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8310644\Desktop\"/>
    </mc:Choice>
  </mc:AlternateContent>
  <xr:revisionPtr revIDLastSave="0" documentId="13_ncr:1_{980CC0E3-6B65-4B94-B9E8-3DE530E862F7}" xr6:coauthVersionLast="44" xr6:coauthVersionMax="44" xr10:uidLastSave="{00000000-0000-0000-0000-000000000000}"/>
  <bookViews>
    <workbookView xWindow="525" yWindow="0" windowWidth="28500" windowHeight="15555" tabRatio="419" xr2:uid="{00000000-000D-0000-FFFF-FFFF00000000}"/>
  </bookViews>
  <sheets>
    <sheet name="Urine protein biomarkers" sheetId="4" r:id="rId1"/>
  </sheets>
  <externalReferences>
    <externalReference r:id="rId2"/>
    <externalReference r:id="rId3"/>
  </externalReferences>
  <definedNames>
    <definedName name="ooo">'[1]Histopathology Categories'!$A$2:$A$3</definedName>
    <definedName name="Primary" localSheetId="0">'[2]Histopath Categories'!$C$2:$C$17</definedName>
    <definedName name="Primary">'[2]Histopath Categories'!$C$2:$C$17</definedName>
    <definedName name="Score">'[2]Histopath Categories'!$A$2:$A$6</definedName>
    <definedName name="Secondary">'[2]Histopath Categories'!$E$2:$E$33</definedName>
    <definedName name="Structural">'[2]Histopath Categories'!$G$2:$G$18</definedName>
    <definedName name="_xlnm.Print_Area" localSheetId="0">'Urine protein biomarkers'!#REF!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243" i="4" l="1"/>
  <c r="AF1240" i="4"/>
  <c r="AF1239" i="4"/>
  <c r="AF1238" i="4"/>
  <c r="AF1221" i="4"/>
  <c r="AF1219" i="4"/>
  <c r="AF1192" i="4"/>
  <c r="AF1174" i="4"/>
  <c r="AF1153" i="4"/>
  <c r="AF1151" i="4"/>
  <c r="AF1150" i="4"/>
  <c r="AF1148" i="4"/>
  <c r="AF1147" i="4"/>
  <c r="AF1145" i="4"/>
  <c r="AF1144" i="4"/>
  <c r="Z1114" i="4"/>
  <c r="W1119" i="4"/>
  <c r="W1115" i="4"/>
  <c r="AF1198" i="4"/>
  <c r="AF1197" i="4"/>
  <c r="AF1195" i="4"/>
  <c r="AF1194" i="4"/>
  <c r="AF1193" i="4"/>
  <c r="AF1190" i="4"/>
  <c r="AF1189" i="4"/>
  <c r="AC1174" i="4"/>
  <c r="AF1157" i="4" l="1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B14" i="4"/>
  <c r="C14" i="4"/>
  <c r="D14" i="4"/>
  <c r="E14" i="4"/>
  <c r="F14" i="4"/>
  <c r="G14" i="4"/>
  <c r="H14" i="4"/>
  <c r="I14" i="4"/>
  <c r="J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B29" i="4"/>
  <c r="C29" i="4"/>
  <c r="D29" i="4"/>
  <c r="E29" i="4"/>
  <c r="F29" i="4"/>
  <c r="G29" i="4"/>
  <c r="H29" i="4"/>
  <c r="I29" i="4"/>
  <c r="J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B44" i="4"/>
  <c r="C44" i="4"/>
  <c r="D44" i="4"/>
  <c r="E44" i="4"/>
  <c r="F44" i="4"/>
  <c r="G44" i="4"/>
  <c r="H44" i="4"/>
  <c r="I44" i="4"/>
  <c r="J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B59" i="4"/>
  <c r="C59" i="4"/>
  <c r="D59" i="4"/>
  <c r="E59" i="4"/>
  <c r="F59" i="4"/>
  <c r="G59" i="4"/>
  <c r="H59" i="4"/>
  <c r="I59" i="4"/>
  <c r="J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B74" i="4"/>
  <c r="C74" i="4"/>
  <c r="D74" i="4"/>
  <c r="E74" i="4"/>
  <c r="F74" i="4"/>
  <c r="G74" i="4"/>
  <c r="H74" i="4"/>
  <c r="I74" i="4"/>
  <c r="J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B89" i="4"/>
  <c r="C89" i="4"/>
  <c r="D89" i="4"/>
  <c r="E89" i="4"/>
  <c r="F89" i="4"/>
  <c r="G89" i="4"/>
  <c r="H89" i="4"/>
  <c r="I89" i="4"/>
  <c r="J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T761" i="4" l="1"/>
  <c r="T760" i="4"/>
  <c r="T759" i="4"/>
  <c r="G1246" i="4"/>
  <c r="G1231" i="4"/>
  <c r="G1216" i="4"/>
  <c r="G1201" i="4"/>
  <c r="G1186" i="4"/>
  <c r="G1171" i="4"/>
  <c r="G1156" i="4"/>
  <c r="G1141" i="4"/>
  <c r="G1126" i="4"/>
  <c r="G341" i="4"/>
  <c r="G330" i="4"/>
  <c r="G319" i="4"/>
  <c r="G308" i="4"/>
  <c r="G297" i="4"/>
  <c r="G286" i="4"/>
  <c r="G275" i="4"/>
  <c r="G264" i="4"/>
  <c r="G253" i="4"/>
  <c r="G242" i="4"/>
  <c r="G231" i="4"/>
  <c r="G220" i="4"/>
  <c r="G578" i="4"/>
  <c r="G567" i="4"/>
  <c r="G556" i="4"/>
  <c r="G545" i="4"/>
  <c r="G528" i="4"/>
  <c r="G511" i="4"/>
  <c r="G500" i="4"/>
  <c r="G483" i="4"/>
  <c r="G466" i="4"/>
  <c r="G455" i="4"/>
  <c r="G445" i="4"/>
  <c r="G435" i="4"/>
  <c r="G425" i="4"/>
  <c r="G417" i="4"/>
  <c r="G407" i="4"/>
  <c r="G397" i="4"/>
  <c r="G387" i="4"/>
  <c r="G379" i="4"/>
  <c r="G369" i="4"/>
  <c r="G359" i="4"/>
  <c r="G349" i="4"/>
  <c r="G928" i="4"/>
  <c r="G917" i="4"/>
  <c r="G906" i="4"/>
  <c r="G895" i="4"/>
  <c r="G884" i="4"/>
  <c r="G873" i="4"/>
  <c r="G862" i="4"/>
  <c r="G845" i="4"/>
  <c r="G828" i="4"/>
  <c r="G811" i="4"/>
  <c r="G794" i="4"/>
  <c r="G777" i="4"/>
  <c r="G760" i="4"/>
  <c r="G743" i="4"/>
  <c r="G726" i="4"/>
  <c r="G709" i="4"/>
  <c r="G680" i="4"/>
  <c r="G651" i="4"/>
  <c r="G958" i="4"/>
  <c r="G943" i="4"/>
  <c r="G209" i="4"/>
  <c r="G194" i="4"/>
  <c r="G179" i="4"/>
  <c r="G164" i="4"/>
  <c r="G149" i="4"/>
  <c r="G134" i="4"/>
  <c r="G119" i="4"/>
  <c r="G104" i="4"/>
  <c r="G1111" i="4"/>
  <c r="G1096" i="4"/>
  <c r="G1081" i="4"/>
  <c r="G1066" i="4"/>
  <c r="G1051" i="4"/>
  <c r="G1036" i="4"/>
  <c r="G1021" i="4"/>
  <c r="G1006" i="4"/>
  <c r="G991" i="4"/>
  <c r="G977" i="4"/>
  <c r="G967" i="4"/>
  <c r="G623" i="4"/>
  <c r="G608" i="4"/>
  <c r="G593" i="4"/>
  <c r="Z1123" i="4" l="1"/>
  <c r="Z1213" i="4"/>
  <c r="Z1198" i="4"/>
  <c r="T1115" i="4" l="1"/>
  <c r="T1116" i="4"/>
  <c r="T1117" i="4"/>
  <c r="T1118" i="4"/>
  <c r="T1119" i="4"/>
  <c r="T1121" i="4"/>
  <c r="T1123" i="4"/>
  <c r="T1114" i="4"/>
  <c r="T1236" i="4"/>
  <c r="T1237" i="4"/>
  <c r="T1239" i="4"/>
  <c r="T1240" i="4"/>
  <c r="T1241" i="4"/>
  <c r="T1242" i="4"/>
  <c r="T1234" i="4"/>
  <c r="T1220" i="4"/>
  <c r="T1221" i="4"/>
  <c r="T1222" i="4"/>
  <c r="T1223" i="4"/>
  <c r="T1224" i="4"/>
  <c r="T1225" i="4"/>
  <c r="T1226" i="4"/>
  <c r="T1227" i="4"/>
  <c r="T1228" i="4"/>
  <c r="T1219" i="4"/>
  <c r="T1205" i="4"/>
  <c r="T1206" i="4"/>
  <c r="T1207" i="4"/>
  <c r="T1208" i="4"/>
  <c r="T1209" i="4"/>
  <c r="T1213" i="4"/>
  <c r="T1190" i="4"/>
  <c r="T1191" i="4"/>
  <c r="T1192" i="4"/>
  <c r="T1193" i="4"/>
  <c r="T1194" i="4"/>
  <c r="T1195" i="4"/>
  <c r="T1197" i="4"/>
  <c r="T1189" i="4"/>
  <c r="T1175" i="4"/>
  <c r="T1176" i="4"/>
  <c r="T1177" i="4"/>
  <c r="T1179" i="4"/>
  <c r="T1182" i="4"/>
  <c r="T1183" i="4"/>
  <c r="T1174" i="4"/>
  <c r="T1160" i="4"/>
  <c r="T1161" i="4"/>
  <c r="T1162" i="4"/>
  <c r="T1163" i="4"/>
  <c r="T1164" i="4"/>
  <c r="T1145" i="4"/>
  <c r="T1146" i="4"/>
  <c r="T1147" i="4"/>
  <c r="T1148" i="4"/>
  <c r="T1150" i="4"/>
  <c r="T1151" i="4"/>
  <c r="T1152" i="4"/>
  <c r="T1153" i="4"/>
  <c r="T1144" i="4"/>
  <c r="T1130" i="4"/>
  <c r="T1131" i="4"/>
  <c r="T1132" i="4"/>
  <c r="T1133" i="4"/>
  <c r="T1136" i="4"/>
  <c r="T1137" i="4"/>
  <c r="AL1130" i="4"/>
  <c r="Z1131" i="4"/>
  <c r="I623" i="4" l="1"/>
  <c r="I593" i="4"/>
  <c r="B608" i="4"/>
  <c r="B623" i="4"/>
  <c r="H1126" i="4" l="1"/>
  <c r="F1126" i="4"/>
  <c r="E1126" i="4"/>
  <c r="D1126" i="4"/>
  <c r="C1126" i="4"/>
  <c r="B1126" i="4"/>
  <c r="H1246" i="4"/>
  <c r="F1246" i="4"/>
  <c r="E1246" i="4"/>
  <c r="D1246" i="4"/>
  <c r="C1246" i="4"/>
  <c r="B1246" i="4"/>
  <c r="H1231" i="4"/>
  <c r="F1231" i="4"/>
  <c r="E1231" i="4"/>
  <c r="D1231" i="4"/>
  <c r="C1231" i="4"/>
  <c r="B1231" i="4"/>
  <c r="H1216" i="4"/>
  <c r="F1216" i="4"/>
  <c r="E1216" i="4"/>
  <c r="D1216" i="4"/>
  <c r="C1216" i="4"/>
  <c r="B1216" i="4"/>
  <c r="H1201" i="4"/>
  <c r="F1201" i="4"/>
  <c r="E1201" i="4"/>
  <c r="D1201" i="4"/>
  <c r="C1201" i="4"/>
  <c r="B1201" i="4"/>
  <c r="H1186" i="4"/>
  <c r="F1186" i="4"/>
  <c r="E1186" i="4"/>
  <c r="D1186" i="4"/>
  <c r="C1186" i="4"/>
  <c r="B1186" i="4"/>
  <c r="H1171" i="4"/>
  <c r="F1171" i="4"/>
  <c r="E1171" i="4"/>
  <c r="D1171" i="4"/>
  <c r="C1171" i="4"/>
  <c r="B1171" i="4"/>
  <c r="H1156" i="4"/>
  <c r="F1156" i="4"/>
  <c r="E1156" i="4"/>
  <c r="D1156" i="4"/>
  <c r="C1156" i="4"/>
  <c r="B1156" i="4"/>
  <c r="H1141" i="4"/>
  <c r="F1141" i="4"/>
  <c r="E1141" i="4"/>
  <c r="D1141" i="4"/>
  <c r="C1141" i="4"/>
  <c r="B1141" i="4"/>
  <c r="AF942" i="4"/>
  <c r="AJ942" i="4"/>
  <c r="AK942" i="4"/>
  <c r="AL942" i="4"/>
  <c r="AF943" i="4"/>
  <c r="AJ943" i="4"/>
  <c r="AK943" i="4"/>
  <c r="AL943" i="4"/>
  <c r="AF944" i="4"/>
  <c r="AJ944" i="4"/>
  <c r="AK944" i="4"/>
  <c r="AL944" i="4"/>
  <c r="AF208" i="4"/>
  <c r="AJ208" i="4"/>
  <c r="AK208" i="4"/>
  <c r="AL208" i="4"/>
  <c r="AF209" i="4"/>
  <c r="AJ209" i="4"/>
  <c r="AK209" i="4"/>
  <c r="AL209" i="4"/>
  <c r="AF210" i="4"/>
  <c r="AJ210" i="4"/>
  <c r="AK210" i="4"/>
  <c r="AL210" i="4"/>
  <c r="AF193" i="4"/>
  <c r="AJ193" i="4"/>
  <c r="AK193" i="4"/>
  <c r="AL193" i="4"/>
  <c r="AF194" i="4"/>
  <c r="AJ194" i="4"/>
  <c r="AK194" i="4"/>
  <c r="AL194" i="4"/>
  <c r="AF195" i="4"/>
  <c r="AJ195" i="4"/>
  <c r="AK195" i="4"/>
  <c r="AL195" i="4"/>
  <c r="AF178" i="4"/>
  <c r="AJ178" i="4"/>
  <c r="AK178" i="4"/>
  <c r="AL178" i="4"/>
  <c r="AF179" i="4"/>
  <c r="AJ179" i="4"/>
  <c r="AK179" i="4"/>
  <c r="AL179" i="4"/>
  <c r="AF180" i="4"/>
  <c r="AJ180" i="4"/>
  <c r="AK180" i="4"/>
  <c r="AL180" i="4"/>
  <c r="AF163" i="4"/>
  <c r="AJ163" i="4"/>
  <c r="AK163" i="4"/>
  <c r="AL163" i="4"/>
  <c r="AF164" i="4"/>
  <c r="AJ164" i="4"/>
  <c r="AK164" i="4"/>
  <c r="AL164" i="4"/>
  <c r="AF165" i="4"/>
  <c r="AJ165" i="4"/>
  <c r="AK165" i="4"/>
  <c r="AL165" i="4"/>
  <c r="AF148" i="4"/>
  <c r="AJ148" i="4"/>
  <c r="AK148" i="4"/>
  <c r="AL148" i="4"/>
  <c r="AF149" i="4"/>
  <c r="AJ149" i="4"/>
  <c r="AK149" i="4"/>
  <c r="AL149" i="4"/>
  <c r="AF150" i="4"/>
  <c r="AJ150" i="4"/>
  <c r="AK150" i="4"/>
  <c r="AL150" i="4"/>
  <c r="AF133" i="4"/>
  <c r="AJ133" i="4"/>
  <c r="AK133" i="4"/>
  <c r="AL133" i="4"/>
  <c r="AF134" i="4"/>
  <c r="AJ134" i="4"/>
  <c r="AK134" i="4"/>
  <c r="AL134" i="4"/>
  <c r="AF135" i="4"/>
  <c r="AJ135" i="4"/>
  <c r="AK135" i="4"/>
  <c r="AL135" i="4"/>
  <c r="AF118" i="4"/>
  <c r="AJ118" i="4"/>
  <c r="AK118" i="4"/>
  <c r="AL118" i="4"/>
  <c r="AF119" i="4"/>
  <c r="AJ119" i="4"/>
  <c r="AK119" i="4"/>
  <c r="AL119" i="4"/>
  <c r="AF120" i="4"/>
  <c r="AJ120" i="4"/>
  <c r="AK120" i="4"/>
  <c r="AL120" i="4"/>
  <c r="AF103" i="4"/>
  <c r="AJ103" i="4"/>
  <c r="AK103" i="4"/>
  <c r="AL103" i="4"/>
  <c r="AF104" i="4"/>
  <c r="AJ104" i="4"/>
  <c r="AK104" i="4"/>
  <c r="AL104" i="4"/>
  <c r="AF105" i="4"/>
  <c r="AJ105" i="4"/>
  <c r="AK105" i="4"/>
  <c r="AL105" i="4"/>
  <c r="AF1110" i="4"/>
  <c r="AJ1110" i="4"/>
  <c r="AK1110" i="4"/>
  <c r="AL1110" i="4"/>
  <c r="AF1111" i="4"/>
  <c r="AJ1111" i="4"/>
  <c r="AK1111" i="4"/>
  <c r="AL1111" i="4"/>
  <c r="AF1112" i="4"/>
  <c r="AJ1112" i="4"/>
  <c r="AK1112" i="4"/>
  <c r="AL1112" i="4"/>
  <c r="AF1065" i="4"/>
  <c r="AJ1065" i="4"/>
  <c r="AK1065" i="4"/>
  <c r="AL1065" i="4"/>
  <c r="AF1066" i="4"/>
  <c r="AJ1066" i="4"/>
  <c r="AK1066" i="4"/>
  <c r="AL1066" i="4"/>
  <c r="AF1067" i="4"/>
  <c r="AJ1067" i="4"/>
  <c r="AK1067" i="4"/>
  <c r="AL1067" i="4"/>
  <c r="AF1095" i="4"/>
  <c r="AJ1095" i="4"/>
  <c r="AK1095" i="4"/>
  <c r="AL1095" i="4"/>
  <c r="AF1096" i="4"/>
  <c r="AJ1096" i="4"/>
  <c r="AK1096" i="4"/>
  <c r="AL1096" i="4"/>
  <c r="AF1097" i="4"/>
  <c r="AJ1097" i="4"/>
  <c r="AK1097" i="4"/>
  <c r="AL1097" i="4"/>
  <c r="AF1050" i="4"/>
  <c r="AJ1050" i="4"/>
  <c r="AK1050" i="4"/>
  <c r="AL1050" i="4"/>
  <c r="AF1051" i="4"/>
  <c r="AJ1051" i="4"/>
  <c r="AK1051" i="4"/>
  <c r="AL1051" i="4"/>
  <c r="AF1052" i="4"/>
  <c r="AJ1052" i="4"/>
  <c r="AK1052" i="4"/>
  <c r="AL1052" i="4"/>
  <c r="AF1080" i="4"/>
  <c r="AJ1080" i="4"/>
  <c r="AK1080" i="4"/>
  <c r="AL1080" i="4"/>
  <c r="AF1081" i="4"/>
  <c r="AJ1081" i="4"/>
  <c r="AK1081" i="4"/>
  <c r="AL1081" i="4"/>
  <c r="AF1082" i="4"/>
  <c r="AJ1082" i="4"/>
  <c r="AK1082" i="4"/>
  <c r="AL1082" i="4"/>
  <c r="M1125" i="4"/>
  <c r="N1125" i="4"/>
  <c r="O1125" i="4"/>
  <c r="AG1125" i="4"/>
  <c r="AH1125" i="4"/>
  <c r="X1125" i="4"/>
  <c r="Y1125" i="4"/>
  <c r="AA1125" i="4"/>
  <c r="AB1125" i="4"/>
  <c r="AD1125" i="4"/>
  <c r="AE1125" i="4"/>
  <c r="AF1125" i="4"/>
  <c r="AJ1125" i="4"/>
  <c r="AK1125" i="4"/>
  <c r="R1125" i="4"/>
  <c r="S1125" i="4"/>
  <c r="U1125" i="4"/>
  <c r="V1125" i="4"/>
  <c r="P1125" i="4"/>
  <c r="Q1125" i="4"/>
  <c r="M1126" i="4"/>
  <c r="N1126" i="4"/>
  <c r="O1126" i="4"/>
  <c r="AG1126" i="4"/>
  <c r="AH1126" i="4"/>
  <c r="X1126" i="4"/>
  <c r="Y1126" i="4"/>
  <c r="AA1126" i="4"/>
  <c r="AB1126" i="4"/>
  <c r="AD1126" i="4"/>
  <c r="AE1126" i="4"/>
  <c r="AF1126" i="4"/>
  <c r="AJ1126" i="4"/>
  <c r="AK1126" i="4"/>
  <c r="R1126" i="4"/>
  <c r="S1126" i="4"/>
  <c r="U1126" i="4"/>
  <c r="V1126" i="4"/>
  <c r="P1126" i="4"/>
  <c r="Q1126" i="4"/>
  <c r="M1127" i="4"/>
  <c r="N1127" i="4"/>
  <c r="O1127" i="4"/>
  <c r="AG1127" i="4"/>
  <c r="AH1127" i="4"/>
  <c r="X1127" i="4"/>
  <c r="Y1127" i="4"/>
  <c r="AA1127" i="4"/>
  <c r="AB1127" i="4"/>
  <c r="AD1127" i="4"/>
  <c r="AE1127" i="4"/>
  <c r="AF1127" i="4"/>
  <c r="AJ1127" i="4"/>
  <c r="AK1127" i="4"/>
  <c r="R1127" i="4"/>
  <c r="S1127" i="4"/>
  <c r="U1127" i="4"/>
  <c r="V1127" i="4"/>
  <c r="P1127" i="4"/>
  <c r="Q1127" i="4"/>
  <c r="M1245" i="4"/>
  <c r="N1245" i="4"/>
  <c r="O1245" i="4"/>
  <c r="AG1245" i="4"/>
  <c r="AH1245" i="4"/>
  <c r="X1245" i="4"/>
  <c r="Y1245" i="4"/>
  <c r="AA1245" i="4"/>
  <c r="AB1245" i="4"/>
  <c r="AD1245" i="4"/>
  <c r="AE1245" i="4"/>
  <c r="AJ1245" i="4"/>
  <c r="AK1245" i="4"/>
  <c r="R1245" i="4"/>
  <c r="S1245" i="4"/>
  <c r="U1245" i="4"/>
  <c r="V1245" i="4"/>
  <c r="P1245" i="4"/>
  <c r="Q1245" i="4"/>
  <c r="M1246" i="4"/>
  <c r="N1246" i="4"/>
  <c r="O1246" i="4"/>
  <c r="AG1246" i="4"/>
  <c r="AH1246" i="4"/>
  <c r="X1246" i="4"/>
  <c r="Y1246" i="4"/>
  <c r="AA1246" i="4"/>
  <c r="AB1246" i="4"/>
  <c r="AD1246" i="4"/>
  <c r="AE1246" i="4"/>
  <c r="AJ1246" i="4"/>
  <c r="AK1246" i="4"/>
  <c r="R1246" i="4"/>
  <c r="S1246" i="4"/>
  <c r="U1246" i="4"/>
  <c r="V1246" i="4"/>
  <c r="P1246" i="4"/>
  <c r="Q1246" i="4"/>
  <c r="M1247" i="4"/>
  <c r="N1247" i="4"/>
  <c r="O1247" i="4"/>
  <c r="AG1247" i="4"/>
  <c r="AH1247" i="4"/>
  <c r="X1247" i="4"/>
  <c r="Y1247" i="4"/>
  <c r="AA1247" i="4"/>
  <c r="AB1247" i="4"/>
  <c r="AD1247" i="4"/>
  <c r="AE1247" i="4"/>
  <c r="AF1247" i="4"/>
  <c r="AJ1247" i="4"/>
  <c r="AK1247" i="4"/>
  <c r="R1247" i="4"/>
  <c r="S1247" i="4"/>
  <c r="U1247" i="4"/>
  <c r="V1247" i="4"/>
  <c r="P1247" i="4"/>
  <c r="Q1247" i="4"/>
  <c r="M1230" i="4"/>
  <c r="N1230" i="4"/>
  <c r="O1230" i="4"/>
  <c r="AG1230" i="4"/>
  <c r="AH1230" i="4"/>
  <c r="X1230" i="4"/>
  <c r="Y1230" i="4"/>
  <c r="AA1230" i="4"/>
  <c r="AB1230" i="4"/>
  <c r="AD1230" i="4"/>
  <c r="AE1230" i="4"/>
  <c r="AJ1230" i="4"/>
  <c r="AK1230" i="4"/>
  <c r="R1230" i="4"/>
  <c r="S1230" i="4"/>
  <c r="U1230" i="4"/>
  <c r="V1230" i="4"/>
  <c r="P1230" i="4"/>
  <c r="Q1230" i="4"/>
  <c r="M1231" i="4"/>
  <c r="N1231" i="4"/>
  <c r="O1231" i="4"/>
  <c r="AG1231" i="4"/>
  <c r="AH1231" i="4"/>
  <c r="X1231" i="4"/>
  <c r="Y1231" i="4"/>
  <c r="AA1231" i="4"/>
  <c r="AB1231" i="4"/>
  <c r="AD1231" i="4"/>
  <c r="AE1231" i="4"/>
  <c r="AJ1231" i="4"/>
  <c r="AK1231" i="4"/>
  <c r="R1231" i="4"/>
  <c r="S1231" i="4"/>
  <c r="U1231" i="4"/>
  <c r="V1231" i="4"/>
  <c r="P1231" i="4"/>
  <c r="Q1231" i="4"/>
  <c r="M1232" i="4"/>
  <c r="N1232" i="4"/>
  <c r="O1232" i="4"/>
  <c r="AG1232" i="4"/>
  <c r="AH1232" i="4"/>
  <c r="X1232" i="4"/>
  <c r="Y1232" i="4"/>
  <c r="AA1232" i="4"/>
  <c r="AB1232" i="4"/>
  <c r="AD1232" i="4"/>
  <c r="AE1232" i="4"/>
  <c r="AF1232" i="4"/>
  <c r="AJ1232" i="4"/>
  <c r="AK1232" i="4"/>
  <c r="R1232" i="4"/>
  <c r="S1232" i="4"/>
  <c r="U1232" i="4"/>
  <c r="V1232" i="4"/>
  <c r="P1232" i="4"/>
  <c r="Q1232" i="4"/>
  <c r="M1215" i="4"/>
  <c r="N1215" i="4"/>
  <c r="O1215" i="4"/>
  <c r="AG1215" i="4"/>
  <c r="AH1215" i="4"/>
  <c r="X1215" i="4"/>
  <c r="Y1215" i="4"/>
  <c r="AA1215" i="4"/>
  <c r="AB1215" i="4"/>
  <c r="AD1215" i="4"/>
  <c r="AE1215" i="4"/>
  <c r="AF1215" i="4"/>
  <c r="AJ1215" i="4"/>
  <c r="AK1215" i="4"/>
  <c r="R1215" i="4"/>
  <c r="S1215" i="4"/>
  <c r="U1215" i="4"/>
  <c r="V1215" i="4"/>
  <c r="P1215" i="4"/>
  <c r="Q1215" i="4"/>
  <c r="M1216" i="4"/>
  <c r="N1216" i="4"/>
  <c r="O1216" i="4"/>
  <c r="AG1216" i="4"/>
  <c r="AH1216" i="4"/>
  <c r="X1216" i="4"/>
  <c r="Y1216" i="4"/>
  <c r="AA1216" i="4"/>
  <c r="AB1216" i="4"/>
  <c r="AD1216" i="4"/>
  <c r="AE1216" i="4"/>
  <c r="AF1216" i="4"/>
  <c r="AJ1216" i="4"/>
  <c r="AK1216" i="4"/>
  <c r="R1216" i="4"/>
  <c r="S1216" i="4"/>
  <c r="U1216" i="4"/>
  <c r="V1216" i="4"/>
  <c r="P1216" i="4"/>
  <c r="Q1216" i="4"/>
  <c r="M1217" i="4"/>
  <c r="N1217" i="4"/>
  <c r="O1217" i="4"/>
  <c r="AG1217" i="4"/>
  <c r="AH1217" i="4"/>
  <c r="X1217" i="4"/>
  <c r="Y1217" i="4"/>
  <c r="AA1217" i="4"/>
  <c r="AB1217" i="4"/>
  <c r="AD1217" i="4"/>
  <c r="AE1217" i="4"/>
  <c r="AF1217" i="4"/>
  <c r="AJ1217" i="4"/>
  <c r="AK1217" i="4"/>
  <c r="R1217" i="4"/>
  <c r="S1217" i="4"/>
  <c r="U1217" i="4"/>
  <c r="V1217" i="4"/>
  <c r="P1217" i="4"/>
  <c r="Q1217" i="4"/>
  <c r="M1200" i="4"/>
  <c r="N1200" i="4"/>
  <c r="O1200" i="4"/>
  <c r="AG1200" i="4"/>
  <c r="AH1200" i="4"/>
  <c r="X1200" i="4"/>
  <c r="Y1200" i="4"/>
  <c r="AA1200" i="4"/>
  <c r="AB1200" i="4"/>
  <c r="AD1200" i="4"/>
  <c r="AE1200" i="4"/>
  <c r="AJ1200" i="4"/>
  <c r="AK1200" i="4"/>
  <c r="R1200" i="4"/>
  <c r="S1200" i="4"/>
  <c r="U1200" i="4"/>
  <c r="V1200" i="4"/>
  <c r="P1200" i="4"/>
  <c r="Q1200" i="4"/>
  <c r="M1201" i="4"/>
  <c r="N1201" i="4"/>
  <c r="O1201" i="4"/>
  <c r="AG1201" i="4"/>
  <c r="AH1201" i="4"/>
  <c r="X1201" i="4"/>
  <c r="Y1201" i="4"/>
  <c r="AA1201" i="4"/>
  <c r="AB1201" i="4"/>
  <c r="AD1201" i="4"/>
  <c r="AE1201" i="4"/>
  <c r="AJ1201" i="4"/>
  <c r="AK1201" i="4"/>
  <c r="R1201" i="4"/>
  <c r="S1201" i="4"/>
  <c r="U1201" i="4"/>
  <c r="V1201" i="4"/>
  <c r="P1201" i="4"/>
  <c r="Q1201" i="4"/>
  <c r="M1202" i="4"/>
  <c r="N1202" i="4"/>
  <c r="O1202" i="4"/>
  <c r="AG1202" i="4"/>
  <c r="AH1202" i="4"/>
  <c r="X1202" i="4"/>
  <c r="Y1202" i="4"/>
  <c r="AA1202" i="4"/>
  <c r="AB1202" i="4"/>
  <c r="AD1202" i="4"/>
  <c r="AE1202" i="4"/>
  <c r="AF1202" i="4"/>
  <c r="AJ1202" i="4"/>
  <c r="AK1202" i="4"/>
  <c r="R1202" i="4"/>
  <c r="S1202" i="4"/>
  <c r="U1202" i="4"/>
  <c r="V1202" i="4"/>
  <c r="P1202" i="4"/>
  <c r="Q1202" i="4"/>
  <c r="M1185" i="4"/>
  <c r="N1185" i="4"/>
  <c r="O1185" i="4"/>
  <c r="AG1185" i="4"/>
  <c r="AH1185" i="4"/>
  <c r="X1185" i="4"/>
  <c r="Y1185" i="4"/>
  <c r="AA1185" i="4"/>
  <c r="AB1185" i="4"/>
  <c r="AD1185" i="4"/>
  <c r="AE1185" i="4"/>
  <c r="AJ1185" i="4"/>
  <c r="AK1185" i="4"/>
  <c r="R1185" i="4"/>
  <c r="S1185" i="4"/>
  <c r="U1185" i="4"/>
  <c r="V1185" i="4"/>
  <c r="P1185" i="4"/>
  <c r="Q1185" i="4"/>
  <c r="M1186" i="4"/>
  <c r="N1186" i="4"/>
  <c r="O1186" i="4"/>
  <c r="AG1186" i="4"/>
  <c r="AH1186" i="4"/>
  <c r="X1186" i="4"/>
  <c r="Y1186" i="4"/>
  <c r="AA1186" i="4"/>
  <c r="AB1186" i="4"/>
  <c r="AE1186" i="4"/>
  <c r="AJ1186" i="4"/>
  <c r="AK1186" i="4"/>
  <c r="R1186" i="4"/>
  <c r="S1186" i="4"/>
  <c r="U1186" i="4"/>
  <c r="V1186" i="4"/>
  <c r="P1186" i="4"/>
  <c r="Q1186" i="4"/>
  <c r="M1187" i="4"/>
  <c r="N1187" i="4"/>
  <c r="O1187" i="4"/>
  <c r="AG1187" i="4"/>
  <c r="AH1187" i="4"/>
  <c r="X1187" i="4"/>
  <c r="Y1187" i="4"/>
  <c r="AA1187" i="4"/>
  <c r="AB1187" i="4"/>
  <c r="AD1187" i="4"/>
  <c r="AE1187" i="4"/>
  <c r="AF1187" i="4"/>
  <c r="AJ1187" i="4"/>
  <c r="AK1187" i="4"/>
  <c r="R1187" i="4"/>
  <c r="S1187" i="4"/>
  <c r="U1187" i="4"/>
  <c r="V1187" i="4"/>
  <c r="P1187" i="4"/>
  <c r="Q1187" i="4"/>
  <c r="M1170" i="4"/>
  <c r="N1170" i="4"/>
  <c r="O1170" i="4"/>
  <c r="AG1170" i="4"/>
  <c r="AH1170" i="4"/>
  <c r="X1170" i="4"/>
  <c r="Y1170" i="4"/>
  <c r="AA1170" i="4"/>
  <c r="AB1170" i="4"/>
  <c r="AD1170" i="4"/>
  <c r="AE1170" i="4"/>
  <c r="AF1170" i="4"/>
  <c r="AJ1170" i="4"/>
  <c r="AK1170" i="4"/>
  <c r="R1170" i="4"/>
  <c r="S1170" i="4"/>
  <c r="U1170" i="4"/>
  <c r="V1170" i="4"/>
  <c r="P1170" i="4"/>
  <c r="Q1170" i="4"/>
  <c r="M1171" i="4"/>
  <c r="N1171" i="4"/>
  <c r="O1171" i="4"/>
  <c r="AG1171" i="4"/>
  <c r="AH1171" i="4"/>
  <c r="X1171" i="4"/>
  <c r="Y1171" i="4"/>
  <c r="AA1171" i="4"/>
  <c r="AB1171" i="4"/>
  <c r="AD1171" i="4"/>
  <c r="AE1171" i="4"/>
  <c r="AF1171" i="4"/>
  <c r="AJ1171" i="4"/>
  <c r="AK1171" i="4"/>
  <c r="R1171" i="4"/>
  <c r="S1171" i="4"/>
  <c r="U1171" i="4"/>
  <c r="V1171" i="4"/>
  <c r="P1171" i="4"/>
  <c r="Q1171" i="4"/>
  <c r="M1172" i="4"/>
  <c r="N1172" i="4"/>
  <c r="O1172" i="4"/>
  <c r="AG1172" i="4"/>
  <c r="AH1172" i="4"/>
  <c r="X1172" i="4"/>
  <c r="Y1172" i="4"/>
  <c r="AA1172" i="4"/>
  <c r="AB1172" i="4"/>
  <c r="AD1172" i="4"/>
  <c r="AE1172" i="4"/>
  <c r="AF1172" i="4"/>
  <c r="AJ1172" i="4"/>
  <c r="AK1172" i="4"/>
  <c r="R1172" i="4"/>
  <c r="S1172" i="4"/>
  <c r="U1172" i="4"/>
  <c r="V1172" i="4"/>
  <c r="P1172" i="4"/>
  <c r="Q1172" i="4"/>
  <c r="M1155" i="4"/>
  <c r="N1155" i="4"/>
  <c r="O1155" i="4"/>
  <c r="AG1155" i="4"/>
  <c r="AH1155" i="4"/>
  <c r="X1155" i="4"/>
  <c r="Y1155" i="4"/>
  <c r="AA1155" i="4"/>
  <c r="AB1155" i="4"/>
  <c r="AD1155" i="4"/>
  <c r="AE1155" i="4"/>
  <c r="AJ1155" i="4"/>
  <c r="AK1155" i="4"/>
  <c r="R1155" i="4"/>
  <c r="S1155" i="4"/>
  <c r="U1155" i="4"/>
  <c r="V1155" i="4"/>
  <c r="P1155" i="4"/>
  <c r="Q1155" i="4"/>
  <c r="M1156" i="4"/>
  <c r="N1156" i="4"/>
  <c r="O1156" i="4"/>
  <c r="AG1156" i="4"/>
  <c r="AH1156" i="4"/>
  <c r="X1156" i="4"/>
  <c r="Y1156" i="4"/>
  <c r="AA1156" i="4"/>
  <c r="AB1156" i="4"/>
  <c r="AD1156" i="4"/>
  <c r="AE1156" i="4"/>
  <c r="AJ1156" i="4"/>
  <c r="AK1156" i="4"/>
  <c r="R1156" i="4"/>
  <c r="S1156" i="4"/>
  <c r="U1156" i="4"/>
  <c r="V1156" i="4"/>
  <c r="P1156" i="4"/>
  <c r="Q1156" i="4"/>
  <c r="M1157" i="4"/>
  <c r="N1157" i="4"/>
  <c r="O1157" i="4"/>
  <c r="AG1157" i="4"/>
  <c r="AH1157" i="4"/>
  <c r="X1157" i="4"/>
  <c r="Y1157" i="4"/>
  <c r="AA1157" i="4"/>
  <c r="AB1157" i="4"/>
  <c r="AD1157" i="4"/>
  <c r="AE1157" i="4"/>
  <c r="AJ1157" i="4"/>
  <c r="AK1157" i="4"/>
  <c r="R1157" i="4"/>
  <c r="S1157" i="4"/>
  <c r="U1157" i="4"/>
  <c r="V1157" i="4"/>
  <c r="P1157" i="4"/>
  <c r="Q1157" i="4"/>
  <c r="M1140" i="4"/>
  <c r="N1140" i="4"/>
  <c r="O1140" i="4"/>
  <c r="AG1140" i="4"/>
  <c r="AH1140" i="4"/>
  <c r="Y1140" i="4"/>
  <c r="AA1140" i="4"/>
  <c r="AB1140" i="4"/>
  <c r="AD1140" i="4"/>
  <c r="AE1140" i="4"/>
  <c r="AF1140" i="4"/>
  <c r="AJ1140" i="4"/>
  <c r="AK1140" i="4"/>
  <c r="R1140" i="4"/>
  <c r="S1140" i="4"/>
  <c r="U1140" i="4"/>
  <c r="V1140" i="4"/>
  <c r="P1140" i="4"/>
  <c r="Q1140" i="4"/>
  <c r="M1141" i="4"/>
  <c r="N1141" i="4"/>
  <c r="O1141" i="4"/>
  <c r="AG1141" i="4"/>
  <c r="AH1141" i="4"/>
  <c r="Y1141" i="4"/>
  <c r="AA1141" i="4"/>
  <c r="AB1141" i="4"/>
  <c r="AD1141" i="4"/>
  <c r="AE1141" i="4"/>
  <c r="AF1141" i="4"/>
  <c r="AJ1141" i="4"/>
  <c r="AK1141" i="4"/>
  <c r="R1141" i="4"/>
  <c r="S1141" i="4"/>
  <c r="U1141" i="4"/>
  <c r="V1141" i="4"/>
  <c r="P1141" i="4"/>
  <c r="Q1141" i="4"/>
  <c r="M1142" i="4"/>
  <c r="N1142" i="4"/>
  <c r="O1142" i="4"/>
  <c r="AG1142" i="4"/>
  <c r="AH1142" i="4"/>
  <c r="Y1142" i="4"/>
  <c r="AA1142" i="4"/>
  <c r="AB1142" i="4"/>
  <c r="AD1142" i="4"/>
  <c r="AE1142" i="4"/>
  <c r="AF1142" i="4"/>
  <c r="AJ1142" i="4"/>
  <c r="AK1142" i="4"/>
  <c r="R1142" i="4"/>
  <c r="S1142" i="4"/>
  <c r="U1142" i="4"/>
  <c r="V1142" i="4"/>
  <c r="P1142" i="4"/>
  <c r="Q1142" i="4"/>
  <c r="M340" i="4"/>
  <c r="N340" i="4"/>
  <c r="O340" i="4"/>
  <c r="AG340" i="4"/>
  <c r="AH340" i="4"/>
  <c r="AI340" i="4"/>
  <c r="X340" i="4"/>
  <c r="Y340" i="4"/>
  <c r="Z340" i="4"/>
  <c r="AA340" i="4"/>
  <c r="AB340" i="4"/>
  <c r="AC340" i="4"/>
  <c r="AD340" i="4"/>
  <c r="AE340" i="4"/>
  <c r="AF340" i="4"/>
  <c r="AJ340" i="4"/>
  <c r="AK340" i="4"/>
  <c r="AL340" i="4"/>
  <c r="R340" i="4"/>
  <c r="S340" i="4"/>
  <c r="T340" i="4"/>
  <c r="U340" i="4"/>
  <c r="V340" i="4"/>
  <c r="W340" i="4"/>
  <c r="P340" i="4"/>
  <c r="Q340" i="4"/>
  <c r="M341" i="4"/>
  <c r="N341" i="4"/>
  <c r="O341" i="4"/>
  <c r="AG341" i="4"/>
  <c r="AH341" i="4"/>
  <c r="AI341" i="4"/>
  <c r="X341" i="4"/>
  <c r="Y341" i="4"/>
  <c r="Z341" i="4"/>
  <c r="AA341" i="4"/>
  <c r="AB341" i="4"/>
  <c r="AC341" i="4"/>
  <c r="AD341" i="4"/>
  <c r="AE341" i="4"/>
  <c r="AF341" i="4"/>
  <c r="AJ341" i="4"/>
  <c r="AK341" i="4"/>
  <c r="AL341" i="4"/>
  <c r="R341" i="4"/>
  <c r="T341" i="4"/>
  <c r="U341" i="4"/>
  <c r="V341" i="4"/>
  <c r="W341" i="4"/>
  <c r="P341" i="4"/>
  <c r="Q341" i="4"/>
  <c r="M342" i="4"/>
  <c r="N342" i="4"/>
  <c r="O342" i="4"/>
  <c r="AG342" i="4"/>
  <c r="AH342" i="4"/>
  <c r="AI342" i="4"/>
  <c r="X342" i="4"/>
  <c r="Y342" i="4"/>
  <c r="Z342" i="4"/>
  <c r="AA342" i="4"/>
  <c r="AB342" i="4"/>
  <c r="AC342" i="4"/>
  <c r="AD342" i="4"/>
  <c r="AE342" i="4"/>
  <c r="AF342" i="4"/>
  <c r="AJ342" i="4"/>
  <c r="AK342" i="4"/>
  <c r="AL342" i="4"/>
  <c r="R342" i="4"/>
  <c r="S342" i="4"/>
  <c r="T342" i="4"/>
  <c r="U342" i="4"/>
  <c r="V342" i="4"/>
  <c r="W342" i="4"/>
  <c r="P342" i="4"/>
  <c r="Q342" i="4"/>
  <c r="M329" i="4"/>
  <c r="N329" i="4"/>
  <c r="O329" i="4"/>
  <c r="AG329" i="4"/>
  <c r="AH329" i="4"/>
  <c r="AI329" i="4"/>
  <c r="X329" i="4"/>
  <c r="Y329" i="4"/>
  <c r="Z329" i="4"/>
  <c r="AA329" i="4"/>
  <c r="AB329" i="4"/>
  <c r="AC329" i="4"/>
  <c r="AD329" i="4"/>
  <c r="AE329" i="4"/>
  <c r="AF329" i="4"/>
  <c r="AJ329" i="4"/>
  <c r="AK329" i="4"/>
  <c r="AL329" i="4"/>
  <c r="R329" i="4"/>
  <c r="S329" i="4"/>
  <c r="T329" i="4"/>
  <c r="U329" i="4"/>
  <c r="V329" i="4"/>
  <c r="W329" i="4"/>
  <c r="P329" i="4"/>
  <c r="Q329" i="4"/>
  <c r="M330" i="4"/>
  <c r="N330" i="4"/>
  <c r="O330" i="4"/>
  <c r="AG330" i="4"/>
  <c r="AH330" i="4"/>
  <c r="AI330" i="4"/>
  <c r="X330" i="4"/>
  <c r="Y330" i="4"/>
  <c r="Z330" i="4"/>
  <c r="AA330" i="4"/>
  <c r="AB330" i="4"/>
  <c r="AC330" i="4"/>
  <c r="AD330" i="4"/>
  <c r="AE330" i="4"/>
  <c r="AF330" i="4"/>
  <c r="AJ330" i="4"/>
  <c r="AK330" i="4"/>
  <c r="AL330" i="4"/>
  <c r="R330" i="4"/>
  <c r="S330" i="4"/>
  <c r="T330" i="4"/>
  <c r="U330" i="4"/>
  <c r="V330" i="4"/>
  <c r="W330" i="4"/>
  <c r="P330" i="4"/>
  <c r="Q330" i="4"/>
  <c r="M331" i="4"/>
  <c r="N331" i="4"/>
  <c r="O331" i="4"/>
  <c r="AG331" i="4"/>
  <c r="AH331" i="4"/>
  <c r="AI331" i="4"/>
  <c r="X331" i="4"/>
  <c r="Y331" i="4"/>
  <c r="Z331" i="4"/>
  <c r="AA331" i="4"/>
  <c r="AB331" i="4"/>
  <c r="AC331" i="4"/>
  <c r="AD331" i="4"/>
  <c r="AE331" i="4"/>
  <c r="AF331" i="4"/>
  <c r="AJ331" i="4"/>
  <c r="AK331" i="4"/>
  <c r="AL331" i="4"/>
  <c r="R331" i="4"/>
  <c r="S331" i="4"/>
  <c r="T331" i="4"/>
  <c r="U331" i="4"/>
  <c r="V331" i="4"/>
  <c r="W331" i="4"/>
  <c r="P331" i="4"/>
  <c r="Q331" i="4"/>
  <c r="M318" i="4"/>
  <c r="N318" i="4"/>
  <c r="O318" i="4"/>
  <c r="AG318" i="4"/>
  <c r="AH318" i="4"/>
  <c r="AI318" i="4"/>
  <c r="X318" i="4"/>
  <c r="Y318" i="4"/>
  <c r="Z318" i="4"/>
  <c r="AA318" i="4"/>
  <c r="AB318" i="4"/>
  <c r="AC318" i="4"/>
  <c r="AD318" i="4"/>
  <c r="AE318" i="4"/>
  <c r="AF318" i="4"/>
  <c r="AJ318" i="4"/>
  <c r="AK318" i="4"/>
  <c r="AL318" i="4"/>
  <c r="R318" i="4"/>
  <c r="S318" i="4"/>
  <c r="T318" i="4"/>
  <c r="U318" i="4"/>
  <c r="V318" i="4"/>
  <c r="W318" i="4"/>
  <c r="P318" i="4"/>
  <c r="Q318" i="4"/>
  <c r="M319" i="4"/>
  <c r="N319" i="4"/>
  <c r="O319" i="4"/>
  <c r="AG319" i="4"/>
  <c r="AH319" i="4"/>
  <c r="AI319" i="4"/>
  <c r="X319" i="4"/>
  <c r="Y319" i="4"/>
  <c r="Z319" i="4"/>
  <c r="AA319" i="4"/>
  <c r="AB319" i="4"/>
  <c r="AC319" i="4"/>
  <c r="AD319" i="4"/>
  <c r="AE319" i="4"/>
  <c r="AF319" i="4"/>
  <c r="AJ319" i="4"/>
  <c r="AK319" i="4"/>
  <c r="AL319" i="4"/>
  <c r="R319" i="4"/>
  <c r="S319" i="4"/>
  <c r="T319" i="4"/>
  <c r="U319" i="4"/>
  <c r="V319" i="4"/>
  <c r="W319" i="4"/>
  <c r="P319" i="4"/>
  <c r="Q319" i="4"/>
  <c r="M320" i="4"/>
  <c r="N320" i="4"/>
  <c r="O320" i="4"/>
  <c r="AG320" i="4"/>
  <c r="AH320" i="4"/>
  <c r="AI320" i="4"/>
  <c r="X320" i="4"/>
  <c r="Y320" i="4"/>
  <c r="Z320" i="4"/>
  <c r="AA320" i="4"/>
  <c r="AB320" i="4"/>
  <c r="AC320" i="4"/>
  <c r="AD320" i="4"/>
  <c r="AE320" i="4"/>
  <c r="AF320" i="4"/>
  <c r="AJ320" i="4"/>
  <c r="AK320" i="4"/>
  <c r="AL320" i="4"/>
  <c r="R320" i="4"/>
  <c r="S320" i="4"/>
  <c r="T320" i="4"/>
  <c r="U320" i="4"/>
  <c r="V320" i="4"/>
  <c r="W320" i="4"/>
  <c r="P320" i="4"/>
  <c r="Q320" i="4"/>
  <c r="M307" i="4"/>
  <c r="N307" i="4"/>
  <c r="O307" i="4"/>
  <c r="AG307" i="4"/>
  <c r="AH307" i="4"/>
  <c r="AI307" i="4"/>
  <c r="X307" i="4"/>
  <c r="Y307" i="4"/>
  <c r="Z307" i="4"/>
  <c r="AA307" i="4"/>
  <c r="AB307" i="4"/>
  <c r="AC307" i="4"/>
  <c r="AD307" i="4"/>
  <c r="AE307" i="4"/>
  <c r="AF307" i="4"/>
  <c r="AJ307" i="4"/>
  <c r="AK307" i="4"/>
  <c r="AL307" i="4"/>
  <c r="R307" i="4"/>
  <c r="S307" i="4"/>
  <c r="T307" i="4"/>
  <c r="U307" i="4"/>
  <c r="V307" i="4"/>
  <c r="W307" i="4"/>
  <c r="P307" i="4"/>
  <c r="Q307" i="4"/>
  <c r="M308" i="4"/>
  <c r="N308" i="4"/>
  <c r="O308" i="4"/>
  <c r="AG308" i="4"/>
  <c r="AH308" i="4"/>
  <c r="AI308" i="4"/>
  <c r="X308" i="4"/>
  <c r="Y308" i="4"/>
  <c r="Z308" i="4"/>
  <c r="AA308" i="4"/>
  <c r="AB308" i="4"/>
  <c r="AC308" i="4"/>
  <c r="AD308" i="4"/>
  <c r="AE308" i="4"/>
  <c r="AF308" i="4"/>
  <c r="AJ308" i="4"/>
  <c r="AK308" i="4"/>
  <c r="AL308" i="4"/>
  <c r="R308" i="4"/>
  <c r="S308" i="4"/>
  <c r="T308" i="4"/>
  <c r="U308" i="4"/>
  <c r="V308" i="4"/>
  <c r="W308" i="4"/>
  <c r="P308" i="4"/>
  <c r="Q308" i="4"/>
  <c r="M309" i="4"/>
  <c r="N309" i="4"/>
  <c r="O309" i="4"/>
  <c r="AG309" i="4"/>
  <c r="AH309" i="4"/>
  <c r="AI309" i="4"/>
  <c r="X309" i="4"/>
  <c r="Y309" i="4"/>
  <c r="Z309" i="4"/>
  <c r="AA309" i="4"/>
  <c r="AB309" i="4"/>
  <c r="AC309" i="4"/>
  <c r="AD309" i="4"/>
  <c r="AE309" i="4"/>
  <c r="AF309" i="4"/>
  <c r="AJ309" i="4"/>
  <c r="AK309" i="4"/>
  <c r="AL309" i="4"/>
  <c r="R309" i="4"/>
  <c r="S309" i="4"/>
  <c r="T309" i="4"/>
  <c r="U309" i="4"/>
  <c r="V309" i="4"/>
  <c r="W309" i="4"/>
  <c r="P309" i="4"/>
  <c r="Q309" i="4"/>
  <c r="M296" i="4"/>
  <c r="N296" i="4"/>
  <c r="O296" i="4"/>
  <c r="AG296" i="4"/>
  <c r="AH296" i="4"/>
  <c r="AI296" i="4"/>
  <c r="X296" i="4"/>
  <c r="Y296" i="4"/>
  <c r="Z296" i="4"/>
  <c r="AA296" i="4"/>
  <c r="AB296" i="4"/>
  <c r="AC296" i="4"/>
  <c r="AD296" i="4"/>
  <c r="AE296" i="4"/>
  <c r="AF296" i="4"/>
  <c r="AJ296" i="4"/>
  <c r="AK296" i="4"/>
  <c r="AL296" i="4"/>
  <c r="R296" i="4"/>
  <c r="S296" i="4"/>
  <c r="T296" i="4"/>
  <c r="U296" i="4"/>
  <c r="V296" i="4"/>
  <c r="W296" i="4"/>
  <c r="P296" i="4"/>
  <c r="Q296" i="4"/>
  <c r="M297" i="4"/>
  <c r="N297" i="4"/>
  <c r="O297" i="4"/>
  <c r="AG297" i="4"/>
  <c r="AH297" i="4"/>
  <c r="AI297" i="4"/>
  <c r="X297" i="4"/>
  <c r="Y297" i="4"/>
  <c r="Z297" i="4"/>
  <c r="AA297" i="4"/>
  <c r="AB297" i="4"/>
  <c r="AC297" i="4"/>
  <c r="AD297" i="4"/>
  <c r="AE297" i="4"/>
  <c r="AF297" i="4"/>
  <c r="AJ297" i="4"/>
  <c r="AK297" i="4"/>
  <c r="AL297" i="4"/>
  <c r="R297" i="4"/>
  <c r="S297" i="4"/>
  <c r="T297" i="4"/>
  <c r="U297" i="4"/>
  <c r="V297" i="4"/>
  <c r="W297" i="4"/>
  <c r="P297" i="4"/>
  <c r="Q297" i="4"/>
  <c r="M298" i="4"/>
  <c r="N298" i="4"/>
  <c r="O298" i="4"/>
  <c r="AG298" i="4"/>
  <c r="AH298" i="4"/>
  <c r="AI298" i="4"/>
  <c r="X298" i="4"/>
  <c r="Y298" i="4"/>
  <c r="Z298" i="4"/>
  <c r="AA298" i="4"/>
  <c r="AB298" i="4"/>
  <c r="AC298" i="4"/>
  <c r="AD298" i="4"/>
  <c r="AE298" i="4"/>
  <c r="AF298" i="4"/>
  <c r="AJ298" i="4"/>
  <c r="AK298" i="4"/>
  <c r="AL298" i="4"/>
  <c r="R298" i="4"/>
  <c r="S298" i="4"/>
  <c r="T298" i="4"/>
  <c r="U298" i="4"/>
  <c r="V298" i="4"/>
  <c r="W298" i="4"/>
  <c r="P298" i="4"/>
  <c r="Q298" i="4"/>
  <c r="M285" i="4"/>
  <c r="N285" i="4"/>
  <c r="O285" i="4"/>
  <c r="AG285" i="4"/>
  <c r="AH285" i="4"/>
  <c r="AI285" i="4"/>
  <c r="X285" i="4"/>
  <c r="Y285" i="4"/>
  <c r="Z285" i="4"/>
  <c r="AA285" i="4"/>
  <c r="AB285" i="4"/>
  <c r="AC285" i="4"/>
  <c r="AD285" i="4"/>
  <c r="AE285" i="4"/>
  <c r="AF285" i="4"/>
  <c r="AJ285" i="4"/>
  <c r="AK285" i="4"/>
  <c r="AL285" i="4"/>
  <c r="R285" i="4"/>
  <c r="S285" i="4"/>
  <c r="T285" i="4"/>
  <c r="U285" i="4"/>
  <c r="V285" i="4"/>
  <c r="W285" i="4"/>
  <c r="P285" i="4"/>
  <c r="Q285" i="4"/>
  <c r="M286" i="4"/>
  <c r="N286" i="4"/>
  <c r="O286" i="4"/>
  <c r="AG286" i="4"/>
  <c r="AH286" i="4"/>
  <c r="AI286" i="4"/>
  <c r="X286" i="4"/>
  <c r="Y286" i="4"/>
  <c r="Z286" i="4"/>
  <c r="AA286" i="4"/>
  <c r="AB286" i="4"/>
  <c r="AC286" i="4"/>
  <c r="AD286" i="4"/>
  <c r="AE286" i="4"/>
  <c r="AF286" i="4"/>
  <c r="AJ286" i="4"/>
  <c r="AK286" i="4"/>
  <c r="AL286" i="4"/>
  <c r="R286" i="4"/>
  <c r="S286" i="4"/>
  <c r="T286" i="4"/>
  <c r="U286" i="4"/>
  <c r="V286" i="4"/>
  <c r="W286" i="4"/>
  <c r="P286" i="4"/>
  <c r="Q286" i="4"/>
  <c r="M287" i="4"/>
  <c r="N287" i="4"/>
  <c r="O287" i="4"/>
  <c r="AG287" i="4"/>
  <c r="AH287" i="4"/>
  <c r="AI287" i="4"/>
  <c r="X287" i="4"/>
  <c r="Y287" i="4"/>
  <c r="Z287" i="4"/>
  <c r="AA287" i="4"/>
  <c r="AB287" i="4"/>
  <c r="AC287" i="4"/>
  <c r="AD287" i="4"/>
  <c r="AE287" i="4"/>
  <c r="AF287" i="4"/>
  <c r="AJ287" i="4"/>
  <c r="AK287" i="4"/>
  <c r="AL287" i="4"/>
  <c r="R287" i="4"/>
  <c r="S287" i="4"/>
  <c r="T287" i="4"/>
  <c r="U287" i="4"/>
  <c r="V287" i="4"/>
  <c r="W287" i="4"/>
  <c r="P287" i="4"/>
  <c r="Q287" i="4"/>
  <c r="M252" i="4"/>
  <c r="N252" i="4"/>
  <c r="O252" i="4"/>
  <c r="AG252" i="4"/>
  <c r="AH252" i="4"/>
  <c r="AI252" i="4"/>
  <c r="X252" i="4"/>
  <c r="Y252" i="4"/>
  <c r="Z252" i="4"/>
  <c r="AA252" i="4"/>
  <c r="AB252" i="4"/>
  <c r="AC252" i="4"/>
  <c r="AD252" i="4"/>
  <c r="AE252" i="4"/>
  <c r="AF252" i="4"/>
  <c r="AJ252" i="4"/>
  <c r="AK252" i="4"/>
  <c r="AL252" i="4"/>
  <c r="R252" i="4"/>
  <c r="S252" i="4"/>
  <c r="T252" i="4"/>
  <c r="U252" i="4"/>
  <c r="V252" i="4"/>
  <c r="W252" i="4"/>
  <c r="P252" i="4"/>
  <c r="Q252" i="4"/>
  <c r="M253" i="4"/>
  <c r="N253" i="4"/>
  <c r="O253" i="4"/>
  <c r="AG253" i="4"/>
  <c r="AH253" i="4"/>
  <c r="AI253" i="4"/>
  <c r="X253" i="4"/>
  <c r="Y253" i="4"/>
  <c r="Z253" i="4"/>
  <c r="AA253" i="4"/>
  <c r="AB253" i="4"/>
  <c r="AC253" i="4"/>
  <c r="AD253" i="4"/>
  <c r="AE253" i="4"/>
  <c r="AF253" i="4"/>
  <c r="AJ253" i="4"/>
  <c r="AK253" i="4"/>
  <c r="AL253" i="4"/>
  <c r="R253" i="4"/>
  <c r="S253" i="4"/>
  <c r="T253" i="4"/>
  <c r="U253" i="4"/>
  <c r="V253" i="4"/>
  <c r="W253" i="4"/>
  <c r="P253" i="4"/>
  <c r="Q253" i="4"/>
  <c r="M254" i="4"/>
  <c r="N254" i="4"/>
  <c r="O254" i="4"/>
  <c r="AG254" i="4"/>
  <c r="AH254" i="4"/>
  <c r="AI254" i="4"/>
  <c r="X254" i="4"/>
  <c r="Y254" i="4"/>
  <c r="Z254" i="4"/>
  <c r="AA254" i="4"/>
  <c r="AB254" i="4"/>
  <c r="AC254" i="4"/>
  <c r="AD254" i="4"/>
  <c r="AE254" i="4"/>
  <c r="AF254" i="4"/>
  <c r="AJ254" i="4"/>
  <c r="AK254" i="4"/>
  <c r="AL254" i="4"/>
  <c r="R254" i="4"/>
  <c r="S254" i="4"/>
  <c r="T254" i="4"/>
  <c r="U254" i="4"/>
  <c r="V254" i="4"/>
  <c r="W254" i="4"/>
  <c r="P254" i="4"/>
  <c r="Q254" i="4"/>
  <c r="M241" i="4"/>
  <c r="N241" i="4"/>
  <c r="O241" i="4"/>
  <c r="AG241" i="4"/>
  <c r="AH241" i="4"/>
  <c r="AI241" i="4"/>
  <c r="X241" i="4"/>
  <c r="Y241" i="4"/>
  <c r="Z241" i="4"/>
  <c r="AA241" i="4"/>
  <c r="AB241" i="4"/>
  <c r="AC241" i="4"/>
  <c r="AD241" i="4"/>
  <c r="AE241" i="4"/>
  <c r="AF241" i="4"/>
  <c r="AJ241" i="4"/>
  <c r="AK241" i="4"/>
  <c r="AL241" i="4"/>
  <c r="R241" i="4"/>
  <c r="S241" i="4"/>
  <c r="T241" i="4"/>
  <c r="U241" i="4"/>
  <c r="V241" i="4"/>
  <c r="W241" i="4"/>
  <c r="P241" i="4"/>
  <c r="Q241" i="4"/>
  <c r="M242" i="4"/>
  <c r="N242" i="4"/>
  <c r="O242" i="4"/>
  <c r="AG242" i="4"/>
  <c r="AH242" i="4"/>
  <c r="AI242" i="4"/>
  <c r="X242" i="4"/>
  <c r="Y242" i="4"/>
  <c r="Z242" i="4"/>
  <c r="AA242" i="4"/>
  <c r="AB242" i="4"/>
  <c r="AC242" i="4"/>
  <c r="AD242" i="4"/>
  <c r="AE242" i="4"/>
  <c r="AF242" i="4"/>
  <c r="AJ242" i="4"/>
  <c r="AK242" i="4"/>
  <c r="AL242" i="4"/>
  <c r="R242" i="4"/>
  <c r="S242" i="4"/>
  <c r="T242" i="4"/>
  <c r="U242" i="4"/>
  <c r="V242" i="4"/>
  <c r="W242" i="4"/>
  <c r="P242" i="4"/>
  <c r="Q242" i="4"/>
  <c r="M243" i="4"/>
  <c r="N243" i="4"/>
  <c r="O243" i="4"/>
  <c r="AG243" i="4"/>
  <c r="AH243" i="4"/>
  <c r="AI243" i="4"/>
  <c r="X243" i="4"/>
  <c r="Y243" i="4"/>
  <c r="Z243" i="4"/>
  <c r="AA243" i="4"/>
  <c r="AB243" i="4"/>
  <c r="AC243" i="4"/>
  <c r="AD243" i="4"/>
  <c r="AE243" i="4"/>
  <c r="AF243" i="4"/>
  <c r="AJ243" i="4"/>
  <c r="AK243" i="4"/>
  <c r="AL243" i="4"/>
  <c r="R243" i="4"/>
  <c r="S243" i="4"/>
  <c r="T243" i="4"/>
  <c r="U243" i="4"/>
  <c r="V243" i="4"/>
  <c r="W243" i="4"/>
  <c r="P243" i="4"/>
  <c r="Q243" i="4"/>
  <c r="M274" i="4"/>
  <c r="N274" i="4"/>
  <c r="O274" i="4"/>
  <c r="AG274" i="4"/>
  <c r="AH274" i="4"/>
  <c r="AI274" i="4"/>
  <c r="X274" i="4"/>
  <c r="Y274" i="4"/>
  <c r="Z274" i="4"/>
  <c r="AA274" i="4"/>
  <c r="AB274" i="4"/>
  <c r="AC274" i="4"/>
  <c r="AD274" i="4"/>
  <c r="AE274" i="4"/>
  <c r="AF274" i="4"/>
  <c r="AJ274" i="4"/>
  <c r="AK274" i="4"/>
  <c r="AL274" i="4"/>
  <c r="R274" i="4"/>
  <c r="S274" i="4"/>
  <c r="T274" i="4"/>
  <c r="U274" i="4"/>
  <c r="V274" i="4"/>
  <c r="W274" i="4"/>
  <c r="P274" i="4"/>
  <c r="Q274" i="4"/>
  <c r="M275" i="4"/>
  <c r="N275" i="4"/>
  <c r="O275" i="4"/>
  <c r="AG275" i="4"/>
  <c r="AH275" i="4"/>
  <c r="AI275" i="4"/>
  <c r="X275" i="4"/>
  <c r="Y275" i="4"/>
  <c r="Z275" i="4"/>
  <c r="AA275" i="4"/>
  <c r="AB275" i="4"/>
  <c r="AC275" i="4"/>
  <c r="AD275" i="4"/>
  <c r="AE275" i="4"/>
  <c r="AF275" i="4"/>
  <c r="AJ275" i="4"/>
  <c r="AK275" i="4"/>
  <c r="AL275" i="4"/>
  <c r="R275" i="4"/>
  <c r="S275" i="4"/>
  <c r="T275" i="4"/>
  <c r="U275" i="4"/>
  <c r="V275" i="4"/>
  <c r="W275" i="4"/>
  <c r="P275" i="4"/>
  <c r="Q275" i="4"/>
  <c r="M276" i="4"/>
  <c r="N276" i="4"/>
  <c r="O276" i="4"/>
  <c r="AG276" i="4"/>
  <c r="AH276" i="4"/>
  <c r="AI276" i="4"/>
  <c r="X276" i="4"/>
  <c r="Y276" i="4"/>
  <c r="Z276" i="4"/>
  <c r="AA276" i="4"/>
  <c r="AB276" i="4"/>
  <c r="AC276" i="4"/>
  <c r="AD276" i="4"/>
  <c r="AE276" i="4"/>
  <c r="AF276" i="4"/>
  <c r="AJ276" i="4"/>
  <c r="AK276" i="4"/>
  <c r="AL276" i="4"/>
  <c r="R276" i="4"/>
  <c r="S276" i="4"/>
  <c r="T276" i="4"/>
  <c r="U276" i="4"/>
  <c r="V276" i="4"/>
  <c r="W276" i="4"/>
  <c r="P276" i="4"/>
  <c r="Q276" i="4"/>
  <c r="M263" i="4"/>
  <c r="N263" i="4"/>
  <c r="O263" i="4"/>
  <c r="AG263" i="4"/>
  <c r="AH263" i="4"/>
  <c r="AI263" i="4"/>
  <c r="X263" i="4"/>
  <c r="Y263" i="4"/>
  <c r="Z263" i="4"/>
  <c r="AA263" i="4"/>
  <c r="AB263" i="4"/>
  <c r="AC263" i="4"/>
  <c r="AD263" i="4"/>
  <c r="AE263" i="4"/>
  <c r="AF263" i="4"/>
  <c r="AJ263" i="4"/>
  <c r="AK263" i="4"/>
  <c r="AL263" i="4"/>
  <c r="R263" i="4"/>
  <c r="S263" i="4"/>
  <c r="T263" i="4"/>
  <c r="U263" i="4"/>
  <c r="V263" i="4"/>
  <c r="W263" i="4"/>
  <c r="P263" i="4"/>
  <c r="Q263" i="4"/>
  <c r="M264" i="4"/>
  <c r="N264" i="4"/>
  <c r="O264" i="4"/>
  <c r="AG264" i="4"/>
  <c r="AH264" i="4"/>
  <c r="AI264" i="4"/>
  <c r="X264" i="4"/>
  <c r="Y264" i="4"/>
  <c r="Z264" i="4"/>
  <c r="AA264" i="4"/>
  <c r="AB264" i="4"/>
  <c r="AC264" i="4"/>
  <c r="AD264" i="4"/>
  <c r="AE264" i="4"/>
  <c r="AF264" i="4"/>
  <c r="AJ264" i="4"/>
  <c r="AK264" i="4"/>
  <c r="AL264" i="4"/>
  <c r="R264" i="4"/>
  <c r="S264" i="4"/>
  <c r="T264" i="4"/>
  <c r="U264" i="4"/>
  <c r="V264" i="4"/>
  <c r="W264" i="4"/>
  <c r="P264" i="4"/>
  <c r="Q264" i="4"/>
  <c r="M265" i="4"/>
  <c r="N265" i="4"/>
  <c r="O265" i="4"/>
  <c r="AG265" i="4"/>
  <c r="AH265" i="4"/>
  <c r="AI265" i="4"/>
  <c r="X265" i="4"/>
  <c r="Y265" i="4"/>
  <c r="Z265" i="4"/>
  <c r="AA265" i="4"/>
  <c r="AB265" i="4"/>
  <c r="AC265" i="4"/>
  <c r="AD265" i="4"/>
  <c r="AE265" i="4"/>
  <c r="AF265" i="4"/>
  <c r="AJ265" i="4"/>
  <c r="AK265" i="4"/>
  <c r="AL265" i="4"/>
  <c r="R265" i="4"/>
  <c r="S265" i="4"/>
  <c r="T265" i="4"/>
  <c r="U265" i="4"/>
  <c r="V265" i="4"/>
  <c r="W265" i="4"/>
  <c r="P265" i="4"/>
  <c r="Q265" i="4"/>
  <c r="M230" i="4"/>
  <c r="N230" i="4"/>
  <c r="O230" i="4"/>
  <c r="AG230" i="4"/>
  <c r="AH230" i="4"/>
  <c r="AI230" i="4"/>
  <c r="X230" i="4"/>
  <c r="Y230" i="4"/>
  <c r="Z230" i="4"/>
  <c r="AA230" i="4"/>
  <c r="AB230" i="4"/>
  <c r="AC230" i="4"/>
  <c r="AD230" i="4"/>
  <c r="AE230" i="4"/>
  <c r="AF230" i="4"/>
  <c r="AJ230" i="4"/>
  <c r="AK230" i="4"/>
  <c r="AL230" i="4"/>
  <c r="R230" i="4"/>
  <c r="S230" i="4"/>
  <c r="T230" i="4"/>
  <c r="U230" i="4"/>
  <c r="V230" i="4"/>
  <c r="W230" i="4"/>
  <c r="P230" i="4"/>
  <c r="Q230" i="4"/>
  <c r="M231" i="4"/>
  <c r="N231" i="4"/>
  <c r="O231" i="4"/>
  <c r="AG231" i="4"/>
  <c r="AH231" i="4"/>
  <c r="AI231" i="4"/>
  <c r="X231" i="4"/>
  <c r="Y231" i="4"/>
  <c r="Z231" i="4"/>
  <c r="AA231" i="4"/>
  <c r="AB231" i="4"/>
  <c r="AC231" i="4"/>
  <c r="AD231" i="4"/>
  <c r="AE231" i="4"/>
  <c r="AF231" i="4"/>
  <c r="AJ231" i="4"/>
  <c r="AK231" i="4"/>
  <c r="AL231" i="4"/>
  <c r="R231" i="4"/>
  <c r="S231" i="4"/>
  <c r="T231" i="4"/>
  <c r="U231" i="4"/>
  <c r="V231" i="4"/>
  <c r="W231" i="4"/>
  <c r="P231" i="4"/>
  <c r="Q231" i="4"/>
  <c r="M232" i="4"/>
  <c r="N232" i="4"/>
  <c r="O232" i="4"/>
  <c r="AG232" i="4"/>
  <c r="AH232" i="4"/>
  <c r="AI232" i="4"/>
  <c r="X232" i="4"/>
  <c r="Y232" i="4"/>
  <c r="Z232" i="4"/>
  <c r="AA232" i="4"/>
  <c r="AB232" i="4"/>
  <c r="AC232" i="4"/>
  <c r="AD232" i="4"/>
  <c r="AE232" i="4"/>
  <c r="AF232" i="4"/>
  <c r="AJ232" i="4"/>
  <c r="AK232" i="4"/>
  <c r="AL232" i="4"/>
  <c r="R232" i="4"/>
  <c r="S232" i="4"/>
  <c r="T232" i="4"/>
  <c r="U232" i="4"/>
  <c r="V232" i="4"/>
  <c r="W232" i="4"/>
  <c r="P232" i="4"/>
  <c r="Q232" i="4"/>
  <c r="M219" i="4"/>
  <c r="N219" i="4"/>
  <c r="O219" i="4"/>
  <c r="AG219" i="4"/>
  <c r="AH219" i="4"/>
  <c r="AI219" i="4"/>
  <c r="X219" i="4"/>
  <c r="Y219" i="4"/>
  <c r="Z219" i="4"/>
  <c r="AA219" i="4"/>
  <c r="AB219" i="4"/>
  <c r="AC219" i="4"/>
  <c r="AD219" i="4"/>
  <c r="AE219" i="4"/>
  <c r="AF219" i="4"/>
  <c r="AJ219" i="4"/>
  <c r="AK219" i="4"/>
  <c r="AL219" i="4"/>
  <c r="R219" i="4"/>
  <c r="S219" i="4"/>
  <c r="T219" i="4"/>
  <c r="U219" i="4"/>
  <c r="V219" i="4"/>
  <c r="W219" i="4"/>
  <c r="P219" i="4"/>
  <c r="Q219" i="4"/>
  <c r="M220" i="4"/>
  <c r="N220" i="4"/>
  <c r="O220" i="4"/>
  <c r="AG220" i="4"/>
  <c r="AH220" i="4"/>
  <c r="AI220" i="4"/>
  <c r="X220" i="4"/>
  <c r="Y220" i="4"/>
  <c r="Z220" i="4"/>
  <c r="AA220" i="4"/>
  <c r="AB220" i="4"/>
  <c r="AC220" i="4"/>
  <c r="AD220" i="4"/>
  <c r="AE220" i="4"/>
  <c r="AF220" i="4"/>
  <c r="AJ220" i="4"/>
  <c r="AK220" i="4"/>
  <c r="AL220" i="4"/>
  <c r="R220" i="4"/>
  <c r="S220" i="4"/>
  <c r="T220" i="4"/>
  <c r="U220" i="4"/>
  <c r="V220" i="4"/>
  <c r="W220" i="4"/>
  <c r="P220" i="4"/>
  <c r="Q220" i="4"/>
  <c r="M221" i="4"/>
  <c r="N221" i="4"/>
  <c r="O221" i="4"/>
  <c r="AG221" i="4"/>
  <c r="AH221" i="4"/>
  <c r="AI221" i="4"/>
  <c r="X221" i="4"/>
  <c r="Y221" i="4"/>
  <c r="Z221" i="4"/>
  <c r="AA221" i="4"/>
  <c r="AB221" i="4"/>
  <c r="AC221" i="4"/>
  <c r="AD221" i="4"/>
  <c r="AE221" i="4"/>
  <c r="AF221" i="4"/>
  <c r="AJ221" i="4"/>
  <c r="AK221" i="4"/>
  <c r="AL221" i="4"/>
  <c r="R221" i="4"/>
  <c r="S221" i="4"/>
  <c r="T221" i="4"/>
  <c r="U221" i="4"/>
  <c r="V221" i="4"/>
  <c r="W221" i="4"/>
  <c r="P221" i="4"/>
  <c r="Q221" i="4"/>
  <c r="M566" i="4"/>
  <c r="N566" i="4"/>
  <c r="O566" i="4"/>
  <c r="AG566" i="4"/>
  <c r="AH566" i="4"/>
  <c r="AI566" i="4"/>
  <c r="X566" i="4"/>
  <c r="Y566" i="4"/>
  <c r="Z566" i="4"/>
  <c r="AA566" i="4"/>
  <c r="AB566" i="4"/>
  <c r="AC566" i="4"/>
  <c r="AD566" i="4"/>
  <c r="AE566" i="4"/>
  <c r="AF566" i="4"/>
  <c r="AJ566" i="4"/>
  <c r="AK566" i="4"/>
  <c r="AL566" i="4"/>
  <c r="R566" i="4"/>
  <c r="S566" i="4"/>
  <c r="T566" i="4"/>
  <c r="U566" i="4"/>
  <c r="V566" i="4"/>
  <c r="W566" i="4"/>
  <c r="P566" i="4"/>
  <c r="Q566" i="4"/>
  <c r="M567" i="4"/>
  <c r="N567" i="4"/>
  <c r="O567" i="4"/>
  <c r="AG567" i="4"/>
  <c r="AH567" i="4"/>
  <c r="AI567" i="4"/>
  <c r="X567" i="4"/>
  <c r="Y567" i="4"/>
  <c r="Z567" i="4"/>
  <c r="AA567" i="4"/>
  <c r="AB567" i="4"/>
  <c r="AC567" i="4"/>
  <c r="AD567" i="4"/>
  <c r="AE567" i="4"/>
  <c r="AF567" i="4"/>
  <c r="AJ567" i="4"/>
  <c r="AK567" i="4"/>
  <c r="AL567" i="4"/>
  <c r="R567" i="4"/>
  <c r="S567" i="4"/>
  <c r="T567" i="4"/>
  <c r="U567" i="4"/>
  <c r="V567" i="4"/>
  <c r="W567" i="4"/>
  <c r="P567" i="4"/>
  <c r="Q567" i="4"/>
  <c r="M568" i="4"/>
  <c r="N568" i="4"/>
  <c r="O568" i="4"/>
  <c r="AG568" i="4"/>
  <c r="AH568" i="4"/>
  <c r="AI568" i="4"/>
  <c r="X568" i="4"/>
  <c r="Y568" i="4"/>
  <c r="Z568" i="4"/>
  <c r="AA568" i="4"/>
  <c r="AB568" i="4"/>
  <c r="AC568" i="4"/>
  <c r="AD568" i="4"/>
  <c r="AE568" i="4"/>
  <c r="AF568" i="4"/>
  <c r="AJ568" i="4"/>
  <c r="AK568" i="4"/>
  <c r="AL568" i="4"/>
  <c r="R568" i="4"/>
  <c r="S568" i="4"/>
  <c r="T568" i="4"/>
  <c r="U568" i="4"/>
  <c r="V568" i="4"/>
  <c r="W568" i="4"/>
  <c r="P568" i="4"/>
  <c r="Q568" i="4"/>
  <c r="M577" i="4"/>
  <c r="N577" i="4"/>
  <c r="O577" i="4"/>
  <c r="AG577" i="4"/>
  <c r="AH577" i="4"/>
  <c r="AI577" i="4"/>
  <c r="X577" i="4"/>
  <c r="Y577" i="4"/>
  <c r="Z577" i="4"/>
  <c r="AA577" i="4"/>
  <c r="AB577" i="4"/>
  <c r="AC577" i="4"/>
  <c r="AD577" i="4"/>
  <c r="AE577" i="4"/>
  <c r="AF577" i="4"/>
  <c r="AJ577" i="4"/>
  <c r="AK577" i="4"/>
  <c r="AL577" i="4"/>
  <c r="R577" i="4"/>
  <c r="S577" i="4"/>
  <c r="T577" i="4"/>
  <c r="U577" i="4"/>
  <c r="V577" i="4"/>
  <c r="W577" i="4"/>
  <c r="P577" i="4"/>
  <c r="Q577" i="4"/>
  <c r="M578" i="4"/>
  <c r="N578" i="4"/>
  <c r="O578" i="4"/>
  <c r="AG578" i="4"/>
  <c r="AH578" i="4"/>
  <c r="AI578" i="4"/>
  <c r="X578" i="4"/>
  <c r="Y578" i="4"/>
  <c r="Z578" i="4"/>
  <c r="AA578" i="4"/>
  <c r="AB578" i="4"/>
  <c r="AC578" i="4"/>
  <c r="AD578" i="4"/>
  <c r="AE578" i="4"/>
  <c r="AF578" i="4"/>
  <c r="AJ578" i="4"/>
  <c r="AK578" i="4"/>
  <c r="AL578" i="4"/>
  <c r="R578" i="4"/>
  <c r="S578" i="4"/>
  <c r="T578" i="4"/>
  <c r="U578" i="4"/>
  <c r="V578" i="4"/>
  <c r="W578" i="4"/>
  <c r="P578" i="4"/>
  <c r="Q578" i="4"/>
  <c r="M579" i="4"/>
  <c r="N579" i="4"/>
  <c r="O579" i="4"/>
  <c r="AG579" i="4"/>
  <c r="AH579" i="4"/>
  <c r="AI579" i="4"/>
  <c r="X579" i="4"/>
  <c r="Y579" i="4"/>
  <c r="Z579" i="4"/>
  <c r="AA579" i="4"/>
  <c r="AB579" i="4"/>
  <c r="AC579" i="4"/>
  <c r="AD579" i="4"/>
  <c r="AE579" i="4"/>
  <c r="AF579" i="4"/>
  <c r="AJ579" i="4"/>
  <c r="AK579" i="4"/>
  <c r="AL579" i="4"/>
  <c r="R579" i="4"/>
  <c r="S579" i="4"/>
  <c r="T579" i="4"/>
  <c r="U579" i="4"/>
  <c r="V579" i="4"/>
  <c r="W579" i="4"/>
  <c r="P579" i="4"/>
  <c r="Q579" i="4"/>
  <c r="M555" i="4"/>
  <c r="N555" i="4"/>
  <c r="O555" i="4"/>
  <c r="AG555" i="4"/>
  <c r="AH555" i="4"/>
  <c r="AI555" i="4"/>
  <c r="X555" i="4"/>
  <c r="Y555" i="4"/>
  <c r="Z555" i="4"/>
  <c r="AA555" i="4"/>
  <c r="AB555" i="4"/>
  <c r="AC555" i="4"/>
  <c r="AD555" i="4"/>
  <c r="AE555" i="4"/>
  <c r="AF555" i="4"/>
  <c r="AJ555" i="4"/>
  <c r="AK555" i="4"/>
  <c r="AL555" i="4"/>
  <c r="R555" i="4"/>
  <c r="S555" i="4"/>
  <c r="T555" i="4"/>
  <c r="U555" i="4"/>
  <c r="V555" i="4"/>
  <c r="W555" i="4"/>
  <c r="P555" i="4"/>
  <c r="Q555" i="4"/>
  <c r="M556" i="4"/>
  <c r="N556" i="4"/>
  <c r="O556" i="4"/>
  <c r="AG556" i="4"/>
  <c r="AH556" i="4"/>
  <c r="AI556" i="4"/>
  <c r="X556" i="4"/>
  <c r="Y556" i="4"/>
  <c r="Z556" i="4"/>
  <c r="AA556" i="4"/>
  <c r="AB556" i="4"/>
  <c r="AC556" i="4"/>
  <c r="AD556" i="4"/>
  <c r="AE556" i="4"/>
  <c r="AF556" i="4"/>
  <c r="AJ556" i="4"/>
  <c r="AK556" i="4"/>
  <c r="AL556" i="4"/>
  <c r="R556" i="4"/>
  <c r="S556" i="4"/>
  <c r="T556" i="4"/>
  <c r="U556" i="4"/>
  <c r="V556" i="4"/>
  <c r="W556" i="4"/>
  <c r="P556" i="4"/>
  <c r="Q556" i="4"/>
  <c r="M557" i="4"/>
  <c r="N557" i="4"/>
  <c r="O557" i="4"/>
  <c r="AG557" i="4"/>
  <c r="AH557" i="4"/>
  <c r="AI557" i="4"/>
  <c r="X557" i="4"/>
  <c r="Y557" i="4"/>
  <c r="Z557" i="4"/>
  <c r="AA557" i="4"/>
  <c r="AB557" i="4"/>
  <c r="AC557" i="4"/>
  <c r="AD557" i="4"/>
  <c r="AE557" i="4"/>
  <c r="AF557" i="4"/>
  <c r="AJ557" i="4"/>
  <c r="AK557" i="4"/>
  <c r="AL557" i="4"/>
  <c r="R557" i="4"/>
  <c r="S557" i="4"/>
  <c r="T557" i="4"/>
  <c r="U557" i="4"/>
  <c r="V557" i="4"/>
  <c r="W557" i="4"/>
  <c r="P557" i="4"/>
  <c r="Q557" i="4"/>
  <c r="M527" i="4"/>
  <c r="N527" i="4"/>
  <c r="O527" i="4"/>
  <c r="AG527" i="4"/>
  <c r="AH527" i="4"/>
  <c r="AI527" i="4"/>
  <c r="X527" i="4"/>
  <c r="Y527" i="4"/>
  <c r="Z527" i="4"/>
  <c r="AA527" i="4"/>
  <c r="AB527" i="4"/>
  <c r="AC527" i="4"/>
  <c r="AD527" i="4"/>
  <c r="AE527" i="4"/>
  <c r="AF527" i="4"/>
  <c r="AJ527" i="4"/>
  <c r="AK527" i="4"/>
  <c r="AL527" i="4"/>
  <c r="R527" i="4"/>
  <c r="S527" i="4"/>
  <c r="T527" i="4"/>
  <c r="U527" i="4"/>
  <c r="V527" i="4"/>
  <c r="W527" i="4"/>
  <c r="P527" i="4"/>
  <c r="Q527" i="4"/>
  <c r="M528" i="4"/>
  <c r="N528" i="4"/>
  <c r="O528" i="4"/>
  <c r="AG528" i="4"/>
  <c r="AH528" i="4"/>
  <c r="AI528" i="4"/>
  <c r="X528" i="4"/>
  <c r="Y528" i="4"/>
  <c r="Z528" i="4"/>
  <c r="AA528" i="4"/>
  <c r="AB528" i="4"/>
  <c r="AC528" i="4"/>
  <c r="AD528" i="4"/>
  <c r="AE528" i="4"/>
  <c r="AF528" i="4"/>
  <c r="AJ528" i="4"/>
  <c r="AK528" i="4"/>
  <c r="AL528" i="4"/>
  <c r="R528" i="4"/>
  <c r="S528" i="4"/>
  <c r="T528" i="4"/>
  <c r="U528" i="4"/>
  <c r="V528" i="4"/>
  <c r="W528" i="4"/>
  <c r="P528" i="4"/>
  <c r="Q528" i="4"/>
  <c r="M529" i="4"/>
  <c r="N529" i="4"/>
  <c r="O529" i="4"/>
  <c r="AG529" i="4"/>
  <c r="AH529" i="4"/>
  <c r="AI529" i="4"/>
  <c r="X529" i="4"/>
  <c r="Y529" i="4"/>
  <c r="Z529" i="4"/>
  <c r="AA529" i="4"/>
  <c r="AB529" i="4"/>
  <c r="AC529" i="4"/>
  <c r="AD529" i="4"/>
  <c r="AE529" i="4"/>
  <c r="AF529" i="4"/>
  <c r="AJ529" i="4"/>
  <c r="AK529" i="4"/>
  <c r="AL529" i="4"/>
  <c r="R529" i="4"/>
  <c r="S529" i="4"/>
  <c r="T529" i="4"/>
  <c r="U529" i="4"/>
  <c r="V529" i="4"/>
  <c r="W529" i="4"/>
  <c r="P529" i="4"/>
  <c r="Q529" i="4"/>
  <c r="M544" i="4"/>
  <c r="N544" i="4"/>
  <c r="O544" i="4"/>
  <c r="AG544" i="4"/>
  <c r="AH544" i="4"/>
  <c r="AI544" i="4"/>
  <c r="X544" i="4"/>
  <c r="Y544" i="4"/>
  <c r="Z544" i="4"/>
  <c r="AA544" i="4"/>
  <c r="AB544" i="4"/>
  <c r="AC544" i="4"/>
  <c r="AD544" i="4"/>
  <c r="AE544" i="4"/>
  <c r="AF544" i="4"/>
  <c r="AJ544" i="4"/>
  <c r="AK544" i="4"/>
  <c r="AL544" i="4"/>
  <c r="R544" i="4"/>
  <c r="S544" i="4"/>
  <c r="T544" i="4"/>
  <c r="U544" i="4"/>
  <c r="V544" i="4"/>
  <c r="W544" i="4"/>
  <c r="P544" i="4"/>
  <c r="Q544" i="4"/>
  <c r="M545" i="4"/>
  <c r="N545" i="4"/>
  <c r="O545" i="4"/>
  <c r="AG545" i="4"/>
  <c r="AH545" i="4"/>
  <c r="AI545" i="4"/>
  <c r="X545" i="4"/>
  <c r="Y545" i="4"/>
  <c r="Z545" i="4"/>
  <c r="AA545" i="4"/>
  <c r="AB545" i="4"/>
  <c r="AC545" i="4"/>
  <c r="AD545" i="4"/>
  <c r="AE545" i="4"/>
  <c r="AF545" i="4"/>
  <c r="AJ545" i="4"/>
  <c r="AK545" i="4"/>
  <c r="AL545" i="4"/>
  <c r="R545" i="4"/>
  <c r="S545" i="4"/>
  <c r="T545" i="4"/>
  <c r="U545" i="4"/>
  <c r="V545" i="4"/>
  <c r="W545" i="4"/>
  <c r="P545" i="4"/>
  <c r="Q545" i="4"/>
  <c r="M546" i="4"/>
  <c r="N546" i="4"/>
  <c r="O546" i="4"/>
  <c r="AG546" i="4"/>
  <c r="AH546" i="4"/>
  <c r="AI546" i="4"/>
  <c r="X546" i="4"/>
  <c r="Y546" i="4"/>
  <c r="Z546" i="4"/>
  <c r="AA546" i="4"/>
  <c r="AB546" i="4"/>
  <c r="AC546" i="4"/>
  <c r="AD546" i="4"/>
  <c r="AE546" i="4"/>
  <c r="AF546" i="4"/>
  <c r="AJ546" i="4"/>
  <c r="AK546" i="4"/>
  <c r="AL546" i="4"/>
  <c r="R546" i="4"/>
  <c r="S546" i="4"/>
  <c r="T546" i="4"/>
  <c r="U546" i="4"/>
  <c r="V546" i="4"/>
  <c r="W546" i="4"/>
  <c r="P546" i="4"/>
  <c r="Q546" i="4"/>
  <c r="M510" i="4"/>
  <c r="N510" i="4"/>
  <c r="O510" i="4"/>
  <c r="AG510" i="4"/>
  <c r="AH510" i="4"/>
  <c r="AI510" i="4"/>
  <c r="X510" i="4"/>
  <c r="Y510" i="4"/>
  <c r="Z510" i="4"/>
  <c r="AA510" i="4"/>
  <c r="AB510" i="4"/>
  <c r="AC510" i="4"/>
  <c r="AD510" i="4"/>
  <c r="AE510" i="4"/>
  <c r="AF510" i="4"/>
  <c r="AJ510" i="4"/>
  <c r="AK510" i="4"/>
  <c r="AL510" i="4"/>
  <c r="R510" i="4"/>
  <c r="S510" i="4"/>
  <c r="T510" i="4"/>
  <c r="U510" i="4"/>
  <c r="V510" i="4"/>
  <c r="W510" i="4"/>
  <c r="P510" i="4"/>
  <c r="Q510" i="4"/>
  <c r="M511" i="4"/>
  <c r="N511" i="4"/>
  <c r="O511" i="4"/>
  <c r="AG511" i="4"/>
  <c r="AH511" i="4"/>
  <c r="AI511" i="4"/>
  <c r="X511" i="4"/>
  <c r="Y511" i="4"/>
  <c r="Z511" i="4"/>
  <c r="AA511" i="4"/>
  <c r="AB511" i="4"/>
  <c r="AC511" i="4"/>
  <c r="AD511" i="4"/>
  <c r="AE511" i="4"/>
  <c r="AF511" i="4"/>
  <c r="AJ511" i="4"/>
  <c r="AK511" i="4"/>
  <c r="AL511" i="4"/>
  <c r="R511" i="4"/>
  <c r="S511" i="4"/>
  <c r="T511" i="4"/>
  <c r="U511" i="4"/>
  <c r="V511" i="4"/>
  <c r="W511" i="4"/>
  <c r="P511" i="4"/>
  <c r="Q511" i="4"/>
  <c r="M512" i="4"/>
  <c r="N512" i="4"/>
  <c r="O512" i="4"/>
  <c r="AG512" i="4"/>
  <c r="AH512" i="4"/>
  <c r="AI512" i="4"/>
  <c r="X512" i="4"/>
  <c r="Y512" i="4"/>
  <c r="Z512" i="4"/>
  <c r="AA512" i="4"/>
  <c r="AB512" i="4"/>
  <c r="AC512" i="4"/>
  <c r="AD512" i="4"/>
  <c r="AE512" i="4"/>
  <c r="AF512" i="4"/>
  <c r="AJ512" i="4"/>
  <c r="AK512" i="4"/>
  <c r="AL512" i="4"/>
  <c r="R512" i="4"/>
  <c r="S512" i="4"/>
  <c r="T512" i="4"/>
  <c r="U512" i="4"/>
  <c r="V512" i="4"/>
  <c r="W512" i="4"/>
  <c r="P512" i="4"/>
  <c r="Q512" i="4"/>
  <c r="M482" i="4"/>
  <c r="N482" i="4"/>
  <c r="O482" i="4"/>
  <c r="AG482" i="4"/>
  <c r="AH482" i="4"/>
  <c r="AI482" i="4"/>
  <c r="X482" i="4"/>
  <c r="Y482" i="4"/>
  <c r="Z482" i="4"/>
  <c r="AA482" i="4"/>
  <c r="AB482" i="4"/>
  <c r="AC482" i="4"/>
  <c r="AD482" i="4"/>
  <c r="AE482" i="4"/>
  <c r="AF482" i="4"/>
  <c r="AJ482" i="4"/>
  <c r="AK482" i="4"/>
  <c r="AL482" i="4"/>
  <c r="R482" i="4"/>
  <c r="S482" i="4"/>
  <c r="T482" i="4"/>
  <c r="U482" i="4"/>
  <c r="V482" i="4"/>
  <c r="W482" i="4"/>
  <c r="P482" i="4"/>
  <c r="Q482" i="4"/>
  <c r="M483" i="4"/>
  <c r="N483" i="4"/>
  <c r="O483" i="4"/>
  <c r="AG483" i="4"/>
  <c r="AH483" i="4"/>
  <c r="AI483" i="4"/>
  <c r="X483" i="4"/>
  <c r="Y483" i="4"/>
  <c r="Z483" i="4"/>
  <c r="AA483" i="4"/>
  <c r="AB483" i="4"/>
  <c r="AC483" i="4"/>
  <c r="AD483" i="4"/>
  <c r="AE483" i="4"/>
  <c r="AF483" i="4"/>
  <c r="AJ483" i="4"/>
  <c r="AK483" i="4"/>
  <c r="AL483" i="4"/>
  <c r="R483" i="4"/>
  <c r="S483" i="4"/>
  <c r="T483" i="4"/>
  <c r="U483" i="4"/>
  <c r="V483" i="4"/>
  <c r="W483" i="4"/>
  <c r="P483" i="4"/>
  <c r="Q483" i="4"/>
  <c r="M484" i="4"/>
  <c r="N484" i="4"/>
  <c r="O484" i="4"/>
  <c r="AG484" i="4"/>
  <c r="AH484" i="4"/>
  <c r="AI484" i="4"/>
  <c r="X484" i="4"/>
  <c r="Y484" i="4"/>
  <c r="Z484" i="4"/>
  <c r="AA484" i="4"/>
  <c r="AB484" i="4"/>
  <c r="AC484" i="4"/>
  <c r="AD484" i="4"/>
  <c r="AE484" i="4"/>
  <c r="AF484" i="4"/>
  <c r="AJ484" i="4"/>
  <c r="AK484" i="4"/>
  <c r="AL484" i="4"/>
  <c r="R484" i="4"/>
  <c r="S484" i="4"/>
  <c r="T484" i="4"/>
  <c r="U484" i="4"/>
  <c r="V484" i="4"/>
  <c r="W484" i="4"/>
  <c r="P484" i="4"/>
  <c r="Q484" i="4"/>
  <c r="M499" i="4"/>
  <c r="N499" i="4"/>
  <c r="O499" i="4"/>
  <c r="AG499" i="4"/>
  <c r="AH499" i="4"/>
  <c r="AI499" i="4"/>
  <c r="X499" i="4"/>
  <c r="Y499" i="4"/>
  <c r="Z499" i="4"/>
  <c r="AA499" i="4"/>
  <c r="AB499" i="4"/>
  <c r="AC499" i="4"/>
  <c r="AD499" i="4"/>
  <c r="AE499" i="4"/>
  <c r="AF499" i="4"/>
  <c r="AJ499" i="4"/>
  <c r="AK499" i="4"/>
  <c r="AL499" i="4"/>
  <c r="R499" i="4"/>
  <c r="S499" i="4"/>
  <c r="T499" i="4"/>
  <c r="U499" i="4"/>
  <c r="V499" i="4"/>
  <c r="W499" i="4"/>
  <c r="P499" i="4"/>
  <c r="Q499" i="4"/>
  <c r="M500" i="4"/>
  <c r="N500" i="4"/>
  <c r="O500" i="4"/>
  <c r="AG500" i="4"/>
  <c r="AH500" i="4"/>
  <c r="AI500" i="4"/>
  <c r="X500" i="4"/>
  <c r="Y500" i="4"/>
  <c r="Z500" i="4"/>
  <c r="AA500" i="4"/>
  <c r="AB500" i="4"/>
  <c r="AC500" i="4"/>
  <c r="AD500" i="4"/>
  <c r="AE500" i="4"/>
  <c r="AF500" i="4"/>
  <c r="AJ500" i="4"/>
  <c r="AK500" i="4"/>
  <c r="AL500" i="4"/>
  <c r="R500" i="4"/>
  <c r="S500" i="4"/>
  <c r="T500" i="4"/>
  <c r="U500" i="4"/>
  <c r="V500" i="4"/>
  <c r="W500" i="4"/>
  <c r="P500" i="4"/>
  <c r="Q500" i="4"/>
  <c r="M501" i="4"/>
  <c r="N501" i="4"/>
  <c r="O501" i="4"/>
  <c r="AG501" i="4"/>
  <c r="AH501" i="4"/>
  <c r="AI501" i="4"/>
  <c r="X501" i="4"/>
  <c r="Y501" i="4"/>
  <c r="Z501" i="4"/>
  <c r="AA501" i="4"/>
  <c r="AB501" i="4"/>
  <c r="AC501" i="4"/>
  <c r="AD501" i="4"/>
  <c r="AE501" i="4"/>
  <c r="AF501" i="4"/>
  <c r="AJ501" i="4"/>
  <c r="AK501" i="4"/>
  <c r="AL501" i="4"/>
  <c r="R501" i="4"/>
  <c r="S501" i="4"/>
  <c r="T501" i="4"/>
  <c r="U501" i="4"/>
  <c r="V501" i="4"/>
  <c r="W501" i="4"/>
  <c r="P501" i="4"/>
  <c r="Q501" i="4"/>
  <c r="M465" i="4"/>
  <c r="N465" i="4"/>
  <c r="O465" i="4"/>
  <c r="AG465" i="4"/>
  <c r="AH465" i="4"/>
  <c r="AI465" i="4"/>
  <c r="X465" i="4"/>
  <c r="Y465" i="4"/>
  <c r="Z465" i="4"/>
  <c r="AA465" i="4"/>
  <c r="AB465" i="4"/>
  <c r="AC465" i="4"/>
  <c r="AD465" i="4"/>
  <c r="AE465" i="4"/>
  <c r="AF465" i="4"/>
  <c r="AJ465" i="4"/>
  <c r="AK465" i="4"/>
  <c r="AL465" i="4"/>
  <c r="R465" i="4"/>
  <c r="S465" i="4"/>
  <c r="T465" i="4"/>
  <c r="U465" i="4"/>
  <c r="V465" i="4"/>
  <c r="W465" i="4"/>
  <c r="P465" i="4"/>
  <c r="Q465" i="4"/>
  <c r="M466" i="4"/>
  <c r="N466" i="4"/>
  <c r="O466" i="4"/>
  <c r="AG466" i="4"/>
  <c r="AH466" i="4"/>
  <c r="AI466" i="4"/>
  <c r="X466" i="4"/>
  <c r="Y466" i="4"/>
  <c r="Z466" i="4"/>
  <c r="AA466" i="4"/>
  <c r="AB466" i="4"/>
  <c r="AC466" i="4"/>
  <c r="AD466" i="4"/>
  <c r="AE466" i="4"/>
  <c r="AF466" i="4"/>
  <c r="AJ466" i="4"/>
  <c r="AK466" i="4"/>
  <c r="AL466" i="4"/>
  <c r="R466" i="4"/>
  <c r="S466" i="4"/>
  <c r="T466" i="4"/>
  <c r="U466" i="4"/>
  <c r="V466" i="4"/>
  <c r="W466" i="4"/>
  <c r="P466" i="4"/>
  <c r="Q466" i="4"/>
  <c r="M467" i="4"/>
  <c r="N467" i="4"/>
  <c r="O467" i="4"/>
  <c r="AG467" i="4"/>
  <c r="AH467" i="4"/>
  <c r="AI467" i="4"/>
  <c r="X467" i="4"/>
  <c r="Y467" i="4"/>
  <c r="Z467" i="4"/>
  <c r="AA467" i="4"/>
  <c r="AB467" i="4"/>
  <c r="AC467" i="4"/>
  <c r="AD467" i="4"/>
  <c r="AE467" i="4"/>
  <c r="AF467" i="4"/>
  <c r="AJ467" i="4"/>
  <c r="AK467" i="4"/>
  <c r="AL467" i="4"/>
  <c r="R467" i="4"/>
  <c r="S467" i="4"/>
  <c r="T467" i="4"/>
  <c r="U467" i="4"/>
  <c r="V467" i="4"/>
  <c r="W467" i="4"/>
  <c r="P467" i="4"/>
  <c r="Q467" i="4"/>
  <c r="M434" i="4"/>
  <c r="N434" i="4"/>
  <c r="O434" i="4"/>
  <c r="AG434" i="4"/>
  <c r="AH434" i="4"/>
  <c r="AI434" i="4"/>
  <c r="X434" i="4"/>
  <c r="Y434" i="4"/>
  <c r="Z434" i="4"/>
  <c r="AA434" i="4"/>
  <c r="AB434" i="4"/>
  <c r="AC434" i="4"/>
  <c r="AD434" i="4"/>
  <c r="AE434" i="4"/>
  <c r="AF434" i="4"/>
  <c r="AJ434" i="4"/>
  <c r="AK434" i="4"/>
  <c r="AL434" i="4"/>
  <c r="R434" i="4"/>
  <c r="S434" i="4"/>
  <c r="T434" i="4"/>
  <c r="U434" i="4"/>
  <c r="V434" i="4"/>
  <c r="W434" i="4"/>
  <c r="P434" i="4"/>
  <c r="Q434" i="4"/>
  <c r="M435" i="4"/>
  <c r="N435" i="4"/>
  <c r="O435" i="4"/>
  <c r="AG435" i="4"/>
  <c r="AH435" i="4"/>
  <c r="AI435" i="4"/>
  <c r="X435" i="4"/>
  <c r="Y435" i="4"/>
  <c r="Z435" i="4"/>
  <c r="AA435" i="4"/>
  <c r="AB435" i="4"/>
  <c r="AC435" i="4"/>
  <c r="AD435" i="4"/>
  <c r="AE435" i="4"/>
  <c r="AF435" i="4"/>
  <c r="AJ435" i="4"/>
  <c r="AK435" i="4"/>
  <c r="AL435" i="4"/>
  <c r="R435" i="4"/>
  <c r="S435" i="4"/>
  <c r="T435" i="4"/>
  <c r="U435" i="4"/>
  <c r="V435" i="4"/>
  <c r="W435" i="4"/>
  <c r="P435" i="4"/>
  <c r="Q435" i="4"/>
  <c r="M436" i="4"/>
  <c r="N436" i="4"/>
  <c r="O436" i="4"/>
  <c r="AG436" i="4"/>
  <c r="AH436" i="4"/>
  <c r="AI436" i="4"/>
  <c r="X436" i="4"/>
  <c r="Y436" i="4"/>
  <c r="Z436" i="4"/>
  <c r="AA436" i="4"/>
  <c r="AB436" i="4"/>
  <c r="AC436" i="4"/>
  <c r="AD436" i="4"/>
  <c r="AE436" i="4"/>
  <c r="AF436" i="4"/>
  <c r="AJ436" i="4"/>
  <c r="AK436" i="4"/>
  <c r="AL436" i="4"/>
  <c r="R436" i="4"/>
  <c r="S436" i="4"/>
  <c r="T436" i="4"/>
  <c r="U436" i="4"/>
  <c r="V436" i="4"/>
  <c r="W436" i="4"/>
  <c r="P436" i="4"/>
  <c r="Q436" i="4"/>
  <c r="M444" i="4"/>
  <c r="N444" i="4"/>
  <c r="O444" i="4"/>
  <c r="AG444" i="4"/>
  <c r="AH444" i="4"/>
  <c r="AI444" i="4"/>
  <c r="X444" i="4"/>
  <c r="Y444" i="4"/>
  <c r="Z444" i="4"/>
  <c r="AA444" i="4"/>
  <c r="AB444" i="4"/>
  <c r="AC444" i="4"/>
  <c r="AD444" i="4"/>
  <c r="AE444" i="4"/>
  <c r="AF444" i="4"/>
  <c r="AJ444" i="4"/>
  <c r="AK444" i="4"/>
  <c r="AL444" i="4"/>
  <c r="R444" i="4"/>
  <c r="S444" i="4"/>
  <c r="T444" i="4"/>
  <c r="U444" i="4"/>
  <c r="V444" i="4"/>
  <c r="W444" i="4"/>
  <c r="P444" i="4"/>
  <c r="Q444" i="4"/>
  <c r="M445" i="4"/>
  <c r="N445" i="4"/>
  <c r="O445" i="4"/>
  <c r="AG445" i="4"/>
  <c r="AH445" i="4"/>
  <c r="AI445" i="4"/>
  <c r="X445" i="4"/>
  <c r="Y445" i="4"/>
  <c r="Z445" i="4"/>
  <c r="AA445" i="4"/>
  <c r="AB445" i="4"/>
  <c r="AC445" i="4"/>
  <c r="AD445" i="4"/>
  <c r="AE445" i="4"/>
  <c r="AF445" i="4"/>
  <c r="AJ445" i="4"/>
  <c r="AK445" i="4"/>
  <c r="AL445" i="4"/>
  <c r="R445" i="4"/>
  <c r="S445" i="4"/>
  <c r="T445" i="4"/>
  <c r="U445" i="4"/>
  <c r="V445" i="4"/>
  <c r="W445" i="4"/>
  <c r="P445" i="4"/>
  <c r="Q445" i="4"/>
  <c r="M446" i="4"/>
  <c r="N446" i="4"/>
  <c r="O446" i="4"/>
  <c r="AG446" i="4"/>
  <c r="AH446" i="4"/>
  <c r="AI446" i="4"/>
  <c r="X446" i="4"/>
  <c r="Y446" i="4"/>
  <c r="Z446" i="4"/>
  <c r="AA446" i="4"/>
  <c r="AB446" i="4"/>
  <c r="AC446" i="4"/>
  <c r="AD446" i="4"/>
  <c r="AE446" i="4"/>
  <c r="AF446" i="4"/>
  <c r="AJ446" i="4"/>
  <c r="AK446" i="4"/>
  <c r="AL446" i="4"/>
  <c r="R446" i="4"/>
  <c r="S446" i="4"/>
  <c r="T446" i="4"/>
  <c r="U446" i="4"/>
  <c r="V446" i="4"/>
  <c r="W446" i="4"/>
  <c r="P446" i="4"/>
  <c r="Q446" i="4"/>
  <c r="M454" i="4"/>
  <c r="N454" i="4"/>
  <c r="O454" i="4"/>
  <c r="AG454" i="4"/>
  <c r="AH454" i="4"/>
  <c r="AI454" i="4"/>
  <c r="X454" i="4"/>
  <c r="Y454" i="4"/>
  <c r="Z454" i="4"/>
  <c r="AA454" i="4"/>
  <c r="AB454" i="4"/>
  <c r="AC454" i="4"/>
  <c r="AD454" i="4"/>
  <c r="AE454" i="4"/>
  <c r="AF454" i="4"/>
  <c r="AJ454" i="4"/>
  <c r="AK454" i="4"/>
  <c r="AL454" i="4"/>
  <c r="R454" i="4"/>
  <c r="S454" i="4"/>
  <c r="T454" i="4"/>
  <c r="U454" i="4"/>
  <c r="V454" i="4"/>
  <c r="W454" i="4"/>
  <c r="P454" i="4"/>
  <c r="Q454" i="4"/>
  <c r="M455" i="4"/>
  <c r="N455" i="4"/>
  <c r="O455" i="4"/>
  <c r="AG455" i="4"/>
  <c r="AH455" i="4"/>
  <c r="AI455" i="4"/>
  <c r="X455" i="4"/>
  <c r="Y455" i="4"/>
  <c r="Z455" i="4"/>
  <c r="AA455" i="4"/>
  <c r="AB455" i="4"/>
  <c r="AC455" i="4"/>
  <c r="AD455" i="4"/>
  <c r="AE455" i="4"/>
  <c r="AF455" i="4"/>
  <c r="AJ455" i="4"/>
  <c r="AK455" i="4"/>
  <c r="AL455" i="4"/>
  <c r="R455" i="4"/>
  <c r="S455" i="4"/>
  <c r="T455" i="4"/>
  <c r="U455" i="4"/>
  <c r="V455" i="4"/>
  <c r="W455" i="4"/>
  <c r="P455" i="4"/>
  <c r="Q455" i="4"/>
  <c r="M456" i="4"/>
  <c r="N456" i="4"/>
  <c r="O456" i="4"/>
  <c r="AG456" i="4"/>
  <c r="AH456" i="4"/>
  <c r="AI456" i="4"/>
  <c r="X456" i="4"/>
  <c r="Y456" i="4"/>
  <c r="Z456" i="4"/>
  <c r="AA456" i="4"/>
  <c r="AB456" i="4"/>
  <c r="AC456" i="4"/>
  <c r="AD456" i="4"/>
  <c r="AE456" i="4"/>
  <c r="AF456" i="4"/>
  <c r="AJ456" i="4"/>
  <c r="AK456" i="4"/>
  <c r="AL456" i="4"/>
  <c r="R456" i="4"/>
  <c r="S456" i="4"/>
  <c r="T456" i="4"/>
  <c r="U456" i="4"/>
  <c r="V456" i="4"/>
  <c r="W456" i="4"/>
  <c r="P456" i="4"/>
  <c r="Q456" i="4"/>
  <c r="M424" i="4"/>
  <c r="N424" i="4"/>
  <c r="O424" i="4"/>
  <c r="AG424" i="4"/>
  <c r="AH424" i="4"/>
  <c r="AI424" i="4"/>
  <c r="X424" i="4"/>
  <c r="Y424" i="4"/>
  <c r="Z424" i="4"/>
  <c r="AA424" i="4"/>
  <c r="AB424" i="4"/>
  <c r="AC424" i="4"/>
  <c r="AD424" i="4"/>
  <c r="AE424" i="4"/>
  <c r="AF424" i="4"/>
  <c r="AJ424" i="4"/>
  <c r="AK424" i="4"/>
  <c r="AL424" i="4"/>
  <c r="R424" i="4"/>
  <c r="S424" i="4"/>
  <c r="T424" i="4"/>
  <c r="U424" i="4"/>
  <c r="V424" i="4"/>
  <c r="W424" i="4"/>
  <c r="P424" i="4"/>
  <c r="Q424" i="4"/>
  <c r="M425" i="4"/>
  <c r="N425" i="4"/>
  <c r="O425" i="4"/>
  <c r="AG425" i="4"/>
  <c r="AH425" i="4"/>
  <c r="AI425" i="4"/>
  <c r="X425" i="4"/>
  <c r="Y425" i="4"/>
  <c r="Z425" i="4"/>
  <c r="AA425" i="4"/>
  <c r="AB425" i="4"/>
  <c r="AC425" i="4"/>
  <c r="AD425" i="4"/>
  <c r="AE425" i="4"/>
  <c r="AF425" i="4"/>
  <c r="AJ425" i="4"/>
  <c r="AK425" i="4"/>
  <c r="AL425" i="4"/>
  <c r="R425" i="4"/>
  <c r="S425" i="4"/>
  <c r="T425" i="4"/>
  <c r="U425" i="4"/>
  <c r="V425" i="4"/>
  <c r="W425" i="4"/>
  <c r="P425" i="4"/>
  <c r="Q425" i="4"/>
  <c r="M426" i="4"/>
  <c r="N426" i="4"/>
  <c r="O426" i="4"/>
  <c r="AG426" i="4"/>
  <c r="AH426" i="4"/>
  <c r="AI426" i="4"/>
  <c r="X426" i="4"/>
  <c r="Y426" i="4"/>
  <c r="Z426" i="4"/>
  <c r="AA426" i="4"/>
  <c r="AB426" i="4"/>
  <c r="AC426" i="4"/>
  <c r="AD426" i="4"/>
  <c r="AE426" i="4"/>
  <c r="AF426" i="4"/>
  <c r="AJ426" i="4"/>
  <c r="AK426" i="4"/>
  <c r="AL426" i="4"/>
  <c r="R426" i="4"/>
  <c r="S426" i="4"/>
  <c r="T426" i="4"/>
  <c r="U426" i="4"/>
  <c r="V426" i="4"/>
  <c r="W426" i="4"/>
  <c r="P426" i="4"/>
  <c r="Q426" i="4"/>
  <c r="M396" i="4"/>
  <c r="N396" i="4"/>
  <c r="O396" i="4"/>
  <c r="AG396" i="4"/>
  <c r="AH396" i="4"/>
  <c r="AI396" i="4"/>
  <c r="X396" i="4"/>
  <c r="Y396" i="4"/>
  <c r="Z396" i="4"/>
  <c r="AA396" i="4"/>
  <c r="AB396" i="4"/>
  <c r="AC396" i="4"/>
  <c r="AD396" i="4"/>
  <c r="AE396" i="4"/>
  <c r="AF396" i="4"/>
  <c r="AJ396" i="4"/>
  <c r="AK396" i="4"/>
  <c r="AL396" i="4"/>
  <c r="R396" i="4"/>
  <c r="S396" i="4"/>
  <c r="T396" i="4"/>
  <c r="U396" i="4"/>
  <c r="V396" i="4"/>
  <c r="W396" i="4"/>
  <c r="P396" i="4"/>
  <c r="Q396" i="4"/>
  <c r="M397" i="4"/>
  <c r="N397" i="4"/>
  <c r="O397" i="4"/>
  <c r="AG397" i="4"/>
  <c r="AH397" i="4"/>
  <c r="AI397" i="4"/>
  <c r="X397" i="4"/>
  <c r="Y397" i="4"/>
  <c r="Z397" i="4"/>
  <c r="AA397" i="4"/>
  <c r="AB397" i="4"/>
  <c r="AC397" i="4"/>
  <c r="AD397" i="4"/>
  <c r="AE397" i="4"/>
  <c r="AF397" i="4"/>
  <c r="AJ397" i="4"/>
  <c r="AK397" i="4"/>
  <c r="AL397" i="4"/>
  <c r="R397" i="4"/>
  <c r="S397" i="4"/>
  <c r="T397" i="4"/>
  <c r="U397" i="4"/>
  <c r="V397" i="4"/>
  <c r="W397" i="4"/>
  <c r="P397" i="4"/>
  <c r="Q397" i="4"/>
  <c r="M398" i="4"/>
  <c r="N398" i="4"/>
  <c r="O398" i="4"/>
  <c r="AG398" i="4"/>
  <c r="AH398" i="4"/>
  <c r="AI398" i="4"/>
  <c r="X398" i="4"/>
  <c r="Y398" i="4"/>
  <c r="Z398" i="4"/>
  <c r="AA398" i="4"/>
  <c r="AB398" i="4"/>
  <c r="AC398" i="4"/>
  <c r="AD398" i="4"/>
  <c r="AE398" i="4"/>
  <c r="AF398" i="4"/>
  <c r="AJ398" i="4"/>
  <c r="AK398" i="4"/>
  <c r="AL398" i="4"/>
  <c r="R398" i="4"/>
  <c r="S398" i="4"/>
  <c r="T398" i="4"/>
  <c r="U398" i="4"/>
  <c r="V398" i="4"/>
  <c r="W398" i="4"/>
  <c r="P398" i="4"/>
  <c r="Q398" i="4"/>
  <c r="M406" i="4"/>
  <c r="N406" i="4"/>
  <c r="O406" i="4"/>
  <c r="AG406" i="4"/>
  <c r="AH406" i="4"/>
  <c r="AI406" i="4"/>
  <c r="X406" i="4"/>
  <c r="Y406" i="4"/>
  <c r="Z406" i="4"/>
  <c r="AA406" i="4"/>
  <c r="AB406" i="4"/>
  <c r="AC406" i="4"/>
  <c r="AD406" i="4"/>
  <c r="AE406" i="4"/>
  <c r="AF406" i="4"/>
  <c r="AJ406" i="4"/>
  <c r="AK406" i="4"/>
  <c r="AL406" i="4"/>
  <c r="R406" i="4"/>
  <c r="S406" i="4"/>
  <c r="T406" i="4"/>
  <c r="U406" i="4"/>
  <c r="V406" i="4"/>
  <c r="W406" i="4"/>
  <c r="P406" i="4"/>
  <c r="Q406" i="4"/>
  <c r="M407" i="4"/>
  <c r="N407" i="4"/>
  <c r="O407" i="4"/>
  <c r="AG407" i="4"/>
  <c r="AH407" i="4"/>
  <c r="AI407" i="4"/>
  <c r="X407" i="4"/>
  <c r="Y407" i="4"/>
  <c r="Z407" i="4"/>
  <c r="AA407" i="4"/>
  <c r="AB407" i="4"/>
  <c r="AC407" i="4"/>
  <c r="AD407" i="4"/>
  <c r="AE407" i="4"/>
  <c r="AF407" i="4"/>
  <c r="AJ407" i="4"/>
  <c r="AK407" i="4"/>
  <c r="AL407" i="4"/>
  <c r="R407" i="4"/>
  <c r="S407" i="4"/>
  <c r="T407" i="4"/>
  <c r="U407" i="4"/>
  <c r="V407" i="4"/>
  <c r="W407" i="4"/>
  <c r="P407" i="4"/>
  <c r="Q407" i="4"/>
  <c r="M408" i="4"/>
  <c r="N408" i="4"/>
  <c r="O408" i="4"/>
  <c r="AG408" i="4"/>
  <c r="AH408" i="4"/>
  <c r="AI408" i="4"/>
  <c r="X408" i="4"/>
  <c r="Y408" i="4"/>
  <c r="Z408" i="4"/>
  <c r="AA408" i="4"/>
  <c r="AB408" i="4"/>
  <c r="AC408" i="4"/>
  <c r="AD408" i="4"/>
  <c r="AE408" i="4"/>
  <c r="AF408" i="4"/>
  <c r="AJ408" i="4"/>
  <c r="AK408" i="4"/>
  <c r="AL408" i="4"/>
  <c r="R408" i="4"/>
  <c r="S408" i="4"/>
  <c r="T408" i="4"/>
  <c r="U408" i="4"/>
  <c r="V408" i="4"/>
  <c r="W408" i="4"/>
  <c r="P408" i="4"/>
  <c r="Q408" i="4"/>
  <c r="M416" i="4"/>
  <c r="N416" i="4"/>
  <c r="O416" i="4"/>
  <c r="AG416" i="4"/>
  <c r="AH416" i="4"/>
  <c r="AI416" i="4"/>
  <c r="X416" i="4"/>
  <c r="Y416" i="4"/>
  <c r="Z416" i="4"/>
  <c r="AA416" i="4"/>
  <c r="AB416" i="4"/>
  <c r="AC416" i="4"/>
  <c r="AD416" i="4"/>
  <c r="AE416" i="4"/>
  <c r="AF416" i="4"/>
  <c r="AJ416" i="4"/>
  <c r="AK416" i="4"/>
  <c r="AL416" i="4"/>
  <c r="R416" i="4"/>
  <c r="S416" i="4"/>
  <c r="T416" i="4"/>
  <c r="U416" i="4"/>
  <c r="V416" i="4"/>
  <c r="W416" i="4"/>
  <c r="P416" i="4"/>
  <c r="Q416" i="4"/>
  <c r="M417" i="4"/>
  <c r="N417" i="4"/>
  <c r="O417" i="4"/>
  <c r="AG417" i="4"/>
  <c r="AH417" i="4"/>
  <c r="AI417" i="4"/>
  <c r="X417" i="4"/>
  <c r="Y417" i="4"/>
  <c r="Z417" i="4"/>
  <c r="AA417" i="4"/>
  <c r="AB417" i="4"/>
  <c r="AC417" i="4"/>
  <c r="AD417" i="4"/>
  <c r="AE417" i="4"/>
  <c r="AF417" i="4"/>
  <c r="AJ417" i="4"/>
  <c r="AK417" i="4"/>
  <c r="AL417" i="4"/>
  <c r="R417" i="4"/>
  <c r="S417" i="4"/>
  <c r="T417" i="4"/>
  <c r="U417" i="4"/>
  <c r="V417" i="4"/>
  <c r="W417" i="4"/>
  <c r="P417" i="4"/>
  <c r="Q417" i="4"/>
  <c r="M418" i="4"/>
  <c r="N418" i="4"/>
  <c r="O418" i="4"/>
  <c r="AG418" i="4"/>
  <c r="AH418" i="4"/>
  <c r="AI418" i="4"/>
  <c r="X418" i="4"/>
  <c r="Y418" i="4"/>
  <c r="Z418" i="4"/>
  <c r="AA418" i="4"/>
  <c r="AB418" i="4"/>
  <c r="AC418" i="4"/>
  <c r="AD418" i="4"/>
  <c r="AE418" i="4"/>
  <c r="AF418" i="4"/>
  <c r="AJ418" i="4"/>
  <c r="AK418" i="4"/>
  <c r="AL418" i="4"/>
  <c r="R418" i="4"/>
  <c r="S418" i="4"/>
  <c r="T418" i="4"/>
  <c r="U418" i="4"/>
  <c r="V418" i="4"/>
  <c r="W418" i="4"/>
  <c r="P418" i="4"/>
  <c r="Q418" i="4"/>
  <c r="M386" i="4"/>
  <c r="N386" i="4"/>
  <c r="O386" i="4"/>
  <c r="AG386" i="4"/>
  <c r="AH386" i="4"/>
  <c r="AI386" i="4"/>
  <c r="X386" i="4"/>
  <c r="Y386" i="4"/>
  <c r="Z386" i="4"/>
  <c r="AA386" i="4"/>
  <c r="AB386" i="4"/>
  <c r="AC386" i="4"/>
  <c r="AD386" i="4"/>
  <c r="AE386" i="4"/>
  <c r="AF386" i="4"/>
  <c r="AJ386" i="4"/>
  <c r="AK386" i="4"/>
  <c r="AL386" i="4"/>
  <c r="R386" i="4"/>
  <c r="S386" i="4"/>
  <c r="T386" i="4"/>
  <c r="U386" i="4"/>
  <c r="V386" i="4"/>
  <c r="W386" i="4"/>
  <c r="P386" i="4"/>
  <c r="Q386" i="4"/>
  <c r="M387" i="4"/>
  <c r="N387" i="4"/>
  <c r="O387" i="4"/>
  <c r="AG387" i="4"/>
  <c r="AH387" i="4"/>
  <c r="AI387" i="4"/>
  <c r="X387" i="4"/>
  <c r="Y387" i="4"/>
  <c r="Z387" i="4"/>
  <c r="AA387" i="4"/>
  <c r="AB387" i="4"/>
  <c r="AC387" i="4"/>
  <c r="AD387" i="4"/>
  <c r="AE387" i="4"/>
  <c r="AF387" i="4"/>
  <c r="AJ387" i="4"/>
  <c r="AK387" i="4"/>
  <c r="AL387" i="4"/>
  <c r="R387" i="4"/>
  <c r="S387" i="4"/>
  <c r="T387" i="4"/>
  <c r="U387" i="4"/>
  <c r="V387" i="4"/>
  <c r="W387" i="4"/>
  <c r="P387" i="4"/>
  <c r="Q387" i="4"/>
  <c r="M388" i="4"/>
  <c r="N388" i="4"/>
  <c r="O388" i="4"/>
  <c r="AG388" i="4"/>
  <c r="AH388" i="4"/>
  <c r="AI388" i="4"/>
  <c r="X388" i="4"/>
  <c r="Y388" i="4"/>
  <c r="Z388" i="4"/>
  <c r="AA388" i="4"/>
  <c r="AB388" i="4"/>
  <c r="AC388" i="4"/>
  <c r="AD388" i="4"/>
  <c r="AE388" i="4"/>
  <c r="AF388" i="4"/>
  <c r="AJ388" i="4"/>
  <c r="AK388" i="4"/>
  <c r="AL388" i="4"/>
  <c r="R388" i="4"/>
  <c r="S388" i="4"/>
  <c r="T388" i="4"/>
  <c r="U388" i="4"/>
  <c r="V388" i="4"/>
  <c r="W388" i="4"/>
  <c r="P388" i="4"/>
  <c r="Q388" i="4"/>
  <c r="M358" i="4"/>
  <c r="N358" i="4"/>
  <c r="O358" i="4"/>
  <c r="AG358" i="4"/>
  <c r="AH358" i="4"/>
  <c r="AI358" i="4"/>
  <c r="X358" i="4"/>
  <c r="Y358" i="4"/>
  <c r="Z358" i="4"/>
  <c r="AA358" i="4"/>
  <c r="AB358" i="4"/>
  <c r="AC358" i="4"/>
  <c r="AD358" i="4"/>
  <c r="AE358" i="4"/>
  <c r="AF358" i="4"/>
  <c r="AJ358" i="4"/>
  <c r="AK358" i="4"/>
  <c r="AL358" i="4"/>
  <c r="R358" i="4"/>
  <c r="S358" i="4"/>
  <c r="T358" i="4"/>
  <c r="U358" i="4"/>
  <c r="V358" i="4"/>
  <c r="W358" i="4"/>
  <c r="P358" i="4"/>
  <c r="Q358" i="4"/>
  <c r="M359" i="4"/>
  <c r="N359" i="4"/>
  <c r="O359" i="4"/>
  <c r="AG359" i="4"/>
  <c r="AH359" i="4"/>
  <c r="AI359" i="4"/>
  <c r="X359" i="4"/>
  <c r="Y359" i="4"/>
  <c r="Z359" i="4"/>
  <c r="AA359" i="4"/>
  <c r="AB359" i="4"/>
  <c r="AC359" i="4"/>
  <c r="AD359" i="4"/>
  <c r="AE359" i="4"/>
  <c r="AF359" i="4"/>
  <c r="AJ359" i="4"/>
  <c r="AK359" i="4"/>
  <c r="AL359" i="4"/>
  <c r="R359" i="4"/>
  <c r="S359" i="4"/>
  <c r="T359" i="4"/>
  <c r="U359" i="4"/>
  <c r="V359" i="4"/>
  <c r="W359" i="4"/>
  <c r="P359" i="4"/>
  <c r="Q359" i="4"/>
  <c r="M360" i="4"/>
  <c r="N360" i="4"/>
  <c r="O360" i="4"/>
  <c r="AG360" i="4"/>
  <c r="AH360" i="4"/>
  <c r="AI360" i="4"/>
  <c r="X360" i="4"/>
  <c r="Y360" i="4"/>
  <c r="Z360" i="4"/>
  <c r="AA360" i="4"/>
  <c r="AB360" i="4"/>
  <c r="AC360" i="4"/>
  <c r="AD360" i="4"/>
  <c r="AE360" i="4"/>
  <c r="AF360" i="4"/>
  <c r="AJ360" i="4"/>
  <c r="AK360" i="4"/>
  <c r="AL360" i="4"/>
  <c r="R360" i="4"/>
  <c r="S360" i="4"/>
  <c r="T360" i="4"/>
  <c r="U360" i="4"/>
  <c r="V360" i="4"/>
  <c r="W360" i="4"/>
  <c r="P360" i="4"/>
  <c r="Q360" i="4"/>
  <c r="M368" i="4"/>
  <c r="N368" i="4"/>
  <c r="O368" i="4"/>
  <c r="AG368" i="4"/>
  <c r="AH368" i="4"/>
  <c r="AI368" i="4"/>
  <c r="X368" i="4"/>
  <c r="Y368" i="4"/>
  <c r="Z368" i="4"/>
  <c r="AA368" i="4"/>
  <c r="AB368" i="4"/>
  <c r="AC368" i="4"/>
  <c r="AD368" i="4"/>
  <c r="AE368" i="4"/>
  <c r="AF368" i="4"/>
  <c r="AJ368" i="4"/>
  <c r="AK368" i="4"/>
  <c r="AL368" i="4"/>
  <c r="R368" i="4"/>
  <c r="S368" i="4"/>
  <c r="T368" i="4"/>
  <c r="U368" i="4"/>
  <c r="V368" i="4"/>
  <c r="W368" i="4"/>
  <c r="P368" i="4"/>
  <c r="Q368" i="4"/>
  <c r="M369" i="4"/>
  <c r="N369" i="4"/>
  <c r="O369" i="4"/>
  <c r="AG369" i="4"/>
  <c r="AH369" i="4"/>
  <c r="AI369" i="4"/>
  <c r="X369" i="4"/>
  <c r="Y369" i="4"/>
  <c r="Z369" i="4"/>
  <c r="AA369" i="4"/>
  <c r="AB369" i="4"/>
  <c r="AC369" i="4"/>
  <c r="AD369" i="4"/>
  <c r="AE369" i="4"/>
  <c r="AF369" i="4"/>
  <c r="AJ369" i="4"/>
  <c r="AK369" i="4"/>
  <c r="AL369" i="4"/>
  <c r="R369" i="4"/>
  <c r="S369" i="4"/>
  <c r="T369" i="4"/>
  <c r="U369" i="4"/>
  <c r="V369" i="4"/>
  <c r="W369" i="4"/>
  <c r="P369" i="4"/>
  <c r="Q369" i="4"/>
  <c r="M370" i="4"/>
  <c r="N370" i="4"/>
  <c r="O370" i="4"/>
  <c r="AG370" i="4"/>
  <c r="AH370" i="4"/>
  <c r="AI370" i="4"/>
  <c r="X370" i="4"/>
  <c r="Y370" i="4"/>
  <c r="Z370" i="4"/>
  <c r="AA370" i="4"/>
  <c r="AB370" i="4"/>
  <c r="AC370" i="4"/>
  <c r="AD370" i="4"/>
  <c r="AE370" i="4"/>
  <c r="AF370" i="4"/>
  <c r="AJ370" i="4"/>
  <c r="AK370" i="4"/>
  <c r="AL370" i="4"/>
  <c r="R370" i="4"/>
  <c r="S370" i="4"/>
  <c r="T370" i="4"/>
  <c r="U370" i="4"/>
  <c r="V370" i="4"/>
  <c r="W370" i="4"/>
  <c r="P370" i="4"/>
  <c r="Q370" i="4"/>
  <c r="M378" i="4"/>
  <c r="N378" i="4"/>
  <c r="O378" i="4"/>
  <c r="AG378" i="4"/>
  <c r="AH378" i="4"/>
  <c r="AI378" i="4"/>
  <c r="X378" i="4"/>
  <c r="Y378" i="4"/>
  <c r="Z378" i="4"/>
  <c r="AA378" i="4"/>
  <c r="AB378" i="4"/>
  <c r="AC378" i="4"/>
  <c r="AD378" i="4"/>
  <c r="AE378" i="4"/>
  <c r="AF378" i="4"/>
  <c r="AJ378" i="4"/>
  <c r="AK378" i="4"/>
  <c r="AL378" i="4"/>
  <c r="R378" i="4"/>
  <c r="S378" i="4"/>
  <c r="T378" i="4"/>
  <c r="U378" i="4"/>
  <c r="V378" i="4"/>
  <c r="W378" i="4"/>
  <c r="P378" i="4"/>
  <c r="Q378" i="4"/>
  <c r="M379" i="4"/>
  <c r="N379" i="4"/>
  <c r="O379" i="4"/>
  <c r="AG379" i="4"/>
  <c r="AH379" i="4"/>
  <c r="AI379" i="4"/>
  <c r="X379" i="4"/>
  <c r="Y379" i="4"/>
  <c r="Z379" i="4"/>
  <c r="AA379" i="4"/>
  <c r="AB379" i="4"/>
  <c r="AC379" i="4"/>
  <c r="AD379" i="4"/>
  <c r="AE379" i="4"/>
  <c r="AF379" i="4"/>
  <c r="AJ379" i="4"/>
  <c r="AK379" i="4"/>
  <c r="AL379" i="4"/>
  <c r="R379" i="4"/>
  <c r="S379" i="4"/>
  <c r="T379" i="4"/>
  <c r="U379" i="4"/>
  <c r="V379" i="4"/>
  <c r="W379" i="4"/>
  <c r="P379" i="4"/>
  <c r="Q379" i="4"/>
  <c r="M380" i="4"/>
  <c r="N380" i="4"/>
  <c r="O380" i="4"/>
  <c r="AG380" i="4"/>
  <c r="AH380" i="4"/>
  <c r="AI380" i="4"/>
  <c r="X380" i="4"/>
  <c r="Y380" i="4"/>
  <c r="Z380" i="4"/>
  <c r="AA380" i="4"/>
  <c r="AB380" i="4"/>
  <c r="AC380" i="4"/>
  <c r="AD380" i="4"/>
  <c r="AE380" i="4"/>
  <c r="AF380" i="4"/>
  <c r="AJ380" i="4"/>
  <c r="AK380" i="4"/>
  <c r="AL380" i="4"/>
  <c r="R380" i="4"/>
  <c r="S380" i="4"/>
  <c r="T380" i="4"/>
  <c r="U380" i="4"/>
  <c r="V380" i="4"/>
  <c r="W380" i="4"/>
  <c r="P380" i="4"/>
  <c r="Q380" i="4"/>
  <c r="M348" i="4"/>
  <c r="N348" i="4"/>
  <c r="O348" i="4"/>
  <c r="AG348" i="4"/>
  <c r="AH348" i="4"/>
  <c r="AI348" i="4"/>
  <c r="X348" i="4"/>
  <c r="Y348" i="4"/>
  <c r="Z348" i="4"/>
  <c r="AA348" i="4"/>
  <c r="AB348" i="4"/>
  <c r="AC348" i="4"/>
  <c r="AD348" i="4"/>
  <c r="AE348" i="4"/>
  <c r="AF348" i="4"/>
  <c r="AJ348" i="4"/>
  <c r="AK348" i="4"/>
  <c r="AL348" i="4"/>
  <c r="R348" i="4"/>
  <c r="S348" i="4"/>
  <c r="T348" i="4"/>
  <c r="U348" i="4"/>
  <c r="V348" i="4"/>
  <c r="W348" i="4"/>
  <c r="P348" i="4"/>
  <c r="Q348" i="4"/>
  <c r="M349" i="4"/>
  <c r="N349" i="4"/>
  <c r="O349" i="4"/>
  <c r="AG349" i="4"/>
  <c r="AH349" i="4"/>
  <c r="AI349" i="4"/>
  <c r="X349" i="4"/>
  <c r="Y349" i="4"/>
  <c r="Z349" i="4"/>
  <c r="AA349" i="4"/>
  <c r="AB349" i="4"/>
  <c r="AC349" i="4"/>
  <c r="AD349" i="4"/>
  <c r="AE349" i="4"/>
  <c r="AF349" i="4"/>
  <c r="AJ349" i="4"/>
  <c r="AK349" i="4"/>
  <c r="AL349" i="4"/>
  <c r="R349" i="4"/>
  <c r="S349" i="4"/>
  <c r="T349" i="4"/>
  <c r="U349" i="4"/>
  <c r="V349" i="4"/>
  <c r="W349" i="4"/>
  <c r="P349" i="4"/>
  <c r="Q349" i="4"/>
  <c r="M350" i="4"/>
  <c r="N350" i="4"/>
  <c r="O350" i="4"/>
  <c r="AG350" i="4"/>
  <c r="AH350" i="4"/>
  <c r="AI350" i="4"/>
  <c r="X350" i="4"/>
  <c r="Y350" i="4"/>
  <c r="Z350" i="4"/>
  <c r="AA350" i="4"/>
  <c r="AB350" i="4"/>
  <c r="AC350" i="4"/>
  <c r="AD350" i="4"/>
  <c r="AE350" i="4"/>
  <c r="AF350" i="4"/>
  <c r="AJ350" i="4"/>
  <c r="AK350" i="4"/>
  <c r="AL350" i="4"/>
  <c r="R350" i="4"/>
  <c r="S350" i="4"/>
  <c r="T350" i="4"/>
  <c r="U350" i="4"/>
  <c r="V350" i="4"/>
  <c r="W350" i="4"/>
  <c r="P350" i="4"/>
  <c r="Q350" i="4"/>
  <c r="M927" i="4"/>
  <c r="N927" i="4"/>
  <c r="O927" i="4"/>
  <c r="AG927" i="4"/>
  <c r="AH927" i="4"/>
  <c r="AI927" i="4"/>
  <c r="X927" i="4"/>
  <c r="Y927" i="4"/>
  <c r="Z927" i="4"/>
  <c r="AA927" i="4"/>
  <c r="AB927" i="4"/>
  <c r="AC927" i="4"/>
  <c r="AD927" i="4"/>
  <c r="AE927" i="4"/>
  <c r="AF927" i="4"/>
  <c r="AJ927" i="4"/>
  <c r="AK927" i="4"/>
  <c r="AL927" i="4"/>
  <c r="R927" i="4"/>
  <c r="S927" i="4"/>
  <c r="T927" i="4"/>
  <c r="U927" i="4"/>
  <c r="V927" i="4"/>
  <c r="W927" i="4"/>
  <c r="P927" i="4"/>
  <c r="Q927" i="4"/>
  <c r="M928" i="4"/>
  <c r="N928" i="4"/>
  <c r="O928" i="4"/>
  <c r="AG928" i="4"/>
  <c r="AH928" i="4"/>
  <c r="AI928" i="4"/>
  <c r="X928" i="4"/>
  <c r="Y928" i="4"/>
  <c r="Z928" i="4"/>
  <c r="AA928" i="4"/>
  <c r="AB928" i="4"/>
  <c r="AC928" i="4"/>
  <c r="AD928" i="4"/>
  <c r="AE928" i="4"/>
  <c r="AF928" i="4"/>
  <c r="AJ928" i="4"/>
  <c r="AK928" i="4"/>
  <c r="AL928" i="4"/>
  <c r="R928" i="4"/>
  <c r="S928" i="4"/>
  <c r="T928" i="4"/>
  <c r="U928" i="4"/>
  <c r="V928" i="4"/>
  <c r="W928" i="4"/>
  <c r="P928" i="4"/>
  <c r="Q928" i="4"/>
  <c r="M929" i="4"/>
  <c r="N929" i="4"/>
  <c r="O929" i="4"/>
  <c r="AG929" i="4"/>
  <c r="AH929" i="4"/>
  <c r="AI929" i="4"/>
  <c r="X929" i="4"/>
  <c r="Y929" i="4"/>
  <c r="Z929" i="4"/>
  <c r="AA929" i="4"/>
  <c r="AB929" i="4"/>
  <c r="AC929" i="4"/>
  <c r="AD929" i="4"/>
  <c r="AE929" i="4"/>
  <c r="AF929" i="4"/>
  <c r="AJ929" i="4"/>
  <c r="AK929" i="4"/>
  <c r="AL929" i="4"/>
  <c r="R929" i="4"/>
  <c r="S929" i="4"/>
  <c r="T929" i="4"/>
  <c r="U929" i="4"/>
  <c r="V929" i="4"/>
  <c r="W929" i="4"/>
  <c r="P929" i="4"/>
  <c r="Q929" i="4"/>
  <c r="M894" i="4"/>
  <c r="N894" i="4"/>
  <c r="O894" i="4"/>
  <c r="AG894" i="4"/>
  <c r="AH894" i="4"/>
  <c r="AI894" i="4"/>
  <c r="X894" i="4"/>
  <c r="Y894" i="4"/>
  <c r="Z894" i="4"/>
  <c r="AA894" i="4"/>
  <c r="AB894" i="4"/>
  <c r="AC894" i="4"/>
  <c r="AD894" i="4"/>
  <c r="AE894" i="4"/>
  <c r="AF894" i="4"/>
  <c r="AJ894" i="4"/>
  <c r="AK894" i="4"/>
  <c r="AL894" i="4"/>
  <c r="R894" i="4"/>
  <c r="S894" i="4"/>
  <c r="T894" i="4"/>
  <c r="U894" i="4"/>
  <c r="V894" i="4"/>
  <c r="W894" i="4"/>
  <c r="P894" i="4"/>
  <c r="Q894" i="4"/>
  <c r="M895" i="4"/>
  <c r="N895" i="4"/>
  <c r="O895" i="4"/>
  <c r="AG895" i="4"/>
  <c r="AH895" i="4"/>
  <c r="AI895" i="4"/>
  <c r="X895" i="4"/>
  <c r="Y895" i="4"/>
  <c r="Z895" i="4"/>
  <c r="AA895" i="4"/>
  <c r="AB895" i="4"/>
  <c r="AC895" i="4"/>
  <c r="AD895" i="4"/>
  <c r="AE895" i="4"/>
  <c r="AF895" i="4"/>
  <c r="AJ895" i="4"/>
  <c r="AK895" i="4"/>
  <c r="AL895" i="4"/>
  <c r="R895" i="4"/>
  <c r="S895" i="4"/>
  <c r="T895" i="4"/>
  <c r="U895" i="4"/>
  <c r="V895" i="4"/>
  <c r="W895" i="4"/>
  <c r="P895" i="4"/>
  <c r="Q895" i="4"/>
  <c r="M896" i="4"/>
  <c r="N896" i="4"/>
  <c r="O896" i="4"/>
  <c r="AG896" i="4"/>
  <c r="AH896" i="4"/>
  <c r="AI896" i="4"/>
  <c r="X896" i="4"/>
  <c r="Y896" i="4"/>
  <c r="Z896" i="4"/>
  <c r="AA896" i="4"/>
  <c r="AB896" i="4"/>
  <c r="AC896" i="4"/>
  <c r="AD896" i="4"/>
  <c r="AE896" i="4"/>
  <c r="AF896" i="4"/>
  <c r="AJ896" i="4"/>
  <c r="AK896" i="4"/>
  <c r="AL896" i="4"/>
  <c r="R896" i="4"/>
  <c r="S896" i="4"/>
  <c r="T896" i="4"/>
  <c r="U896" i="4"/>
  <c r="V896" i="4"/>
  <c r="W896" i="4"/>
  <c r="P896" i="4"/>
  <c r="Q896" i="4"/>
  <c r="M861" i="4"/>
  <c r="N861" i="4"/>
  <c r="O861" i="4"/>
  <c r="AG861" i="4"/>
  <c r="AH861" i="4"/>
  <c r="AI861" i="4"/>
  <c r="X861" i="4"/>
  <c r="Y861" i="4"/>
  <c r="Z861" i="4"/>
  <c r="AA861" i="4"/>
  <c r="AB861" i="4"/>
  <c r="AC861" i="4"/>
  <c r="AD861" i="4"/>
  <c r="AE861" i="4"/>
  <c r="AF861" i="4"/>
  <c r="AJ861" i="4"/>
  <c r="AK861" i="4"/>
  <c r="AL861" i="4"/>
  <c r="R861" i="4"/>
  <c r="S861" i="4"/>
  <c r="T861" i="4"/>
  <c r="U861" i="4"/>
  <c r="V861" i="4"/>
  <c r="W861" i="4"/>
  <c r="P861" i="4"/>
  <c r="Q861" i="4"/>
  <c r="M862" i="4"/>
  <c r="N862" i="4"/>
  <c r="O862" i="4"/>
  <c r="AG862" i="4"/>
  <c r="AH862" i="4"/>
  <c r="AI862" i="4"/>
  <c r="X862" i="4"/>
  <c r="Y862" i="4"/>
  <c r="Z862" i="4"/>
  <c r="AA862" i="4"/>
  <c r="AB862" i="4"/>
  <c r="AC862" i="4"/>
  <c r="AD862" i="4"/>
  <c r="AE862" i="4"/>
  <c r="AF862" i="4"/>
  <c r="AJ862" i="4"/>
  <c r="AK862" i="4"/>
  <c r="AL862" i="4"/>
  <c r="R862" i="4"/>
  <c r="S862" i="4"/>
  <c r="T862" i="4"/>
  <c r="U862" i="4"/>
  <c r="V862" i="4"/>
  <c r="W862" i="4"/>
  <c r="P862" i="4"/>
  <c r="Q862" i="4"/>
  <c r="M863" i="4"/>
  <c r="N863" i="4"/>
  <c r="O863" i="4"/>
  <c r="AG863" i="4"/>
  <c r="AH863" i="4"/>
  <c r="AI863" i="4"/>
  <c r="X863" i="4"/>
  <c r="Y863" i="4"/>
  <c r="Z863" i="4"/>
  <c r="AA863" i="4"/>
  <c r="AB863" i="4"/>
  <c r="AC863" i="4"/>
  <c r="AD863" i="4"/>
  <c r="AE863" i="4"/>
  <c r="AF863" i="4"/>
  <c r="AJ863" i="4"/>
  <c r="AK863" i="4"/>
  <c r="AL863" i="4"/>
  <c r="R863" i="4"/>
  <c r="S863" i="4"/>
  <c r="T863" i="4"/>
  <c r="U863" i="4"/>
  <c r="V863" i="4"/>
  <c r="W863" i="4"/>
  <c r="P863" i="4"/>
  <c r="Q863" i="4"/>
  <c r="M810" i="4"/>
  <c r="N810" i="4"/>
  <c r="O810" i="4"/>
  <c r="AG810" i="4"/>
  <c r="AH810" i="4"/>
  <c r="AI810" i="4"/>
  <c r="X810" i="4"/>
  <c r="Y810" i="4"/>
  <c r="Z810" i="4"/>
  <c r="AA810" i="4"/>
  <c r="AB810" i="4"/>
  <c r="AC810" i="4"/>
  <c r="AD810" i="4"/>
  <c r="AE810" i="4"/>
  <c r="AF810" i="4"/>
  <c r="AJ810" i="4"/>
  <c r="AK810" i="4"/>
  <c r="AL810" i="4"/>
  <c r="R810" i="4"/>
  <c r="S810" i="4"/>
  <c r="T810" i="4"/>
  <c r="U810" i="4"/>
  <c r="V810" i="4"/>
  <c r="W810" i="4"/>
  <c r="P810" i="4"/>
  <c r="Q810" i="4"/>
  <c r="M811" i="4"/>
  <c r="N811" i="4"/>
  <c r="O811" i="4"/>
  <c r="AG811" i="4"/>
  <c r="AH811" i="4"/>
  <c r="AI811" i="4"/>
  <c r="X811" i="4"/>
  <c r="Y811" i="4"/>
  <c r="Z811" i="4"/>
  <c r="AA811" i="4"/>
  <c r="AB811" i="4"/>
  <c r="AC811" i="4"/>
  <c r="AD811" i="4"/>
  <c r="AE811" i="4"/>
  <c r="AF811" i="4"/>
  <c r="AJ811" i="4"/>
  <c r="AK811" i="4"/>
  <c r="AL811" i="4"/>
  <c r="R811" i="4"/>
  <c r="S811" i="4"/>
  <c r="T811" i="4"/>
  <c r="U811" i="4"/>
  <c r="V811" i="4"/>
  <c r="W811" i="4"/>
  <c r="P811" i="4"/>
  <c r="Q811" i="4"/>
  <c r="M812" i="4"/>
  <c r="N812" i="4"/>
  <c r="O812" i="4"/>
  <c r="AG812" i="4"/>
  <c r="AH812" i="4"/>
  <c r="AI812" i="4"/>
  <c r="X812" i="4"/>
  <c r="Y812" i="4"/>
  <c r="Z812" i="4"/>
  <c r="AA812" i="4"/>
  <c r="AB812" i="4"/>
  <c r="AC812" i="4"/>
  <c r="AD812" i="4"/>
  <c r="AE812" i="4"/>
  <c r="AF812" i="4"/>
  <c r="AJ812" i="4"/>
  <c r="AK812" i="4"/>
  <c r="AL812" i="4"/>
  <c r="R812" i="4"/>
  <c r="S812" i="4"/>
  <c r="T812" i="4"/>
  <c r="U812" i="4"/>
  <c r="V812" i="4"/>
  <c r="W812" i="4"/>
  <c r="P812" i="4"/>
  <c r="Q812" i="4"/>
  <c r="M708" i="4"/>
  <c r="N708" i="4"/>
  <c r="O708" i="4"/>
  <c r="AG708" i="4"/>
  <c r="AH708" i="4"/>
  <c r="AI708" i="4"/>
  <c r="X708" i="4"/>
  <c r="Y708" i="4"/>
  <c r="Z708" i="4"/>
  <c r="AA708" i="4"/>
  <c r="AB708" i="4"/>
  <c r="AC708" i="4"/>
  <c r="AD708" i="4"/>
  <c r="AE708" i="4"/>
  <c r="AF708" i="4"/>
  <c r="AJ708" i="4"/>
  <c r="AK708" i="4"/>
  <c r="AL708" i="4"/>
  <c r="R708" i="4"/>
  <c r="S708" i="4"/>
  <c r="T708" i="4"/>
  <c r="U708" i="4"/>
  <c r="V708" i="4"/>
  <c r="W708" i="4"/>
  <c r="P708" i="4"/>
  <c r="Q708" i="4"/>
  <c r="M709" i="4"/>
  <c r="N709" i="4"/>
  <c r="O709" i="4"/>
  <c r="AG709" i="4"/>
  <c r="AH709" i="4"/>
  <c r="AI709" i="4"/>
  <c r="X709" i="4"/>
  <c r="Y709" i="4"/>
  <c r="Z709" i="4"/>
  <c r="AA709" i="4"/>
  <c r="AB709" i="4"/>
  <c r="AC709" i="4"/>
  <c r="AD709" i="4"/>
  <c r="AE709" i="4"/>
  <c r="AF709" i="4"/>
  <c r="AJ709" i="4"/>
  <c r="AK709" i="4"/>
  <c r="AL709" i="4"/>
  <c r="R709" i="4"/>
  <c r="S709" i="4"/>
  <c r="T709" i="4"/>
  <c r="U709" i="4"/>
  <c r="V709" i="4"/>
  <c r="W709" i="4"/>
  <c r="P709" i="4"/>
  <c r="Q709" i="4"/>
  <c r="M710" i="4"/>
  <c r="N710" i="4"/>
  <c r="O710" i="4"/>
  <c r="AG710" i="4"/>
  <c r="AH710" i="4"/>
  <c r="AI710" i="4"/>
  <c r="X710" i="4"/>
  <c r="Y710" i="4"/>
  <c r="Z710" i="4"/>
  <c r="AA710" i="4"/>
  <c r="AB710" i="4"/>
  <c r="AC710" i="4"/>
  <c r="AD710" i="4"/>
  <c r="AE710" i="4"/>
  <c r="AF710" i="4"/>
  <c r="AJ710" i="4"/>
  <c r="AK710" i="4"/>
  <c r="AL710" i="4"/>
  <c r="R710" i="4"/>
  <c r="S710" i="4"/>
  <c r="T710" i="4"/>
  <c r="U710" i="4"/>
  <c r="V710" i="4"/>
  <c r="W710" i="4"/>
  <c r="P710" i="4"/>
  <c r="Q710" i="4"/>
  <c r="M916" i="4"/>
  <c r="N916" i="4"/>
  <c r="O916" i="4"/>
  <c r="AG916" i="4"/>
  <c r="AH916" i="4"/>
  <c r="AI916" i="4"/>
  <c r="X916" i="4"/>
  <c r="Y916" i="4"/>
  <c r="Z916" i="4"/>
  <c r="AA916" i="4"/>
  <c r="AB916" i="4"/>
  <c r="AC916" i="4"/>
  <c r="AD916" i="4"/>
  <c r="AE916" i="4"/>
  <c r="AF916" i="4"/>
  <c r="AJ916" i="4"/>
  <c r="AK916" i="4"/>
  <c r="AL916" i="4"/>
  <c r="R916" i="4"/>
  <c r="S916" i="4"/>
  <c r="T916" i="4"/>
  <c r="U916" i="4"/>
  <c r="V916" i="4"/>
  <c r="W916" i="4"/>
  <c r="P916" i="4"/>
  <c r="Q916" i="4"/>
  <c r="M917" i="4"/>
  <c r="N917" i="4"/>
  <c r="O917" i="4"/>
  <c r="AG917" i="4"/>
  <c r="AH917" i="4"/>
  <c r="AI917" i="4"/>
  <c r="X917" i="4"/>
  <c r="Y917" i="4"/>
  <c r="Z917" i="4"/>
  <c r="AA917" i="4"/>
  <c r="AB917" i="4"/>
  <c r="AC917" i="4"/>
  <c r="AD917" i="4"/>
  <c r="AE917" i="4"/>
  <c r="AF917" i="4"/>
  <c r="AJ917" i="4"/>
  <c r="AK917" i="4"/>
  <c r="AL917" i="4"/>
  <c r="R917" i="4"/>
  <c r="S917" i="4"/>
  <c r="T917" i="4"/>
  <c r="U917" i="4"/>
  <c r="V917" i="4"/>
  <c r="W917" i="4"/>
  <c r="P917" i="4"/>
  <c r="Q917" i="4"/>
  <c r="M918" i="4"/>
  <c r="N918" i="4"/>
  <c r="O918" i="4"/>
  <c r="AG918" i="4"/>
  <c r="AH918" i="4"/>
  <c r="AI918" i="4"/>
  <c r="X918" i="4"/>
  <c r="Y918" i="4"/>
  <c r="Z918" i="4"/>
  <c r="AA918" i="4"/>
  <c r="AB918" i="4"/>
  <c r="AC918" i="4"/>
  <c r="AD918" i="4"/>
  <c r="AE918" i="4"/>
  <c r="AF918" i="4"/>
  <c r="AJ918" i="4"/>
  <c r="AK918" i="4"/>
  <c r="AL918" i="4"/>
  <c r="R918" i="4"/>
  <c r="S918" i="4"/>
  <c r="T918" i="4"/>
  <c r="U918" i="4"/>
  <c r="V918" i="4"/>
  <c r="W918" i="4"/>
  <c r="P918" i="4"/>
  <c r="Q918" i="4"/>
  <c r="M883" i="4"/>
  <c r="N883" i="4"/>
  <c r="O883" i="4"/>
  <c r="AG883" i="4"/>
  <c r="AH883" i="4"/>
  <c r="AI883" i="4"/>
  <c r="X883" i="4"/>
  <c r="Y883" i="4"/>
  <c r="Z883" i="4"/>
  <c r="AA883" i="4"/>
  <c r="AB883" i="4"/>
  <c r="AC883" i="4"/>
  <c r="AD883" i="4"/>
  <c r="AE883" i="4"/>
  <c r="AF883" i="4"/>
  <c r="AJ883" i="4"/>
  <c r="AK883" i="4"/>
  <c r="AL883" i="4"/>
  <c r="R883" i="4"/>
  <c r="S883" i="4"/>
  <c r="T883" i="4"/>
  <c r="U883" i="4"/>
  <c r="V883" i="4"/>
  <c r="W883" i="4"/>
  <c r="P883" i="4"/>
  <c r="Q883" i="4"/>
  <c r="M884" i="4"/>
  <c r="N884" i="4"/>
  <c r="O884" i="4"/>
  <c r="AG884" i="4"/>
  <c r="AH884" i="4"/>
  <c r="AI884" i="4"/>
  <c r="X884" i="4"/>
  <c r="Y884" i="4"/>
  <c r="Z884" i="4"/>
  <c r="AA884" i="4"/>
  <c r="AB884" i="4"/>
  <c r="AC884" i="4"/>
  <c r="AD884" i="4"/>
  <c r="AE884" i="4"/>
  <c r="AF884" i="4"/>
  <c r="AJ884" i="4"/>
  <c r="AK884" i="4"/>
  <c r="AL884" i="4"/>
  <c r="R884" i="4"/>
  <c r="S884" i="4"/>
  <c r="T884" i="4"/>
  <c r="U884" i="4"/>
  <c r="V884" i="4"/>
  <c r="W884" i="4"/>
  <c r="P884" i="4"/>
  <c r="Q884" i="4"/>
  <c r="M885" i="4"/>
  <c r="N885" i="4"/>
  <c r="O885" i="4"/>
  <c r="AG885" i="4"/>
  <c r="AH885" i="4"/>
  <c r="AI885" i="4"/>
  <c r="X885" i="4"/>
  <c r="Y885" i="4"/>
  <c r="Z885" i="4"/>
  <c r="AA885" i="4"/>
  <c r="AB885" i="4"/>
  <c r="AC885" i="4"/>
  <c r="AD885" i="4"/>
  <c r="AE885" i="4"/>
  <c r="AF885" i="4"/>
  <c r="AJ885" i="4"/>
  <c r="AK885" i="4"/>
  <c r="AL885" i="4"/>
  <c r="R885" i="4"/>
  <c r="S885" i="4"/>
  <c r="T885" i="4"/>
  <c r="U885" i="4"/>
  <c r="V885" i="4"/>
  <c r="W885" i="4"/>
  <c r="P885" i="4"/>
  <c r="Q885" i="4"/>
  <c r="M844" i="4"/>
  <c r="N844" i="4"/>
  <c r="O844" i="4"/>
  <c r="AG844" i="4"/>
  <c r="AH844" i="4"/>
  <c r="AI844" i="4"/>
  <c r="X844" i="4"/>
  <c r="Y844" i="4"/>
  <c r="Z844" i="4"/>
  <c r="AA844" i="4"/>
  <c r="AB844" i="4"/>
  <c r="AC844" i="4"/>
  <c r="AD844" i="4"/>
  <c r="AE844" i="4"/>
  <c r="AF844" i="4"/>
  <c r="AJ844" i="4"/>
  <c r="AK844" i="4"/>
  <c r="AL844" i="4"/>
  <c r="R844" i="4"/>
  <c r="S844" i="4"/>
  <c r="T844" i="4"/>
  <c r="U844" i="4"/>
  <c r="V844" i="4"/>
  <c r="W844" i="4"/>
  <c r="P844" i="4"/>
  <c r="Q844" i="4"/>
  <c r="M845" i="4"/>
  <c r="N845" i="4"/>
  <c r="O845" i="4"/>
  <c r="AG845" i="4"/>
  <c r="AH845" i="4"/>
  <c r="AI845" i="4"/>
  <c r="X845" i="4"/>
  <c r="Y845" i="4"/>
  <c r="Z845" i="4"/>
  <c r="AA845" i="4"/>
  <c r="AB845" i="4"/>
  <c r="AC845" i="4"/>
  <c r="AD845" i="4"/>
  <c r="AE845" i="4"/>
  <c r="AF845" i="4"/>
  <c r="AJ845" i="4"/>
  <c r="AK845" i="4"/>
  <c r="AL845" i="4"/>
  <c r="R845" i="4"/>
  <c r="S845" i="4"/>
  <c r="T845" i="4"/>
  <c r="U845" i="4"/>
  <c r="V845" i="4"/>
  <c r="W845" i="4"/>
  <c r="P845" i="4"/>
  <c r="Q845" i="4"/>
  <c r="M846" i="4"/>
  <c r="N846" i="4"/>
  <c r="O846" i="4"/>
  <c r="AG846" i="4"/>
  <c r="AH846" i="4"/>
  <c r="AI846" i="4"/>
  <c r="X846" i="4"/>
  <c r="Y846" i="4"/>
  <c r="Z846" i="4"/>
  <c r="AA846" i="4"/>
  <c r="AB846" i="4"/>
  <c r="AC846" i="4"/>
  <c r="AD846" i="4"/>
  <c r="AE846" i="4"/>
  <c r="AF846" i="4"/>
  <c r="AJ846" i="4"/>
  <c r="AK846" i="4"/>
  <c r="AL846" i="4"/>
  <c r="R846" i="4"/>
  <c r="S846" i="4"/>
  <c r="T846" i="4"/>
  <c r="U846" i="4"/>
  <c r="V846" i="4"/>
  <c r="W846" i="4"/>
  <c r="P846" i="4"/>
  <c r="Q846" i="4"/>
  <c r="M793" i="4"/>
  <c r="N793" i="4"/>
  <c r="O793" i="4"/>
  <c r="AG793" i="4"/>
  <c r="AH793" i="4"/>
  <c r="AI793" i="4"/>
  <c r="X793" i="4"/>
  <c r="Y793" i="4"/>
  <c r="Z793" i="4"/>
  <c r="AA793" i="4"/>
  <c r="AB793" i="4"/>
  <c r="AC793" i="4"/>
  <c r="AD793" i="4"/>
  <c r="AE793" i="4"/>
  <c r="AF793" i="4"/>
  <c r="AJ793" i="4"/>
  <c r="AK793" i="4"/>
  <c r="AL793" i="4"/>
  <c r="R793" i="4"/>
  <c r="S793" i="4"/>
  <c r="T793" i="4"/>
  <c r="U793" i="4"/>
  <c r="V793" i="4"/>
  <c r="W793" i="4"/>
  <c r="P793" i="4"/>
  <c r="Q793" i="4"/>
  <c r="M794" i="4"/>
  <c r="N794" i="4"/>
  <c r="O794" i="4"/>
  <c r="AG794" i="4"/>
  <c r="AH794" i="4"/>
  <c r="AI794" i="4"/>
  <c r="X794" i="4"/>
  <c r="Y794" i="4"/>
  <c r="Z794" i="4"/>
  <c r="AA794" i="4"/>
  <c r="AB794" i="4"/>
  <c r="AC794" i="4"/>
  <c r="AD794" i="4"/>
  <c r="AE794" i="4"/>
  <c r="AF794" i="4"/>
  <c r="AJ794" i="4"/>
  <c r="AK794" i="4"/>
  <c r="AL794" i="4"/>
  <c r="R794" i="4"/>
  <c r="S794" i="4"/>
  <c r="T794" i="4"/>
  <c r="U794" i="4"/>
  <c r="V794" i="4"/>
  <c r="W794" i="4"/>
  <c r="P794" i="4"/>
  <c r="Q794" i="4"/>
  <c r="M795" i="4"/>
  <c r="N795" i="4"/>
  <c r="O795" i="4"/>
  <c r="AG795" i="4"/>
  <c r="AH795" i="4"/>
  <c r="AI795" i="4"/>
  <c r="X795" i="4"/>
  <c r="Y795" i="4"/>
  <c r="Z795" i="4"/>
  <c r="AA795" i="4"/>
  <c r="AB795" i="4"/>
  <c r="AC795" i="4"/>
  <c r="AD795" i="4"/>
  <c r="AE795" i="4"/>
  <c r="AF795" i="4"/>
  <c r="AJ795" i="4"/>
  <c r="AK795" i="4"/>
  <c r="AL795" i="4"/>
  <c r="R795" i="4"/>
  <c r="S795" i="4"/>
  <c r="T795" i="4"/>
  <c r="U795" i="4"/>
  <c r="V795" i="4"/>
  <c r="W795" i="4"/>
  <c r="P795" i="4"/>
  <c r="Q795" i="4"/>
  <c r="M742" i="4"/>
  <c r="N742" i="4"/>
  <c r="O742" i="4"/>
  <c r="AG742" i="4"/>
  <c r="AH742" i="4"/>
  <c r="AI742" i="4"/>
  <c r="X742" i="4"/>
  <c r="Y742" i="4"/>
  <c r="Z742" i="4"/>
  <c r="AA742" i="4"/>
  <c r="AB742" i="4"/>
  <c r="AC742" i="4"/>
  <c r="AD742" i="4"/>
  <c r="AE742" i="4"/>
  <c r="AF742" i="4"/>
  <c r="AJ742" i="4"/>
  <c r="AK742" i="4"/>
  <c r="AL742" i="4"/>
  <c r="R742" i="4"/>
  <c r="S742" i="4"/>
  <c r="T742" i="4"/>
  <c r="U742" i="4"/>
  <c r="V742" i="4"/>
  <c r="W742" i="4"/>
  <c r="P742" i="4"/>
  <c r="Q742" i="4"/>
  <c r="M743" i="4"/>
  <c r="N743" i="4"/>
  <c r="O743" i="4"/>
  <c r="AG743" i="4"/>
  <c r="AH743" i="4"/>
  <c r="AI743" i="4"/>
  <c r="X743" i="4"/>
  <c r="Y743" i="4"/>
  <c r="Z743" i="4"/>
  <c r="AA743" i="4"/>
  <c r="AB743" i="4"/>
  <c r="AC743" i="4"/>
  <c r="AD743" i="4"/>
  <c r="AE743" i="4"/>
  <c r="AF743" i="4"/>
  <c r="AJ743" i="4"/>
  <c r="AK743" i="4"/>
  <c r="AL743" i="4"/>
  <c r="R743" i="4"/>
  <c r="S743" i="4"/>
  <c r="T743" i="4"/>
  <c r="U743" i="4"/>
  <c r="V743" i="4"/>
  <c r="W743" i="4"/>
  <c r="P743" i="4"/>
  <c r="Q743" i="4"/>
  <c r="M744" i="4"/>
  <c r="N744" i="4"/>
  <c r="O744" i="4"/>
  <c r="AG744" i="4"/>
  <c r="AH744" i="4"/>
  <c r="AI744" i="4"/>
  <c r="X744" i="4"/>
  <c r="Y744" i="4"/>
  <c r="Z744" i="4"/>
  <c r="AA744" i="4"/>
  <c r="AB744" i="4"/>
  <c r="AC744" i="4"/>
  <c r="AD744" i="4"/>
  <c r="AE744" i="4"/>
  <c r="AF744" i="4"/>
  <c r="AJ744" i="4"/>
  <c r="AK744" i="4"/>
  <c r="AL744" i="4"/>
  <c r="R744" i="4"/>
  <c r="S744" i="4"/>
  <c r="T744" i="4"/>
  <c r="U744" i="4"/>
  <c r="V744" i="4"/>
  <c r="W744" i="4"/>
  <c r="P744" i="4"/>
  <c r="Q744" i="4"/>
  <c r="M679" i="4"/>
  <c r="N679" i="4"/>
  <c r="O679" i="4"/>
  <c r="AG679" i="4"/>
  <c r="AH679" i="4"/>
  <c r="AI679" i="4"/>
  <c r="X679" i="4"/>
  <c r="Y679" i="4"/>
  <c r="Z679" i="4"/>
  <c r="AA679" i="4"/>
  <c r="AB679" i="4"/>
  <c r="AC679" i="4"/>
  <c r="AD679" i="4"/>
  <c r="AE679" i="4"/>
  <c r="AF679" i="4"/>
  <c r="AJ679" i="4"/>
  <c r="AK679" i="4"/>
  <c r="AL679" i="4"/>
  <c r="R679" i="4"/>
  <c r="S679" i="4"/>
  <c r="T679" i="4"/>
  <c r="U679" i="4"/>
  <c r="V679" i="4"/>
  <c r="W679" i="4"/>
  <c r="P679" i="4"/>
  <c r="Q679" i="4"/>
  <c r="M680" i="4"/>
  <c r="N680" i="4"/>
  <c r="O680" i="4"/>
  <c r="AG680" i="4"/>
  <c r="AH680" i="4"/>
  <c r="AI680" i="4"/>
  <c r="X680" i="4"/>
  <c r="Y680" i="4"/>
  <c r="Z680" i="4"/>
  <c r="AA680" i="4"/>
  <c r="AB680" i="4"/>
  <c r="AC680" i="4"/>
  <c r="AD680" i="4"/>
  <c r="AE680" i="4"/>
  <c r="AF680" i="4"/>
  <c r="AJ680" i="4"/>
  <c r="AK680" i="4"/>
  <c r="AL680" i="4"/>
  <c r="R680" i="4"/>
  <c r="S680" i="4"/>
  <c r="T680" i="4"/>
  <c r="U680" i="4"/>
  <c r="V680" i="4"/>
  <c r="W680" i="4"/>
  <c r="P680" i="4"/>
  <c r="Q680" i="4"/>
  <c r="M681" i="4"/>
  <c r="N681" i="4"/>
  <c r="O681" i="4"/>
  <c r="AG681" i="4"/>
  <c r="AH681" i="4"/>
  <c r="AI681" i="4"/>
  <c r="X681" i="4"/>
  <c r="Y681" i="4"/>
  <c r="Z681" i="4"/>
  <c r="AA681" i="4"/>
  <c r="AB681" i="4"/>
  <c r="AC681" i="4"/>
  <c r="AD681" i="4"/>
  <c r="AE681" i="4"/>
  <c r="AF681" i="4"/>
  <c r="AJ681" i="4"/>
  <c r="AK681" i="4"/>
  <c r="AL681" i="4"/>
  <c r="R681" i="4"/>
  <c r="S681" i="4"/>
  <c r="T681" i="4"/>
  <c r="U681" i="4"/>
  <c r="V681" i="4"/>
  <c r="W681" i="4"/>
  <c r="P681" i="4"/>
  <c r="Q681" i="4"/>
  <c r="M905" i="4"/>
  <c r="N905" i="4"/>
  <c r="O905" i="4"/>
  <c r="AG905" i="4"/>
  <c r="AH905" i="4"/>
  <c r="AI905" i="4"/>
  <c r="X905" i="4"/>
  <c r="Y905" i="4"/>
  <c r="Z905" i="4"/>
  <c r="AA905" i="4"/>
  <c r="AB905" i="4"/>
  <c r="AC905" i="4"/>
  <c r="AD905" i="4"/>
  <c r="AE905" i="4"/>
  <c r="AF905" i="4"/>
  <c r="AJ905" i="4"/>
  <c r="AK905" i="4"/>
  <c r="AL905" i="4"/>
  <c r="R905" i="4"/>
  <c r="S905" i="4"/>
  <c r="T905" i="4"/>
  <c r="U905" i="4"/>
  <c r="V905" i="4"/>
  <c r="W905" i="4"/>
  <c r="P905" i="4"/>
  <c r="Q905" i="4"/>
  <c r="M906" i="4"/>
  <c r="N906" i="4"/>
  <c r="O906" i="4"/>
  <c r="AG906" i="4"/>
  <c r="AH906" i="4"/>
  <c r="AI906" i="4"/>
  <c r="X906" i="4"/>
  <c r="Y906" i="4"/>
  <c r="Z906" i="4"/>
  <c r="AA906" i="4"/>
  <c r="AB906" i="4"/>
  <c r="AC906" i="4"/>
  <c r="AD906" i="4"/>
  <c r="AE906" i="4"/>
  <c r="AF906" i="4"/>
  <c r="AJ906" i="4"/>
  <c r="AK906" i="4"/>
  <c r="AL906" i="4"/>
  <c r="R906" i="4"/>
  <c r="S906" i="4"/>
  <c r="T906" i="4"/>
  <c r="U906" i="4"/>
  <c r="V906" i="4"/>
  <c r="W906" i="4"/>
  <c r="P906" i="4"/>
  <c r="Q906" i="4"/>
  <c r="M907" i="4"/>
  <c r="N907" i="4"/>
  <c r="O907" i="4"/>
  <c r="AG907" i="4"/>
  <c r="AH907" i="4"/>
  <c r="AI907" i="4"/>
  <c r="X907" i="4"/>
  <c r="Y907" i="4"/>
  <c r="Z907" i="4"/>
  <c r="AA907" i="4"/>
  <c r="AB907" i="4"/>
  <c r="AC907" i="4"/>
  <c r="AD907" i="4"/>
  <c r="AE907" i="4"/>
  <c r="AF907" i="4"/>
  <c r="AJ907" i="4"/>
  <c r="AK907" i="4"/>
  <c r="AL907" i="4"/>
  <c r="R907" i="4"/>
  <c r="S907" i="4"/>
  <c r="T907" i="4"/>
  <c r="U907" i="4"/>
  <c r="V907" i="4"/>
  <c r="W907" i="4"/>
  <c r="P907" i="4"/>
  <c r="Q907" i="4"/>
  <c r="M872" i="4"/>
  <c r="N872" i="4"/>
  <c r="O872" i="4"/>
  <c r="AG872" i="4"/>
  <c r="AH872" i="4"/>
  <c r="AI872" i="4"/>
  <c r="X872" i="4"/>
  <c r="Y872" i="4"/>
  <c r="Z872" i="4"/>
  <c r="AA872" i="4"/>
  <c r="AB872" i="4"/>
  <c r="AC872" i="4"/>
  <c r="AD872" i="4"/>
  <c r="AE872" i="4"/>
  <c r="AF872" i="4"/>
  <c r="AJ872" i="4"/>
  <c r="AK872" i="4"/>
  <c r="AL872" i="4"/>
  <c r="R872" i="4"/>
  <c r="S872" i="4"/>
  <c r="T872" i="4"/>
  <c r="U872" i="4"/>
  <c r="V872" i="4"/>
  <c r="W872" i="4"/>
  <c r="P872" i="4"/>
  <c r="Q872" i="4"/>
  <c r="M873" i="4"/>
  <c r="N873" i="4"/>
  <c r="O873" i="4"/>
  <c r="AG873" i="4"/>
  <c r="AH873" i="4"/>
  <c r="AI873" i="4"/>
  <c r="X873" i="4"/>
  <c r="Y873" i="4"/>
  <c r="Z873" i="4"/>
  <c r="AA873" i="4"/>
  <c r="AB873" i="4"/>
  <c r="AC873" i="4"/>
  <c r="AD873" i="4"/>
  <c r="AE873" i="4"/>
  <c r="AF873" i="4"/>
  <c r="AJ873" i="4"/>
  <c r="AK873" i="4"/>
  <c r="AL873" i="4"/>
  <c r="R873" i="4"/>
  <c r="S873" i="4"/>
  <c r="T873" i="4"/>
  <c r="U873" i="4"/>
  <c r="V873" i="4"/>
  <c r="W873" i="4"/>
  <c r="P873" i="4"/>
  <c r="Q873" i="4"/>
  <c r="M874" i="4"/>
  <c r="N874" i="4"/>
  <c r="O874" i="4"/>
  <c r="AG874" i="4"/>
  <c r="AH874" i="4"/>
  <c r="AI874" i="4"/>
  <c r="X874" i="4"/>
  <c r="Y874" i="4"/>
  <c r="Z874" i="4"/>
  <c r="AA874" i="4"/>
  <c r="AB874" i="4"/>
  <c r="AC874" i="4"/>
  <c r="AD874" i="4"/>
  <c r="AE874" i="4"/>
  <c r="AF874" i="4"/>
  <c r="AJ874" i="4"/>
  <c r="AK874" i="4"/>
  <c r="AL874" i="4"/>
  <c r="R874" i="4"/>
  <c r="S874" i="4"/>
  <c r="T874" i="4"/>
  <c r="U874" i="4"/>
  <c r="V874" i="4"/>
  <c r="W874" i="4"/>
  <c r="P874" i="4"/>
  <c r="Q874" i="4"/>
  <c r="X776" i="4"/>
  <c r="Y776" i="4"/>
  <c r="Z776" i="4"/>
  <c r="AA776" i="4"/>
  <c r="AB776" i="4"/>
  <c r="AC776" i="4"/>
  <c r="AD776" i="4"/>
  <c r="AE776" i="4"/>
  <c r="AF776" i="4"/>
  <c r="AJ776" i="4"/>
  <c r="AK776" i="4"/>
  <c r="AL776" i="4"/>
  <c r="R776" i="4"/>
  <c r="S776" i="4"/>
  <c r="T776" i="4"/>
  <c r="U776" i="4"/>
  <c r="V776" i="4"/>
  <c r="W776" i="4"/>
  <c r="P776" i="4"/>
  <c r="Q776" i="4"/>
  <c r="X777" i="4"/>
  <c r="Y777" i="4"/>
  <c r="Z777" i="4"/>
  <c r="AA777" i="4"/>
  <c r="AB777" i="4"/>
  <c r="AC777" i="4"/>
  <c r="AD777" i="4"/>
  <c r="AE777" i="4"/>
  <c r="AF777" i="4"/>
  <c r="AJ777" i="4"/>
  <c r="AK777" i="4"/>
  <c r="AL777" i="4"/>
  <c r="R777" i="4"/>
  <c r="S777" i="4"/>
  <c r="T777" i="4"/>
  <c r="U777" i="4"/>
  <c r="V777" i="4"/>
  <c r="W777" i="4"/>
  <c r="P777" i="4"/>
  <c r="Q777" i="4"/>
  <c r="X778" i="4"/>
  <c r="Y778" i="4"/>
  <c r="Z778" i="4"/>
  <c r="AA778" i="4"/>
  <c r="AB778" i="4"/>
  <c r="AC778" i="4"/>
  <c r="AD778" i="4"/>
  <c r="AE778" i="4"/>
  <c r="AF778" i="4"/>
  <c r="AJ778" i="4"/>
  <c r="AK778" i="4"/>
  <c r="AL778" i="4"/>
  <c r="R778" i="4"/>
  <c r="S778" i="4"/>
  <c r="T778" i="4"/>
  <c r="U778" i="4"/>
  <c r="V778" i="4"/>
  <c r="W778" i="4"/>
  <c r="P778" i="4"/>
  <c r="Q778" i="4"/>
  <c r="M725" i="4"/>
  <c r="N725" i="4"/>
  <c r="O725" i="4"/>
  <c r="AG725" i="4"/>
  <c r="AH725" i="4"/>
  <c r="AI725" i="4"/>
  <c r="X725" i="4"/>
  <c r="Y725" i="4"/>
  <c r="Z725" i="4"/>
  <c r="AA725" i="4"/>
  <c r="AB725" i="4"/>
  <c r="AC725" i="4"/>
  <c r="AD725" i="4"/>
  <c r="AE725" i="4"/>
  <c r="AF725" i="4"/>
  <c r="AJ725" i="4"/>
  <c r="AK725" i="4"/>
  <c r="AL725" i="4"/>
  <c r="R725" i="4"/>
  <c r="S725" i="4"/>
  <c r="T725" i="4"/>
  <c r="U725" i="4"/>
  <c r="V725" i="4"/>
  <c r="W725" i="4"/>
  <c r="P725" i="4"/>
  <c r="Q725" i="4"/>
  <c r="M726" i="4"/>
  <c r="N726" i="4"/>
  <c r="O726" i="4"/>
  <c r="AG726" i="4"/>
  <c r="AH726" i="4"/>
  <c r="AI726" i="4"/>
  <c r="X726" i="4"/>
  <c r="Y726" i="4"/>
  <c r="Z726" i="4"/>
  <c r="AA726" i="4"/>
  <c r="AB726" i="4"/>
  <c r="AC726" i="4"/>
  <c r="AD726" i="4"/>
  <c r="AE726" i="4"/>
  <c r="AF726" i="4"/>
  <c r="AJ726" i="4"/>
  <c r="AK726" i="4"/>
  <c r="AL726" i="4"/>
  <c r="R726" i="4"/>
  <c r="S726" i="4"/>
  <c r="T726" i="4"/>
  <c r="U726" i="4"/>
  <c r="V726" i="4"/>
  <c r="W726" i="4"/>
  <c r="P726" i="4"/>
  <c r="Q726" i="4"/>
  <c r="M727" i="4"/>
  <c r="N727" i="4"/>
  <c r="O727" i="4"/>
  <c r="AG727" i="4"/>
  <c r="AH727" i="4"/>
  <c r="AI727" i="4"/>
  <c r="X727" i="4"/>
  <c r="Y727" i="4"/>
  <c r="Z727" i="4"/>
  <c r="AA727" i="4"/>
  <c r="AB727" i="4"/>
  <c r="AC727" i="4"/>
  <c r="AD727" i="4"/>
  <c r="AE727" i="4"/>
  <c r="AF727" i="4"/>
  <c r="AJ727" i="4"/>
  <c r="AK727" i="4"/>
  <c r="AL727" i="4"/>
  <c r="R727" i="4"/>
  <c r="S727" i="4"/>
  <c r="T727" i="4"/>
  <c r="U727" i="4"/>
  <c r="V727" i="4"/>
  <c r="W727" i="4"/>
  <c r="P727" i="4"/>
  <c r="Q727" i="4"/>
  <c r="L727" i="4"/>
  <c r="Z650" i="4"/>
  <c r="AA650" i="4"/>
  <c r="AB650" i="4"/>
  <c r="AC650" i="4"/>
  <c r="AD650" i="4"/>
  <c r="AE650" i="4"/>
  <c r="AF650" i="4"/>
  <c r="AJ650" i="4"/>
  <c r="AK650" i="4"/>
  <c r="AL650" i="4"/>
  <c r="R650" i="4"/>
  <c r="S650" i="4"/>
  <c r="T650" i="4"/>
  <c r="U650" i="4"/>
  <c r="V650" i="4"/>
  <c r="W650" i="4"/>
  <c r="P650" i="4"/>
  <c r="Z651" i="4"/>
  <c r="AA651" i="4"/>
  <c r="AB651" i="4"/>
  <c r="AC651" i="4"/>
  <c r="AD651" i="4"/>
  <c r="AE651" i="4"/>
  <c r="AF651" i="4"/>
  <c r="AJ651" i="4"/>
  <c r="AK651" i="4"/>
  <c r="AL651" i="4"/>
  <c r="R651" i="4"/>
  <c r="S651" i="4"/>
  <c r="T651" i="4"/>
  <c r="U651" i="4"/>
  <c r="V651" i="4"/>
  <c r="W651" i="4"/>
  <c r="P651" i="4"/>
  <c r="Z652" i="4"/>
  <c r="AA652" i="4"/>
  <c r="AB652" i="4"/>
  <c r="AC652" i="4"/>
  <c r="AD652" i="4"/>
  <c r="AE652" i="4"/>
  <c r="AF652" i="4"/>
  <c r="AJ652" i="4"/>
  <c r="AK652" i="4"/>
  <c r="AL652" i="4"/>
  <c r="R652" i="4"/>
  <c r="S652" i="4"/>
  <c r="T652" i="4"/>
  <c r="U652" i="4"/>
  <c r="V652" i="4"/>
  <c r="W652" i="4"/>
  <c r="P652" i="4"/>
  <c r="AC957" i="4"/>
  <c r="AD957" i="4"/>
  <c r="AE957" i="4"/>
  <c r="AF957" i="4"/>
  <c r="AJ957" i="4"/>
  <c r="AK957" i="4"/>
  <c r="AL957" i="4"/>
  <c r="R957" i="4"/>
  <c r="S957" i="4"/>
  <c r="T957" i="4"/>
  <c r="U957" i="4"/>
  <c r="V957" i="4"/>
  <c r="W957" i="4"/>
  <c r="P957" i="4"/>
  <c r="Q957" i="4"/>
  <c r="AC958" i="4"/>
  <c r="AD958" i="4"/>
  <c r="AE958" i="4"/>
  <c r="AF958" i="4"/>
  <c r="AJ958" i="4"/>
  <c r="AK958" i="4"/>
  <c r="AL958" i="4"/>
  <c r="R958" i="4"/>
  <c r="S958" i="4"/>
  <c r="T958" i="4"/>
  <c r="U958" i="4"/>
  <c r="V958" i="4"/>
  <c r="W958" i="4"/>
  <c r="P958" i="4"/>
  <c r="Q958" i="4"/>
  <c r="AC959" i="4"/>
  <c r="AD959" i="4"/>
  <c r="AE959" i="4"/>
  <c r="AF959" i="4"/>
  <c r="AJ959" i="4"/>
  <c r="AK959" i="4"/>
  <c r="AL959" i="4"/>
  <c r="R959" i="4"/>
  <c r="S959" i="4"/>
  <c r="T959" i="4"/>
  <c r="U959" i="4"/>
  <c r="V959" i="4"/>
  <c r="W959" i="4"/>
  <c r="P959" i="4"/>
  <c r="Q959" i="4"/>
  <c r="T942" i="4"/>
  <c r="U942" i="4"/>
  <c r="V942" i="4"/>
  <c r="W942" i="4"/>
  <c r="T943" i="4"/>
  <c r="U943" i="4"/>
  <c r="V943" i="4"/>
  <c r="W943" i="4"/>
  <c r="T944" i="4"/>
  <c r="U944" i="4"/>
  <c r="V944" i="4"/>
  <c r="W944" i="4"/>
  <c r="T208" i="4"/>
  <c r="U208" i="4"/>
  <c r="V208" i="4"/>
  <c r="W208" i="4"/>
  <c r="T209" i="4"/>
  <c r="U209" i="4"/>
  <c r="V209" i="4"/>
  <c r="W209" i="4"/>
  <c r="T210" i="4"/>
  <c r="U210" i="4"/>
  <c r="V210" i="4"/>
  <c r="W210" i="4"/>
  <c r="T193" i="4"/>
  <c r="U193" i="4"/>
  <c r="V193" i="4"/>
  <c r="W193" i="4"/>
  <c r="T194" i="4"/>
  <c r="U194" i="4"/>
  <c r="V194" i="4"/>
  <c r="W194" i="4"/>
  <c r="T195" i="4"/>
  <c r="U195" i="4"/>
  <c r="V195" i="4"/>
  <c r="W195" i="4"/>
  <c r="T178" i="4"/>
  <c r="U178" i="4"/>
  <c r="V178" i="4"/>
  <c r="W178" i="4"/>
  <c r="T179" i="4"/>
  <c r="U179" i="4"/>
  <c r="V179" i="4"/>
  <c r="W179" i="4"/>
  <c r="T180" i="4"/>
  <c r="U180" i="4"/>
  <c r="V180" i="4"/>
  <c r="W180" i="4"/>
  <c r="T163" i="4"/>
  <c r="U163" i="4"/>
  <c r="V163" i="4"/>
  <c r="W163" i="4"/>
  <c r="T164" i="4"/>
  <c r="U164" i="4"/>
  <c r="V164" i="4"/>
  <c r="W164" i="4"/>
  <c r="T165" i="4"/>
  <c r="U165" i="4"/>
  <c r="V165" i="4"/>
  <c r="W165" i="4"/>
  <c r="T148" i="4"/>
  <c r="U148" i="4"/>
  <c r="V148" i="4"/>
  <c r="W148" i="4"/>
  <c r="T149" i="4"/>
  <c r="U149" i="4"/>
  <c r="V149" i="4"/>
  <c r="W149" i="4"/>
  <c r="T150" i="4"/>
  <c r="U150" i="4"/>
  <c r="V150" i="4"/>
  <c r="W150" i="4"/>
  <c r="T133" i="4"/>
  <c r="U133" i="4"/>
  <c r="V133" i="4"/>
  <c r="W133" i="4"/>
  <c r="P133" i="4"/>
  <c r="Q133" i="4"/>
  <c r="T134" i="4"/>
  <c r="U134" i="4"/>
  <c r="V134" i="4"/>
  <c r="W134" i="4"/>
  <c r="P134" i="4"/>
  <c r="Q134" i="4"/>
  <c r="T135" i="4"/>
  <c r="U135" i="4"/>
  <c r="V135" i="4"/>
  <c r="W135" i="4"/>
  <c r="P135" i="4"/>
  <c r="Q135" i="4"/>
  <c r="T118" i="4"/>
  <c r="T119" i="4"/>
  <c r="T120" i="4"/>
  <c r="W103" i="4"/>
  <c r="W104" i="4"/>
  <c r="W105" i="4"/>
  <c r="T103" i="4"/>
  <c r="T104" i="4"/>
  <c r="T105" i="4"/>
  <c r="W1110" i="4"/>
  <c r="W1111" i="4"/>
  <c r="W1112" i="4"/>
  <c r="T1110" i="4"/>
  <c r="T1111" i="4"/>
  <c r="T1112" i="4"/>
  <c r="W1065" i="4"/>
  <c r="W1066" i="4"/>
  <c r="W1067" i="4"/>
  <c r="T1065" i="4"/>
  <c r="T1066" i="4"/>
  <c r="T1067" i="4"/>
  <c r="W1095" i="4"/>
  <c r="W1096" i="4"/>
  <c r="W1097" i="4"/>
  <c r="T1095" i="4"/>
  <c r="T1096" i="4"/>
  <c r="T1097" i="4"/>
  <c r="W1050" i="4"/>
  <c r="W1051" i="4"/>
  <c r="W1052" i="4"/>
  <c r="T1050" i="4"/>
  <c r="T1051" i="4"/>
  <c r="T1052" i="4"/>
  <c r="W1080" i="4"/>
  <c r="W1081" i="4"/>
  <c r="W1082" i="4"/>
  <c r="T1080" i="4"/>
  <c r="T1081" i="4"/>
  <c r="T1082" i="4"/>
  <c r="W1035" i="4"/>
  <c r="W1036" i="4"/>
  <c r="W1037" i="4"/>
  <c r="W1020" i="4"/>
  <c r="W1021" i="4"/>
  <c r="W1022" i="4"/>
  <c r="W1005" i="4"/>
  <c r="W1006" i="4"/>
  <c r="W1007" i="4"/>
  <c r="W990" i="4"/>
  <c r="W991" i="4"/>
  <c r="W992" i="4"/>
  <c r="T990" i="4"/>
  <c r="T991" i="4"/>
  <c r="T992" i="4"/>
  <c r="W976" i="4"/>
  <c r="W977" i="4"/>
  <c r="W978" i="4"/>
  <c r="W966" i="4"/>
  <c r="W967" i="4"/>
  <c r="W968" i="4"/>
  <c r="W622" i="4"/>
  <c r="W623" i="4"/>
  <c r="W624" i="4"/>
  <c r="W607" i="4"/>
  <c r="W608" i="4"/>
  <c r="W609" i="4"/>
  <c r="W592" i="4"/>
  <c r="W593" i="4"/>
  <c r="W594" i="4"/>
  <c r="T607" i="4"/>
  <c r="T608" i="4"/>
  <c r="T609" i="4"/>
  <c r="T592" i="4"/>
  <c r="T593" i="4"/>
  <c r="T594" i="4"/>
  <c r="T976" i="4"/>
  <c r="T977" i="4"/>
  <c r="T978" i="4"/>
  <c r="T966" i="4"/>
  <c r="T967" i="4"/>
  <c r="T968" i="4"/>
  <c r="T622" i="4"/>
  <c r="T623" i="4"/>
  <c r="T624" i="4"/>
  <c r="T1035" i="4"/>
  <c r="T1036" i="4"/>
  <c r="T1037" i="4"/>
  <c r="T1020" i="4"/>
  <c r="T1021" i="4"/>
  <c r="T1022" i="4"/>
  <c r="T1005" i="4"/>
  <c r="T1006" i="4"/>
  <c r="T1007" i="4"/>
  <c r="AL1035" i="4"/>
  <c r="AL1036" i="4"/>
  <c r="AL1037" i="4"/>
  <c r="AF1035" i="4"/>
  <c r="AF1036" i="4"/>
  <c r="AF1037" i="4"/>
  <c r="AL1020" i="4"/>
  <c r="AL1021" i="4"/>
  <c r="AL1022" i="4"/>
  <c r="AF1020" i="4"/>
  <c r="AF1021" i="4"/>
  <c r="AF1022" i="4"/>
  <c r="AL1005" i="4"/>
  <c r="AL1006" i="4"/>
  <c r="AL1007" i="4"/>
  <c r="AF990" i="4"/>
  <c r="AF991" i="4"/>
  <c r="AF992" i="4"/>
  <c r="AL622" i="4"/>
  <c r="AL623" i="4"/>
  <c r="AL624" i="4"/>
  <c r="AL966" i="4"/>
  <c r="AL967" i="4"/>
  <c r="AL968" i="4"/>
  <c r="AL976" i="4"/>
  <c r="AL977" i="4"/>
  <c r="AL978" i="4"/>
  <c r="Z990" i="4"/>
  <c r="Z991" i="4"/>
  <c r="Z992" i="4"/>
  <c r="Z976" i="4"/>
  <c r="Z977" i="4"/>
  <c r="Z978" i="4"/>
  <c r="Z966" i="4"/>
  <c r="Z967" i="4"/>
  <c r="Z968" i="4"/>
  <c r="AF976" i="4"/>
  <c r="AF977" i="4"/>
  <c r="AF978" i="4"/>
  <c r="AF966" i="4"/>
  <c r="AF967" i="4"/>
  <c r="AF968" i="4"/>
  <c r="AF624" i="4"/>
  <c r="AF623" i="4"/>
  <c r="AF622" i="4"/>
  <c r="AF609" i="4"/>
  <c r="AF608" i="4"/>
  <c r="AF607" i="4"/>
  <c r="AF594" i="4"/>
  <c r="AF593" i="4"/>
  <c r="AF592" i="4"/>
  <c r="L105" i="4"/>
  <c r="L104" i="4"/>
  <c r="L103" i="4"/>
  <c r="AI776" i="4"/>
  <c r="AI777" i="4"/>
  <c r="AI778" i="4"/>
  <c r="AI827" i="4"/>
  <c r="AI828" i="4"/>
  <c r="AI829" i="4"/>
  <c r="M652" i="4"/>
  <c r="N652" i="4"/>
  <c r="O652" i="4"/>
  <c r="AG652" i="4"/>
  <c r="AH652" i="4"/>
  <c r="AI652" i="4"/>
  <c r="X652" i="4"/>
  <c r="Y652" i="4"/>
  <c r="Q652" i="4"/>
  <c r="L652" i="4"/>
  <c r="AI759" i="4"/>
  <c r="AC944" i="4"/>
  <c r="AC943" i="4"/>
  <c r="AC942" i="4"/>
  <c r="Z959" i="4"/>
  <c r="Z958" i="4"/>
  <c r="Z957" i="4"/>
  <c r="Z944" i="4"/>
  <c r="Z943" i="4"/>
  <c r="Z942" i="4"/>
  <c r="AC210" i="4"/>
  <c r="AC209" i="4"/>
  <c r="AC208" i="4"/>
  <c r="AC195" i="4"/>
  <c r="AC194" i="4"/>
  <c r="AC193" i="4"/>
  <c r="AC180" i="4"/>
  <c r="AC179" i="4"/>
  <c r="AC178" i="4"/>
  <c r="AC165" i="4"/>
  <c r="AC164" i="4"/>
  <c r="AC163" i="4"/>
  <c r="AC150" i="4"/>
  <c r="AC149" i="4"/>
  <c r="AC148" i="4"/>
  <c r="AC135" i="4"/>
  <c r="AC134" i="4"/>
  <c r="AC133" i="4"/>
  <c r="AC120" i="4"/>
  <c r="AC119" i="4"/>
  <c r="AC118" i="4"/>
  <c r="AC105" i="4"/>
  <c r="AC104" i="4"/>
  <c r="AC103" i="4"/>
  <c r="AC1112" i="4"/>
  <c r="AC1111" i="4"/>
  <c r="AC1110" i="4"/>
  <c r="AC1067" i="4"/>
  <c r="AC1066" i="4"/>
  <c r="AC1065" i="4"/>
  <c r="AC1097" i="4"/>
  <c r="AC1096" i="4"/>
  <c r="AC1095" i="4"/>
  <c r="AC1052" i="4"/>
  <c r="AC1051" i="4"/>
  <c r="AC1050" i="4"/>
  <c r="AC1082" i="4"/>
  <c r="AC1081" i="4"/>
  <c r="AC1080" i="4"/>
  <c r="AC1037" i="4"/>
  <c r="AC1036" i="4"/>
  <c r="AC1035" i="4"/>
  <c r="AC1022" i="4"/>
  <c r="AC1021" i="4"/>
  <c r="AC1020" i="4"/>
  <c r="AC1007" i="4"/>
  <c r="AC1006" i="4"/>
  <c r="AC1005" i="4"/>
  <c r="Z1022" i="4"/>
  <c r="Z1021" i="4"/>
  <c r="Z1020" i="4"/>
  <c r="Z1007" i="4"/>
  <c r="Z1006" i="4"/>
  <c r="Z1005" i="4"/>
  <c r="Z210" i="4"/>
  <c r="Z209" i="4"/>
  <c r="Z208" i="4"/>
  <c r="Z195" i="4"/>
  <c r="Z194" i="4"/>
  <c r="Z193" i="4"/>
  <c r="Z180" i="4"/>
  <c r="Z179" i="4"/>
  <c r="Z178" i="4"/>
  <c r="Z165" i="4"/>
  <c r="Z164" i="4"/>
  <c r="Z163" i="4"/>
  <c r="Z150" i="4"/>
  <c r="Z149" i="4"/>
  <c r="Z148" i="4"/>
  <c r="Z135" i="4"/>
  <c r="Z134" i="4"/>
  <c r="Z133" i="4"/>
  <c r="Z120" i="4"/>
  <c r="Z119" i="4"/>
  <c r="Z118" i="4"/>
  <c r="Z105" i="4"/>
  <c r="Z104" i="4"/>
  <c r="Z103" i="4"/>
  <c r="Z1112" i="4"/>
  <c r="Z1111" i="4"/>
  <c r="Z1110" i="4"/>
  <c r="Z1067" i="4"/>
  <c r="Z1066" i="4"/>
  <c r="Z1065" i="4"/>
  <c r="Z1097" i="4"/>
  <c r="Z1096" i="4"/>
  <c r="Z1095" i="4"/>
  <c r="Z1052" i="4"/>
  <c r="Z1051" i="4"/>
  <c r="Z1050" i="4"/>
  <c r="Z1082" i="4"/>
  <c r="Z1081" i="4"/>
  <c r="Z1080" i="4"/>
  <c r="Z1037" i="4"/>
  <c r="Z1036" i="4"/>
  <c r="Z1035" i="4"/>
  <c r="AI760" i="4" l="1"/>
  <c r="AI761" i="4"/>
  <c r="AI650" i="4"/>
  <c r="AI651" i="4"/>
  <c r="AC592" i="4"/>
  <c r="AC593" i="4"/>
  <c r="AC594" i="4"/>
  <c r="AC607" i="4"/>
  <c r="AC608" i="4"/>
  <c r="AC609" i="4"/>
  <c r="AC622" i="4"/>
  <c r="AC623" i="4"/>
  <c r="AC624" i="4"/>
  <c r="Z593" i="4"/>
  <c r="Z594" i="4"/>
  <c r="Z607" i="4"/>
  <c r="Z608" i="4"/>
  <c r="Z609" i="4"/>
  <c r="Z622" i="4"/>
  <c r="Z623" i="4"/>
  <c r="Z624" i="4"/>
  <c r="AI593" i="4"/>
  <c r="AI594" i="4"/>
  <c r="AI607" i="4"/>
  <c r="AI608" i="4"/>
  <c r="AI609" i="4"/>
  <c r="AI622" i="4"/>
  <c r="AI623" i="4"/>
  <c r="AI624" i="4"/>
  <c r="AI966" i="4"/>
  <c r="AI967" i="4"/>
  <c r="AI968" i="4"/>
  <c r="AI1035" i="4"/>
  <c r="AI1036" i="4"/>
  <c r="AI1037" i="4"/>
  <c r="AI1080" i="4"/>
  <c r="AI1081" i="4"/>
  <c r="AI1082" i="4"/>
  <c r="AI1050" i="4"/>
  <c r="AI1051" i="4"/>
  <c r="AI1052" i="4"/>
  <c r="AI1095" i="4"/>
  <c r="AI1096" i="4"/>
  <c r="AI1097" i="4"/>
  <c r="AI1065" i="4"/>
  <c r="AI1066" i="4"/>
  <c r="AI1067" i="4"/>
  <c r="AI1110" i="4"/>
  <c r="AI1111" i="4"/>
  <c r="AI1112" i="4"/>
  <c r="AI103" i="4"/>
  <c r="AI104" i="4"/>
  <c r="AI105" i="4"/>
  <c r="AI118" i="4"/>
  <c r="AI119" i="4"/>
  <c r="AI120" i="4"/>
  <c r="AI133" i="4"/>
  <c r="AI134" i="4"/>
  <c r="AI135" i="4"/>
  <c r="AI148" i="4"/>
  <c r="AI149" i="4"/>
  <c r="AI150" i="4"/>
  <c r="AI163" i="4"/>
  <c r="AI164" i="4"/>
  <c r="AI165" i="4"/>
  <c r="AI178" i="4"/>
  <c r="AI179" i="4"/>
  <c r="AI180" i="4"/>
  <c r="AI193" i="4"/>
  <c r="AI194" i="4"/>
  <c r="AI195" i="4"/>
  <c r="AI208" i="4"/>
  <c r="AI209" i="4"/>
  <c r="AI210" i="4"/>
  <c r="AI942" i="4"/>
  <c r="AI943" i="4"/>
  <c r="AI944" i="4"/>
  <c r="AI957" i="4"/>
  <c r="AI958" i="4"/>
  <c r="AI959" i="4"/>
  <c r="AI1020" i="4"/>
  <c r="AI1021" i="4"/>
  <c r="AI1022" i="4"/>
  <c r="AI1005" i="4"/>
  <c r="AI1006" i="4"/>
  <c r="AI1007" i="4"/>
  <c r="AI990" i="4"/>
  <c r="AI991" i="4"/>
  <c r="AI992" i="4"/>
  <c r="AI976" i="4"/>
  <c r="AI977" i="4"/>
  <c r="AI978" i="4"/>
  <c r="J341" i="4"/>
  <c r="I341" i="4"/>
  <c r="H341" i="4"/>
  <c r="F341" i="4"/>
  <c r="E341" i="4"/>
  <c r="D341" i="4"/>
  <c r="C341" i="4"/>
  <c r="B341" i="4"/>
  <c r="J330" i="4"/>
  <c r="I330" i="4"/>
  <c r="H330" i="4"/>
  <c r="F330" i="4"/>
  <c r="E330" i="4"/>
  <c r="D330" i="4"/>
  <c r="C330" i="4"/>
  <c r="B330" i="4"/>
  <c r="J319" i="4"/>
  <c r="I319" i="4"/>
  <c r="H319" i="4"/>
  <c r="F319" i="4"/>
  <c r="E319" i="4"/>
  <c r="D319" i="4"/>
  <c r="C319" i="4"/>
  <c r="B319" i="4"/>
  <c r="J308" i="4"/>
  <c r="I308" i="4"/>
  <c r="H308" i="4"/>
  <c r="F308" i="4"/>
  <c r="E308" i="4"/>
  <c r="D308" i="4"/>
  <c r="C308" i="4"/>
  <c r="B308" i="4"/>
  <c r="J297" i="4"/>
  <c r="I297" i="4"/>
  <c r="H297" i="4"/>
  <c r="F297" i="4"/>
  <c r="E297" i="4"/>
  <c r="D297" i="4"/>
  <c r="C297" i="4"/>
  <c r="B297" i="4"/>
  <c r="J286" i="4"/>
  <c r="I286" i="4"/>
  <c r="H286" i="4"/>
  <c r="F286" i="4"/>
  <c r="E286" i="4"/>
  <c r="D286" i="4"/>
  <c r="C286" i="4"/>
  <c r="B286" i="4"/>
  <c r="J253" i="4"/>
  <c r="I253" i="4"/>
  <c r="H253" i="4"/>
  <c r="F253" i="4"/>
  <c r="E253" i="4"/>
  <c r="D253" i="4"/>
  <c r="C253" i="4"/>
  <c r="B253" i="4"/>
  <c r="J242" i="4"/>
  <c r="I242" i="4"/>
  <c r="H242" i="4"/>
  <c r="F242" i="4"/>
  <c r="E242" i="4"/>
  <c r="D242" i="4"/>
  <c r="C242" i="4"/>
  <c r="B242" i="4"/>
  <c r="J275" i="4"/>
  <c r="I275" i="4"/>
  <c r="H275" i="4"/>
  <c r="F275" i="4"/>
  <c r="E275" i="4"/>
  <c r="D275" i="4"/>
  <c r="C275" i="4"/>
  <c r="B275" i="4"/>
  <c r="J264" i="4"/>
  <c r="I264" i="4"/>
  <c r="H264" i="4"/>
  <c r="F264" i="4"/>
  <c r="E264" i="4"/>
  <c r="D264" i="4"/>
  <c r="C264" i="4"/>
  <c r="B264" i="4"/>
  <c r="J231" i="4"/>
  <c r="I231" i="4"/>
  <c r="H231" i="4"/>
  <c r="F231" i="4"/>
  <c r="E231" i="4"/>
  <c r="D231" i="4"/>
  <c r="C231" i="4"/>
  <c r="B231" i="4"/>
  <c r="J220" i="4"/>
  <c r="I220" i="4"/>
  <c r="H220" i="4"/>
  <c r="F220" i="4"/>
  <c r="E220" i="4"/>
  <c r="D220" i="4"/>
  <c r="C220" i="4"/>
  <c r="B220" i="4"/>
  <c r="J567" i="4"/>
  <c r="I567" i="4"/>
  <c r="H567" i="4"/>
  <c r="F567" i="4"/>
  <c r="E567" i="4"/>
  <c r="D567" i="4"/>
  <c r="C567" i="4"/>
  <c r="B567" i="4"/>
  <c r="J578" i="4"/>
  <c r="I578" i="4"/>
  <c r="H578" i="4"/>
  <c r="F578" i="4"/>
  <c r="E578" i="4"/>
  <c r="D578" i="4"/>
  <c r="C578" i="4"/>
  <c r="B578" i="4"/>
  <c r="J556" i="4"/>
  <c r="I556" i="4"/>
  <c r="H556" i="4"/>
  <c r="F556" i="4"/>
  <c r="E556" i="4"/>
  <c r="D556" i="4"/>
  <c r="C556" i="4"/>
  <c r="B556" i="4"/>
  <c r="J528" i="4"/>
  <c r="I528" i="4"/>
  <c r="H528" i="4"/>
  <c r="F528" i="4"/>
  <c r="E528" i="4"/>
  <c r="D528" i="4"/>
  <c r="C528" i="4"/>
  <c r="B528" i="4"/>
  <c r="J545" i="4"/>
  <c r="I545" i="4"/>
  <c r="H545" i="4"/>
  <c r="F545" i="4"/>
  <c r="E545" i="4"/>
  <c r="D545" i="4"/>
  <c r="C545" i="4"/>
  <c r="B545" i="4"/>
  <c r="J511" i="4"/>
  <c r="I511" i="4"/>
  <c r="H511" i="4"/>
  <c r="F511" i="4"/>
  <c r="E511" i="4"/>
  <c r="D511" i="4"/>
  <c r="C511" i="4"/>
  <c r="B511" i="4"/>
  <c r="J483" i="4"/>
  <c r="I483" i="4"/>
  <c r="H483" i="4"/>
  <c r="F483" i="4"/>
  <c r="E483" i="4"/>
  <c r="D483" i="4"/>
  <c r="C483" i="4"/>
  <c r="B483" i="4"/>
  <c r="J500" i="4"/>
  <c r="I500" i="4"/>
  <c r="H500" i="4"/>
  <c r="F500" i="4"/>
  <c r="E500" i="4"/>
  <c r="D500" i="4"/>
  <c r="C500" i="4"/>
  <c r="B500" i="4"/>
  <c r="J466" i="4"/>
  <c r="I466" i="4"/>
  <c r="H466" i="4"/>
  <c r="F466" i="4"/>
  <c r="E466" i="4"/>
  <c r="D466" i="4"/>
  <c r="C466" i="4"/>
  <c r="B466" i="4"/>
  <c r="J435" i="4"/>
  <c r="I435" i="4"/>
  <c r="H435" i="4"/>
  <c r="F435" i="4"/>
  <c r="E435" i="4"/>
  <c r="D435" i="4"/>
  <c r="C435" i="4"/>
  <c r="B435" i="4"/>
  <c r="J445" i="4"/>
  <c r="I445" i="4"/>
  <c r="H445" i="4"/>
  <c r="F445" i="4"/>
  <c r="E445" i="4"/>
  <c r="D445" i="4"/>
  <c r="C445" i="4"/>
  <c r="B445" i="4"/>
  <c r="J455" i="4"/>
  <c r="I455" i="4"/>
  <c r="H455" i="4"/>
  <c r="F455" i="4"/>
  <c r="E455" i="4"/>
  <c r="D455" i="4"/>
  <c r="C455" i="4"/>
  <c r="B455" i="4"/>
  <c r="J425" i="4"/>
  <c r="I425" i="4"/>
  <c r="H425" i="4"/>
  <c r="F425" i="4"/>
  <c r="E425" i="4"/>
  <c r="D425" i="4"/>
  <c r="C425" i="4"/>
  <c r="B425" i="4"/>
  <c r="J397" i="4"/>
  <c r="I397" i="4"/>
  <c r="H397" i="4"/>
  <c r="F397" i="4"/>
  <c r="E397" i="4"/>
  <c r="D397" i="4"/>
  <c r="C397" i="4"/>
  <c r="B397" i="4"/>
  <c r="J407" i="4"/>
  <c r="I407" i="4"/>
  <c r="H407" i="4"/>
  <c r="F407" i="4"/>
  <c r="E407" i="4"/>
  <c r="D407" i="4"/>
  <c r="C407" i="4"/>
  <c r="B407" i="4"/>
  <c r="J417" i="4"/>
  <c r="I417" i="4"/>
  <c r="H417" i="4"/>
  <c r="F417" i="4"/>
  <c r="E417" i="4"/>
  <c r="D417" i="4"/>
  <c r="C417" i="4"/>
  <c r="B417" i="4"/>
  <c r="J387" i="4"/>
  <c r="I387" i="4"/>
  <c r="H387" i="4"/>
  <c r="F387" i="4"/>
  <c r="E387" i="4"/>
  <c r="D387" i="4"/>
  <c r="C387" i="4"/>
  <c r="B387" i="4"/>
  <c r="J359" i="4"/>
  <c r="I359" i="4"/>
  <c r="H359" i="4"/>
  <c r="F359" i="4"/>
  <c r="E359" i="4"/>
  <c r="D359" i="4"/>
  <c r="C359" i="4"/>
  <c r="B359" i="4"/>
  <c r="J369" i="4"/>
  <c r="I369" i="4"/>
  <c r="H369" i="4"/>
  <c r="F369" i="4"/>
  <c r="E369" i="4"/>
  <c r="D369" i="4"/>
  <c r="C369" i="4"/>
  <c r="B369" i="4"/>
  <c r="J379" i="4"/>
  <c r="I379" i="4"/>
  <c r="H379" i="4"/>
  <c r="F379" i="4"/>
  <c r="E379" i="4"/>
  <c r="D379" i="4"/>
  <c r="C379" i="4"/>
  <c r="B379" i="4"/>
  <c r="J349" i="4"/>
  <c r="I349" i="4"/>
  <c r="H349" i="4"/>
  <c r="F349" i="4"/>
  <c r="E349" i="4"/>
  <c r="D349" i="4"/>
  <c r="C349" i="4"/>
  <c r="B349" i="4"/>
  <c r="J928" i="4"/>
  <c r="I928" i="4"/>
  <c r="H928" i="4"/>
  <c r="F928" i="4"/>
  <c r="E928" i="4"/>
  <c r="D928" i="4"/>
  <c r="C928" i="4"/>
  <c r="B928" i="4"/>
  <c r="J895" i="4"/>
  <c r="I895" i="4"/>
  <c r="H895" i="4"/>
  <c r="F895" i="4"/>
  <c r="E895" i="4"/>
  <c r="D895" i="4"/>
  <c r="C895" i="4"/>
  <c r="B895" i="4"/>
  <c r="J862" i="4"/>
  <c r="I862" i="4"/>
  <c r="H862" i="4"/>
  <c r="F862" i="4"/>
  <c r="E862" i="4"/>
  <c r="D862" i="4"/>
  <c r="C862" i="4"/>
  <c r="B862" i="4"/>
  <c r="J811" i="4"/>
  <c r="I811" i="4"/>
  <c r="H811" i="4"/>
  <c r="F811" i="4"/>
  <c r="E811" i="4"/>
  <c r="D811" i="4"/>
  <c r="C811" i="4"/>
  <c r="B811" i="4"/>
  <c r="J760" i="4"/>
  <c r="I760" i="4"/>
  <c r="H760" i="4"/>
  <c r="F760" i="4"/>
  <c r="E760" i="4"/>
  <c r="D760" i="4"/>
  <c r="C760" i="4"/>
  <c r="B760" i="4"/>
  <c r="J709" i="4"/>
  <c r="I709" i="4"/>
  <c r="H709" i="4"/>
  <c r="F709" i="4"/>
  <c r="E709" i="4"/>
  <c r="D709" i="4"/>
  <c r="C709" i="4"/>
  <c r="B709" i="4"/>
  <c r="J917" i="4"/>
  <c r="I917" i="4"/>
  <c r="H917" i="4"/>
  <c r="F917" i="4"/>
  <c r="E917" i="4"/>
  <c r="D917" i="4"/>
  <c r="C917" i="4"/>
  <c r="B917" i="4"/>
  <c r="J884" i="4"/>
  <c r="I884" i="4"/>
  <c r="H884" i="4"/>
  <c r="F884" i="4"/>
  <c r="E884" i="4"/>
  <c r="D884" i="4"/>
  <c r="C884" i="4"/>
  <c r="B884" i="4"/>
  <c r="J845" i="4"/>
  <c r="I845" i="4"/>
  <c r="H845" i="4"/>
  <c r="F845" i="4"/>
  <c r="E845" i="4"/>
  <c r="D845" i="4"/>
  <c r="C845" i="4"/>
  <c r="B845" i="4"/>
  <c r="J794" i="4"/>
  <c r="I794" i="4"/>
  <c r="H794" i="4"/>
  <c r="F794" i="4"/>
  <c r="E794" i="4"/>
  <c r="D794" i="4"/>
  <c r="C794" i="4"/>
  <c r="B794" i="4"/>
  <c r="J743" i="4"/>
  <c r="I743" i="4"/>
  <c r="H743" i="4"/>
  <c r="F743" i="4"/>
  <c r="E743" i="4"/>
  <c r="D743" i="4"/>
  <c r="C743" i="4"/>
  <c r="B743" i="4"/>
  <c r="J680" i="4"/>
  <c r="I680" i="4"/>
  <c r="H680" i="4"/>
  <c r="F680" i="4"/>
  <c r="E680" i="4"/>
  <c r="D680" i="4"/>
  <c r="C680" i="4"/>
  <c r="B680" i="4"/>
  <c r="J906" i="4"/>
  <c r="I906" i="4"/>
  <c r="H906" i="4"/>
  <c r="F906" i="4"/>
  <c r="E906" i="4"/>
  <c r="D906" i="4"/>
  <c r="C906" i="4"/>
  <c r="B906" i="4"/>
  <c r="J873" i="4"/>
  <c r="I873" i="4"/>
  <c r="H873" i="4"/>
  <c r="F873" i="4"/>
  <c r="E873" i="4"/>
  <c r="D873" i="4"/>
  <c r="C873" i="4"/>
  <c r="B873" i="4"/>
  <c r="J828" i="4"/>
  <c r="I828" i="4"/>
  <c r="H828" i="4"/>
  <c r="F828" i="4"/>
  <c r="E828" i="4"/>
  <c r="D828" i="4"/>
  <c r="C828" i="4"/>
  <c r="B828" i="4"/>
  <c r="J777" i="4"/>
  <c r="I777" i="4"/>
  <c r="H777" i="4"/>
  <c r="F777" i="4"/>
  <c r="E777" i="4"/>
  <c r="D777" i="4"/>
  <c r="C777" i="4"/>
  <c r="B777" i="4"/>
  <c r="J726" i="4"/>
  <c r="I726" i="4"/>
  <c r="H726" i="4"/>
  <c r="F726" i="4"/>
  <c r="E726" i="4"/>
  <c r="D726" i="4"/>
  <c r="C726" i="4"/>
  <c r="B726" i="4"/>
  <c r="J651" i="4"/>
  <c r="I651" i="4"/>
  <c r="H651" i="4"/>
  <c r="F651" i="4"/>
  <c r="E651" i="4"/>
  <c r="D651" i="4"/>
  <c r="C651" i="4"/>
  <c r="B651" i="4"/>
  <c r="J958" i="4"/>
  <c r="I958" i="4"/>
  <c r="H958" i="4"/>
  <c r="F958" i="4"/>
  <c r="E958" i="4"/>
  <c r="D958" i="4"/>
  <c r="C958" i="4"/>
  <c r="B958" i="4"/>
  <c r="J943" i="4"/>
  <c r="I943" i="4"/>
  <c r="H943" i="4"/>
  <c r="F943" i="4"/>
  <c r="E943" i="4"/>
  <c r="D943" i="4"/>
  <c r="C943" i="4"/>
  <c r="B943" i="4"/>
  <c r="J209" i="4"/>
  <c r="I209" i="4"/>
  <c r="H209" i="4"/>
  <c r="F209" i="4"/>
  <c r="E209" i="4"/>
  <c r="D209" i="4"/>
  <c r="C209" i="4"/>
  <c r="B209" i="4"/>
  <c r="J194" i="4"/>
  <c r="I194" i="4"/>
  <c r="H194" i="4"/>
  <c r="F194" i="4"/>
  <c r="E194" i="4"/>
  <c r="D194" i="4"/>
  <c r="C194" i="4"/>
  <c r="B194" i="4"/>
  <c r="J179" i="4"/>
  <c r="I179" i="4"/>
  <c r="H179" i="4"/>
  <c r="F179" i="4"/>
  <c r="E179" i="4"/>
  <c r="D179" i="4"/>
  <c r="C179" i="4"/>
  <c r="B179" i="4"/>
  <c r="J164" i="4"/>
  <c r="I164" i="4"/>
  <c r="H164" i="4"/>
  <c r="F164" i="4"/>
  <c r="E164" i="4"/>
  <c r="D164" i="4"/>
  <c r="C164" i="4"/>
  <c r="B164" i="4"/>
  <c r="J149" i="4"/>
  <c r="I149" i="4"/>
  <c r="H149" i="4"/>
  <c r="F149" i="4"/>
  <c r="E149" i="4"/>
  <c r="D149" i="4"/>
  <c r="C149" i="4"/>
  <c r="B149" i="4"/>
  <c r="J134" i="4"/>
  <c r="I134" i="4"/>
  <c r="H134" i="4"/>
  <c r="F134" i="4"/>
  <c r="E134" i="4"/>
  <c r="D134" i="4"/>
  <c r="C134" i="4"/>
  <c r="B134" i="4"/>
  <c r="J119" i="4"/>
  <c r="I119" i="4"/>
  <c r="H119" i="4"/>
  <c r="F119" i="4"/>
  <c r="E119" i="4"/>
  <c r="D119" i="4"/>
  <c r="C119" i="4"/>
  <c r="B119" i="4"/>
  <c r="J104" i="4"/>
  <c r="I104" i="4"/>
  <c r="H104" i="4"/>
  <c r="F104" i="4"/>
  <c r="E104" i="4"/>
  <c r="D104" i="4"/>
  <c r="C104" i="4"/>
  <c r="B104" i="4"/>
  <c r="J1111" i="4"/>
  <c r="I1111" i="4"/>
  <c r="H1111" i="4"/>
  <c r="F1111" i="4"/>
  <c r="E1111" i="4"/>
  <c r="D1111" i="4"/>
  <c r="C1111" i="4"/>
  <c r="B1111" i="4"/>
  <c r="J1066" i="4"/>
  <c r="I1066" i="4"/>
  <c r="H1066" i="4"/>
  <c r="F1066" i="4"/>
  <c r="E1066" i="4"/>
  <c r="D1066" i="4"/>
  <c r="C1066" i="4"/>
  <c r="B1066" i="4"/>
  <c r="J1096" i="4"/>
  <c r="I1096" i="4"/>
  <c r="H1096" i="4"/>
  <c r="F1096" i="4"/>
  <c r="E1096" i="4"/>
  <c r="D1096" i="4"/>
  <c r="C1096" i="4"/>
  <c r="B1096" i="4"/>
  <c r="J1051" i="4"/>
  <c r="I1051" i="4"/>
  <c r="H1051" i="4"/>
  <c r="F1051" i="4"/>
  <c r="E1051" i="4"/>
  <c r="D1051" i="4"/>
  <c r="C1051" i="4"/>
  <c r="B1051" i="4"/>
  <c r="J1081" i="4"/>
  <c r="I1081" i="4"/>
  <c r="H1081" i="4"/>
  <c r="F1081" i="4"/>
  <c r="E1081" i="4"/>
  <c r="D1081" i="4"/>
  <c r="C1081" i="4"/>
  <c r="B1081" i="4"/>
  <c r="J1036" i="4"/>
  <c r="I1036" i="4"/>
  <c r="H1036" i="4"/>
  <c r="F1036" i="4"/>
  <c r="E1036" i="4"/>
  <c r="D1036" i="4"/>
  <c r="C1036" i="4"/>
  <c r="B1036" i="4"/>
  <c r="J1021" i="4"/>
  <c r="I1021" i="4"/>
  <c r="H1021" i="4"/>
  <c r="F1021" i="4"/>
  <c r="E1021" i="4"/>
  <c r="D1021" i="4"/>
  <c r="C1021" i="4"/>
  <c r="B1021" i="4"/>
  <c r="J1006" i="4"/>
  <c r="I1006" i="4"/>
  <c r="H1006" i="4"/>
  <c r="F1006" i="4"/>
  <c r="E1006" i="4"/>
  <c r="D1006" i="4"/>
  <c r="C1006" i="4"/>
  <c r="B1006" i="4"/>
  <c r="J991" i="4"/>
  <c r="I991" i="4"/>
  <c r="H991" i="4"/>
  <c r="F991" i="4"/>
  <c r="E991" i="4"/>
  <c r="D991" i="4"/>
  <c r="C991" i="4"/>
  <c r="B991" i="4"/>
  <c r="J977" i="4"/>
  <c r="I977" i="4"/>
  <c r="H977" i="4"/>
  <c r="F977" i="4"/>
  <c r="E977" i="4"/>
  <c r="D977" i="4"/>
  <c r="C977" i="4"/>
  <c r="B977" i="4"/>
  <c r="I608" i="4"/>
  <c r="H608" i="4"/>
  <c r="H623" i="4"/>
  <c r="B967" i="4"/>
  <c r="C967" i="4"/>
  <c r="D967" i="4"/>
  <c r="E967" i="4"/>
  <c r="F967" i="4"/>
  <c r="H967" i="4"/>
  <c r="I967" i="4"/>
  <c r="J967" i="4"/>
  <c r="J623" i="4"/>
  <c r="F623" i="4"/>
  <c r="E623" i="4"/>
  <c r="D623" i="4"/>
  <c r="C623" i="4"/>
  <c r="J608" i="4"/>
  <c r="F608" i="4"/>
  <c r="E608" i="4"/>
  <c r="D608" i="4"/>
  <c r="C608" i="4"/>
  <c r="J593" i="4"/>
  <c r="B593" i="4"/>
  <c r="C593" i="4"/>
  <c r="D593" i="4"/>
  <c r="E593" i="4"/>
  <c r="F593" i="4"/>
  <c r="W1123" i="4"/>
  <c r="W1122" i="4"/>
  <c r="W1121" i="4"/>
  <c r="W1120" i="4"/>
  <c r="W1118" i="4"/>
  <c r="W1117" i="4"/>
  <c r="W1116" i="4"/>
  <c r="W1114" i="4"/>
  <c r="W1243" i="4"/>
  <c r="W1242" i="4"/>
  <c r="W1241" i="4"/>
  <c r="W1240" i="4"/>
  <c r="W1239" i="4"/>
  <c r="W1238" i="4"/>
  <c r="W1237" i="4"/>
  <c r="W1236" i="4"/>
  <c r="W1235" i="4"/>
  <c r="W1234" i="4"/>
  <c r="W1228" i="4"/>
  <c r="W1227" i="4"/>
  <c r="W1226" i="4"/>
  <c r="W1225" i="4"/>
  <c r="W1224" i="4"/>
  <c r="W1223" i="4"/>
  <c r="W1222" i="4"/>
  <c r="W1221" i="4"/>
  <c r="W1220" i="4"/>
  <c r="W1219" i="4"/>
  <c r="W1213" i="4"/>
  <c r="W1212" i="4"/>
  <c r="W1211" i="4"/>
  <c r="W1210" i="4"/>
  <c r="W1209" i="4"/>
  <c r="W1208" i="4"/>
  <c r="W1207" i="4"/>
  <c r="W1206" i="4"/>
  <c r="W1205" i="4"/>
  <c r="W1204" i="4"/>
  <c r="W1198" i="4"/>
  <c r="W1197" i="4"/>
  <c r="W1195" i="4"/>
  <c r="W1194" i="4"/>
  <c r="W1193" i="4"/>
  <c r="W1192" i="4"/>
  <c r="W1191" i="4"/>
  <c r="W1190" i="4"/>
  <c r="W1189" i="4"/>
  <c r="W1183" i="4"/>
  <c r="W1182" i="4"/>
  <c r="W1181" i="4"/>
  <c r="W1180" i="4"/>
  <c r="W1179" i="4"/>
  <c r="W1178" i="4"/>
  <c r="W1177" i="4"/>
  <c r="W1176" i="4"/>
  <c r="W1175" i="4"/>
  <c r="W1174" i="4"/>
  <c r="W1168" i="4"/>
  <c r="W1167" i="4"/>
  <c r="W1166" i="4"/>
  <c r="W1165" i="4"/>
  <c r="W1164" i="4"/>
  <c r="W1163" i="4"/>
  <c r="W1162" i="4"/>
  <c r="W1161" i="4"/>
  <c r="W1160" i="4"/>
  <c r="W1159" i="4"/>
  <c r="W1153" i="4"/>
  <c r="W1152" i="4"/>
  <c r="W1151" i="4"/>
  <c r="W1150" i="4"/>
  <c r="W1149" i="4"/>
  <c r="W1148" i="4"/>
  <c r="W1147" i="4"/>
  <c r="W1146" i="4"/>
  <c r="W1145" i="4"/>
  <c r="W1144" i="4"/>
  <c r="W1130" i="4"/>
  <c r="W1131" i="4"/>
  <c r="W1132" i="4"/>
  <c r="W1133" i="4"/>
  <c r="W1134" i="4"/>
  <c r="W1135" i="4"/>
  <c r="W1136" i="4"/>
  <c r="W1137" i="4"/>
  <c r="W1138" i="4"/>
  <c r="W1129" i="4"/>
  <c r="AL1123" i="4"/>
  <c r="AL1122" i="4"/>
  <c r="AL1121" i="4"/>
  <c r="AL1120" i="4"/>
  <c r="AL1119" i="4"/>
  <c r="AL1118" i="4"/>
  <c r="AL1117" i="4"/>
  <c r="AL1116" i="4"/>
  <c r="AL1115" i="4"/>
  <c r="AL1114" i="4"/>
  <c r="AL1243" i="4"/>
  <c r="AL1242" i="4"/>
  <c r="AL1240" i="4"/>
  <c r="AL1239" i="4"/>
  <c r="AL1238" i="4"/>
  <c r="AL1237" i="4"/>
  <c r="AL1235" i="4"/>
  <c r="AL1234" i="4"/>
  <c r="AL1228" i="4"/>
  <c r="AL1227" i="4"/>
  <c r="AL1226" i="4"/>
  <c r="AL1225" i="4"/>
  <c r="AL1224" i="4"/>
  <c r="AL1223" i="4"/>
  <c r="AL1222" i="4"/>
  <c r="AL1221" i="4"/>
  <c r="AL1220" i="4"/>
  <c r="AL1219" i="4"/>
  <c r="AL1213" i="4"/>
  <c r="AL1212" i="4"/>
  <c r="AL1211" i="4"/>
  <c r="AL1210" i="4"/>
  <c r="AL1209" i="4"/>
  <c r="AL1208" i="4"/>
  <c r="AL1207" i="4"/>
  <c r="AL1206" i="4"/>
  <c r="AL1205" i="4"/>
  <c r="AL1204" i="4"/>
  <c r="AL1198" i="4"/>
  <c r="AL1197" i="4"/>
  <c r="AL1195" i="4"/>
  <c r="AL1194" i="4"/>
  <c r="AL1193" i="4"/>
  <c r="AL1192" i="4"/>
  <c r="AL1191" i="4"/>
  <c r="AL1183" i="4"/>
  <c r="AL1182" i="4"/>
  <c r="AL1181" i="4"/>
  <c r="AL1179" i="4"/>
  <c r="AL1178" i="4"/>
  <c r="AL1177" i="4"/>
  <c r="AL1176" i="4"/>
  <c r="AL1175" i="4"/>
  <c r="AL1174" i="4"/>
  <c r="AL1168" i="4"/>
  <c r="AL1167" i="4"/>
  <c r="AL1166" i="4"/>
  <c r="AL1165" i="4"/>
  <c r="AL1164" i="4"/>
  <c r="AL1163" i="4"/>
  <c r="AL1162" i="4"/>
  <c r="AL1161" i="4"/>
  <c r="AL1160" i="4"/>
  <c r="AL1159" i="4"/>
  <c r="AL1153" i="4"/>
  <c r="AL1152" i="4"/>
  <c r="AL1151" i="4"/>
  <c r="AL1150" i="4"/>
  <c r="AL1148" i="4"/>
  <c r="AL1147" i="4"/>
  <c r="AL1146" i="4"/>
  <c r="AL1145" i="4"/>
  <c r="AL1144" i="4"/>
  <c r="AL1131" i="4"/>
  <c r="AL1132" i="4"/>
  <c r="AL1133" i="4"/>
  <c r="AL1134" i="4"/>
  <c r="AL1135" i="4"/>
  <c r="AL1136" i="4"/>
  <c r="AL1137" i="4"/>
  <c r="AL1138" i="4"/>
  <c r="AC1123" i="4"/>
  <c r="AC1122" i="4"/>
  <c r="AC1120" i="4"/>
  <c r="AC1119" i="4"/>
  <c r="AC1118" i="4"/>
  <c r="AC1117" i="4"/>
  <c r="AC1116" i="4"/>
  <c r="AC1115" i="4"/>
  <c r="AC1243" i="4"/>
  <c r="AC1242" i="4"/>
  <c r="AC1241" i="4"/>
  <c r="AC1240" i="4"/>
  <c r="AC1238" i="4"/>
  <c r="AC1237" i="4"/>
  <c r="AC1236" i="4"/>
  <c r="AC1235" i="4"/>
  <c r="AC1234" i="4"/>
  <c r="AC1228" i="4"/>
  <c r="AC1227" i="4"/>
  <c r="AC1226" i="4"/>
  <c r="AC1224" i="4"/>
  <c r="AC1223" i="4"/>
  <c r="AC1222" i="4"/>
  <c r="AC1220" i="4"/>
  <c r="AC1219" i="4"/>
  <c r="AC1213" i="4"/>
  <c r="AC1212" i="4"/>
  <c r="AC1210" i="4"/>
  <c r="AC1209" i="4"/>
  <c r="AC1208" i="4"/>
  <c r="AC1207" i="4"/>
  <c r="AC1206" i="4"/>
  <c r="AC1205" i="4"/>
  <c r="AC1198" i="4"/>
  <c r="AC1197" i="4"/>
  <c r="AC1195" i="4"/>
  <c r="AC1194" i="4"/>
  <c r="AC1193" i="4"/>
  <c r="AC1192" i="4"/>
  <c r="AC1191" i="4"/>
  <c r="AC1190" i="4"/>
  <c r="AC1189" i="4"/>
  <c r="AC1182" i="4"/>
  <c r="AC1181" i="4"/>
  <c r="AC1180" i="4"/>
  <c r="AC1179" i="4"/>
  <c r="AC1178" i="4"/>
  <c r="AC1177" i="4"/>
  <c r="AC1175" i="4"/>
  <c r="AC1168" i="4"/>
  <c r="AC1165" i="4"/>
  <c r="AC1164" i="4"/>
  <c r="AC1163" i="4"/>
  <c r="AC1162" i="4"/>
  <c r="AC1161" i="4"/>
  <c r="AC1160" i="4"/>
  <c r="AC1153" i="4"/>
  <c r="AC1152" i="4"/>
  <c r="AC1151" i="4"/>
  <c r="AC1150" i="4"/>
  <c r="AC1148" i="4"/>
  <c r="AC1147" i="4"/>
  <c r="AC1146" i="4"/>
  <c r="AC1145" i="4"/>
  <c r="AC1144" i="4"/>
  <c r="AC1130" i="4"/>
  <c r="AC1132" i="4"/>
  <c r="AC1133" i="4"/>
  <c r="AC1134" i="4"/>
  <c r="AC1135" i="4"/>
  <c r="AC1136" i="4"/>
  <c r="AC1137" i="4"/>
  <c r="AC1138" i="4"/>
  <c r="AC1129" i="4"/>
  <c r="Z1122" i="4"/>
  <c r="Z1121" i="4"/>
  <c r="Z1119" i="4"/>
  <c r="Z1118" i="4"/>
  <c r="Z1117" i="4"/>
  <c r="Z1116" i="4"/>
  <c r="Z1115" i="4"/>
  <c r="Z1243" i="4"/>
  <c r="Z1242" i="4"/>
  <c r="Z1241" i="4"/>
  <c r="Z1240" i="4"/>
  <c r="Z1239" i="4"/>
  <c r="Z1238" i="4"/>
  <c r="Z1237" i="4"/>
  <c r="Z1236" i="4"/>
  <c r="Z1235" i="4"/>
  <c r="Z1234" i="4"/>
  <c r="Z1228" i="4"/>
  <c r="Z1227" i="4"/>
  <c r="Z1226" i="4"/>
  <c r="Z1225" i="4"/>
  <c r="Z1224" i="4"/>
  <c r="Z1223" i="4"/>
  <c r="Z1222" i="4"/>
  <c r="Z1221" i="4"/>
  <c r="Z1220" i="4"/>
  <c r="Z1219" i="4"/>
  <c r="Z1212" i="4"/>
  <c r="Z1211" i="4"/>
  <c r="Z1210" i="4"/>
  <c r="Z1209" i="4"/>
  <c r="Z1208" i="4"/>
  <c r="Z1207" i="4"/>
  <c r="Z1206" i="4"/>
  <c r="Z1205" i="4"/>
  <c r="Z1204" i="4"/>
  <c r="Z1197" i="4"/>
  <c r="Z1195" i="4"/>
  <c r="Z1194" i="4"/>
  <c r="Z1193" i="4"/>
  <c r="Z1192" i="4"/>
  <c r="Z1191" i="4"/>
  <c r="Z1190" i="4"/>
  <c r="Z1189" i="4"/>
  <c r="Z1183" i="4"/>
  <c r="Z1182" i="4"/>
  <c r="Z1179" i="4"/>
  <c r="Z1178" i="4"/>
  <c r="Z1177" i="4"/>
  <c r="Z1176" i="4"/>
  <c r="Z1175" i="4"/>
  <c r="Z1174" i="4"/>
  <c r="Z1168" i="4"/>
  <c r="Z1167" i="4"/>
  <c r="Z1166" i="4"/>
  <c r="Z1165" i="4"/>
  <c r="Z1164" i="4"/>
  <c r="Z1163" i="4"/>
  <c r="Z1162" i="4"/>
  <c r="Z1161" i="4"/>
  <c r="Z1160" i="4"/>
  <c r="Z1159" i="4"/>
  <c r="Z1153" i="4"/>
  <c r="Z1152" i="4"/>
  <c r="Z1151" i="4"/>
  <c r="Z1150" i="4"/>
  <c r="Z1149" i="4"/>
  <c r="Z1148" i="4"/>
  <c r="Z1147" i="4"/>
  <c r="Z1146" i="4"/>
  <c r="Z1145" i="4"/>
  <c r="Z1144" i="4"/>
  <c r="Z1130" i="4"/>
  <c r="Z1132" i="4"/>
  <c r="Z1133" i="4"/>
  <c r="Z1134" i="4"/>
  <c r="Z1136" i="4"/>
  <c r="Z1137" i="4"/>
  <c r="AI1123" i="4"/>
  <c r="AI1122" i="4"/>
  <c r="AI1121" i="4"/>
  <c r="AI1119" i="4"/>
  <c r="AI1118" i="4"/>
  <c r="AI1117" i="4"/>
  <c r="AI1116" i="4"/>
  <c r="AI1115" i="4"/>
  <c r="AI1114" i="4"/>
  <c r="AI1243" i="4"/>
  <c r="AI1242" i="4"/>
  <c r="AI1241" i="4"/>
  <c r="AI1240" i="4"/>
  <c r="AI1239" i="4"/>
  <c r="AI1238" i="4"/>
  <c r="AI1237" i="4"/>
  <c r="AI1235" i="4"/>
  <c r="AI1234" i="4"/>
  <c r="AI1228" i="4"/>
  <c r="AI1227" i="4"/>
  <c r="AI1226" i="4"/>
  <c r="AI1222" i="4"/>
  <c r="AI1221" i="4"/>
  <c r="AI1220" i="4"/>
  <c r="AI1219" i="4"/>
  <c r="AI1213" i="4"/>
  <c r="AI1212" i="4"/>
  <c r="AI1211" i="4"/>
  <c r="AI1210" i="4"/>
  <c r="AI1209" i="4"/>
  <c r="AI1208" i="4"/>
  <c r="AI1207" i="4"/>
  <c r="AI1206" i="4"/>
  <c r="AI1205" i="4"/>
  <c r="AI1204" i="4"/>
  <c r="AI1198" i="4"/>
  <c r="AI1197" i="4"/>
  <c r="AI1195" i="4"/>
  <c r="AI1194" i="4"/>
  <c r="AI1193" i="4"/>
  <c r="AI1192" i="4"/>
  <c r="AI1191" i="4"/>
  <c r="AI1190" i="4"/>
  <c r="AI1189" i="4"/>
  <c r="AI1183" i="4"/>
  <c r="AI1182" i="4"/>
  <c r="AI1176" i="4"/>
  <c r="AI1174" i="4"/>
  <c r="AI1168" i="4"/>
  <c r="AI1167" i="4"/>
  <c r="AI1166" i="4"/>
  <c r="AI1165" i="4"/>
  <c r="AI1164" i="4"/>
  <c r="AI1163" i="4"/>
  <c r="AI1162" i="4"/>
  <c r="AI1161" i="4"/>
  <c r="AI1160" i="4"/>
  <c r="AI1159" i="4"/>
  <c r="AI1153" i="4"/>
  <c r="AI1152" i="4"/>
  <c r="AI1151" i="4"/>
  <c r="AI1150" i="4"/>
  <c r="AI1148" i="4"/>
  <c r="AI1147" i="4"/>
  <c r="AI1146" i="4"/>
  <c r="AI1145" i="4"/>
  <c r="AI1144" i="4"/>
  <c r="AI1133" i="4"/>
  <c r="AI1138" i="4"/>
  <c r="AI1142" i="4" l="1"/>
  <c r="AI1141" i="4"/>
  <c r="AI1140" i="4"/>
  <c r="AI1202" i="4"/>
  <c r="AI1201" i="4"/>
  <c r="AI1200" i="4"/>
  <c r="AI1157" i="4"/>
  <c r="AI1156" i="4"/>
  <c r="AI1155" i="4"/>
  <c r="AI1186" i="4"/>
  <c r="AI1185" i="4"/>
  <c r="AI1187" i="4"/>
  <c r="AI1217" i="4"/>
  <c r="AI1216" i="4"/>
  <c r="AI1215" i="4"/>
  <c r="AI1245" i="4"/>
  <c r="AI1247" i="4"/>
  <c r="AI1246" i="4"/>
  <c r="Z1170" i="4"/>
  <c r="Z1172" i="4"/>
  <c r="Z1171" i="4"/>
  <c r="Z1202" i="4"/>
  <c r="Z1201" i="4"/>
  <c r="Z1200" i="4"/>
  <c r="Z1230" i="4"/>
  <c r="Z1232" i="4"/>
  <c r="Z1231" i="4"/>
  <c r="Z1125" i="4"/>
  <c r="Z1127" i="4"/>
  <c r="Z1126" i="4"/>
  <c r="AC1155" i="4"/>
  <c r="AC1157" i="4"/>
  <c r="AC1156" i="4"/>
  <c r="AC1187" i="4"/>
  <c r="AC1186" i="4"/>
  <c r="AC1185" i="4"/>
  <c r="AC1215" i="4"/>
  <c r="AC1217" i="4"/>
  <c r="AC1216" i="4"/>
  <c r="AC1247" i="4"/>
  <c r="AC1246" i="4"/>
  <c r="AC1245" i="4"/>
  <c r="AL1140" i="4"/>
  <c r="AL1142" i="4"/>
  <c r="AL1141" i="4"/>
  <c r="AL1172" i="4"/>
  <c r="AL1171" i="4"/>
  <c r="AL1170" i="4"/>
  <c r="AL1200" i="4"/>
  <c r="AL1202" i="4"/>
  <c r="AL1201" i="4"/>
  <c r="AL1232" i="4"/>
  <c r="AL1231" i="4"/>
  <c r="AL1230" i="4"/>
  <c r="AL1127" i="4"/>
  <c r="AL1126" i="4"/>
  <c r="AL1125" i="4"/>
  <c r="T1155" i="4"/>
  <c r="T1157" i="4"/>
  <c r="T1156" i="4"/>
  <c r="T1187" i="4"/>
  <c r="T1186" i="4"/>
  <c r="T1185" i="4"/>
  <c r="T1215" i="4"/>
  <c r="T1217" i="4"/>
  <c r="T1216" i="4"/>
  <c r="T1247" i="4"/>
  <c r="T1246" i="4"/>
  <c r="T1245" i="4"/>
  <c r="W1140" i="4"/>
  <c r="W1142" i="4"/>
  <c r="W1141" i="4"/>
  <c r="W1172" i="4"/>
  <c r="W1171" i="4"/>
  <c r="W1170" i="4"/>
  <c r="W1200" i="4"/>
  <c r="W1202" i="4"/>
  <c r="W1201" i="4"/>
  <c r="W1232" i="4"/>
  <c r="W1231" i="4"/>
  <c r="W1230" i="4"/>
  <c r="W1127" i="4"/>
  <c r="W1126" i="4"/>
  <c r="W1125" i="4"/>
  <c r="AI1126" i="4"/>
  <c r="AI1125" i="4"/>
  <c r="AI1127" i="4"/>
  <c r="Z1156" i="4"/>
  <c r="Z1155" i="4"/>
  <c r="Z1157" i="4"/>
  <c r="Z1216" i="4"/>
  <c r="Z1215" i="4"/>
  <c r="Z1217" i="4"/>
  <c r="Z1247" i="4"/>
  <c r="Z1246" i="4"/>
  <c r="Z1245" i="4"/>
  <c r="AC1201" i="4"/>
  <c r="AC1200" i="4"/>
  <c r="AC1202" i="4"/>
  <c r="AC1232" i="4"/>
  <c r="AC1231" i="4"/>
  <c r="AC1230" i="4"/>
  <c r="AC1127" i="4"/>
  <c r="AC1126" i="4"/>
  <c r="AC1125" i="4"/>
  <c r="AL1157" i="4"/>
  <c r="AL1156" i="4"/>
  <c r="AL1155" i="4"/>
  <c r="AL1187" i="4"/>
  <c r="AL1186" i="4"/>
  <c r="AL1185" i="4"/>
  <c r="AL1217" i="4"/>
  <c r="AL1216" i="4"/>
  <c r="AL1215" i="4"/>
  <c r="AL1246" i="4"/>
  <c r="AL1245" i="4"/>
  <c r="AL1247" i="4"/>
  <c r="T1141" i="4"/>
  <c r="T1140" i="4"/>
  <c r="T1142" i="4"/>
  <c r="T1172" i="4"/>
  <c r="T1171" i="4"/>
  <c r="T1170" i="4"/>
  <c r="T1201" i="4"/>
  <c r="T1200" i="4"/>
  <c r="T1202" i="4"/>
  <c r="T1232" i="4"/>
  <c r="T1231" i="4"/>
  <c r="T1230" i="4"/>
  <c r="T1127" i="4"/>
  <c r="T1126" i="4"/>
  <c r="T1125" i="4"/>
  <c r="W1157" i="4"/>
  <c r="W1156" i="4"/>
  <c r="W1155" i="4"/>
  <c r="W1186" i="4"/>
  <c r="W1185" i="4"/>
  <c r="W1187" i="4"/>
  <c r="W1217" i="4"/>
  <c r="W1216" i="4"/>
  <c r="W1215" i="4"/>
  <c r="W1246" i="4"/>
  <c r="W1245" i="4"/>
  <c r="W1247" i="4"/>
  <c r="AI1171" i="4"/>
  <c r="AI1170" i="4"/>
  <c r="AI1172" i="4"/>
  <c r="AI1231" i="4"/>
  <c r="AI1230" i="4"/>
  <c r="AI1232" i="4"/>
  <c r="Z1185" i="4"/>
  <c r="Z1187" i="4"/>
  <c r="Z1186" i="4"/>
  <c r="AC1141" i="4"/>
  <c r="AC1140" i="4"/>
  <c r="AC1142" i="4"/>
  <c r="AC1172" i="4"/>
  <c r="AC1171" i="4"/>
  <c r="AC1170" i="4"/>
  <c r="AC967" i="4"/>
  <c r="AC966" i="4"/>
  <c r="AC968" i="4"/>
  <c r="L1127" i="4"/>
  <c r="L1126" i="4"/>
  <c r="L1125" i="4"/>
  <c r="L1247" i="4"/>
  <c r="L1246" i="4"/>
  <c r="L1245" i="4"/>
  <c r="L1232" i="4"/>
  <c r="L1231" i="4"/>
  <c r="L1230" i="4"/>
  <c r="L1217" i="4"/>
  <c r="L1216" i="4"/>
  <c r="L1215" i="4"/>
  <c r="L1202" i="4"/>
  <c r="L1201" i="4"/>
  <c r="L1200" i="4"/>
  <c r="L1187" i="4"/>
  <c r="L1186" i="4"/>
  <c r="L1185" i="4"/>
  <c r="L1172" i="4"/>
  <c r="L1171" i="4"/>
  <c r="L1170" i="4"/>
  <c r="L1157" i="4"/>
  <c r="L1156" i="4"/>
  <c r="L1155" i="4"/>
  <c r="L1142" i="4"/>
  <c r="L1141" i="4"/>
  <c r="L1140" i="4"/>
  <c r="AC978" i="4" l="1"/>
  <c r="AC976" i="4"/>
  <c r="AC977" i="4"/>
  <c r="L342" i="4"/>
  <c r="L341" i="4"/>
  <c r="L340" i="4"/>
  <c r="L331" i="4"/>
  <c r="L330" i="4"/>
  <c r="L329" i="4"/>
  <c r="L320" i="4"/>
  <c r="L319" i="4"/>
  <c r="L318" i="4"/>
  <c r="L309" i="4"/>
  <c r="L308" i="4"/>
  <c r="L307" i="4"/>
  <c r="L298" i="4"/>
  <c r="L297" i="4"/>
  <c r="L296" i="4"/>
  <c r="L287" i="4"/>
  <c r="L286" i="4"/>
  <c r="L285" i="4"/>
  <c r="L254" i="4"/>
  <c r="L253" i="4"/>
  <c r="L252" i="4"/>
  <c r="L243" i="4"/>
  <c r="L242" i="4"/>
  <c r="L241" i="4"/>
  <c r="L276" i="4"/>
  <c r="L275" i="4"/>
  <c r="L274" i="4"/>
  <c r="L265" i="4"/>
  <c r="L264" i="4"/>
  <c r="L263" i="4"/>
  <c r="L232" i="4"/>
  <c r="L231" i="4"/>
  <c r="L230" i="4"/>
  <c r="L221" i="4"/>
  <c r="L220" i="4"/>
  <c r="L219" i="4"/>
  <c r="L568" i="4"/>
  <c r="L567" i="4"/>
  <c r="L566" i="4"/>
  <c r="L579" i="4"/>
  <c r="L578" i="4"/>
  <c r="L577" i="4"/>
  <c r="L557" i="4"/>
  <c r="L556" i="4"/>
  <c r="L555" i="4"/>
  <c r="L529" i="4"/>
  <c r="L528" i="4"/>
  <c r="L527" i="4"/>
  <c r="L546" i="4"/>
  <c r="L545" i="4"/>
  <c r="L544" i="4"/>
  <c r="L512" i="4"/>
  <c r="L511" i="4"/>
  <c r="L510" i="4"/>
  <c r="L484" i="4"/>
  <c r="L483" i="4"/>
  <c r="L482" i="4"/>
  <c r="L501" i="4"/>
  <c r="L500" i="4"/>
  <c r="L499" i="4"/>
  <c r="L467" i="4"/>
  <c r="L466" i="4"/>
  <c r="L465" i="4"/>
  <c r="L436" i="4"/>
  <c r="L435" i="4"/>
  <c r="L434" i="4"/>
  <c r="L446" i="4"/>
  <c r="L445" i="4"/>
  <c r="L444" i="4"/>
  <c r="L456" i="4"/>
  <c r="L455" i="4"/>
  <c r="L454" i="4"/>
  <c r="L426" i="4"/>
  <c r="L425" i="4"/>
  <c r="L424" i="4"/>
  <c r="L398" i="4"/>
  <c r="L397" i="4"/>
  <c r="L396" i="4"/>
  <c r="L408" i="4"/>
  <c r="L407" i="4"/>
  <c r="L406" i="4"/>
  <c r="L418" i="4"/>
  <c r="L417" i="4"/>
  <c r="L416" i="4"/>
  <c r="L388" i="4"/>
  <c r="L387" i="4"/>
  <c r="L386" i="4"/>
  <c r="L360" i="4"/>
  <c r="L359" i="4"/>
  <c r="L358" i="4"/>
  <c r="L370" i="4"/>
  <c r="L369" i="4"/>
  <c r="L368" i="4"/>
  <c r="L380" i="4"/>
  <c r="L379" i="4"/>
  <c r="L378" i="4"/>
  <c r="L350" i="4"/>
  <c r="L349" i="4"/>
  <c r="L348" i="4"/>
  <c r="L929" i="4"/>
  <c r="L928" i="4"/>
  <c r="L927" i="4"/>
  <c r="L896" i="4"/>
  <c r="L895" i="4"/>
  <c r="L894" i="4"/>
  <c r="L863" i="4"/>
  <c r="L862" i="4"/>
  <c r="L861" i="4"/>
  <c r="L812" i="4"/>
  <c r="L811" i="4"/>
  <c r="L810" i="4"/>
  <c r="Q761" i="4"/>
  <c r="P761" i="4"/>
  <c r="V761" i="4"/>
  <c r="U761" i="4"/>
  <c r="S761" i="4"/>
  <c r="R761" i="4"/>
  <c r="AK761" i="4"/>
  <c r="AJ761" i="4"/>
  <c r="AE761" i="4"/>
  <c r="AD761" i="4"/>
  <c r="AB761" i="4"/>
  <c r="AA761" i="4"/>
  <c r="Y761" i="4"/>
  <c r="X761" i="4"/>
  <c r="AH761" i="4"/>
  <c r="AG761" i="4"/>
  <c r="O761" i="4"/>
  <c r="N761" i="4"/>
  <c r="M761" i="4"/>
  <c r="L761" i="4"/>
  <c r="Q760" i="4"/>
  <c r="P760" i="4"/>
  <c r="V760" i="4"/>
  <c r="U760" i="4"/>
  <c r="S760" i="4"/>
  <c r="R760" i="4"/>
  <c r="AK760" i="4"/>
  <c r="AJ760" i="4"/>
  <c r="AE760" i="4"/>
  <c r="AD760" i="4"/>
  <c r="AB760" i="4"/>
  <c r="AA760" i="4"/>
  <c r="Y760" i="4"/>
  <c r="X760" i="4"/>
  <c r="AH760" i="4"/>
  <c r="AG760" i="4"/>
  <c r="O760" i="4"/>
  <c r="N760" i="4"/>
  <c r="M760" i="4"/>
  <c r="L760" i="4"/>
  <c r="Q759" i="4"/>
  <c r="P759" i="4"/>
  <c r="V759" i="4"/>
  <c r="U759" i="4"/>
  <c r="S759" i="4"/>
  <c r="R759" i="4"/>
  <c r="AK759" i="4"/>
  <c r="AJ759" i="4"/>
  <c r="AE759" i="4"/>
  <c r="AD759" i="4"/>
  <c r="AB759" i="4"/>
  <c r="AA759" i="4"/>
  <c r="Y759" i="4"/>
  <c r="X759" i="4"/>
  <c r="AH759" i="4"/>
  <c r="AG759" i="4"/>
  <c r="O759" i="4"/>
  <c r="N759" i="4"/>
  <c r="M759" i="4"/>
  <c r="L759" i="4"/>
  <c r="L710" i="4"/>
  <c r="L709" i="4"/>
  <c r="L708" i="4"/>
  <c r="L918" i="4"/>
  <c r="L917" i="4"/>
  <c r="L916" i="4"/>
  <c r="L885" i="4"/>
  <c r="L884" i="4"/>
  <c r="L883" i="4"/>
  <c r="L846" i="4"/>
  <c r="L845" i="4"/>
  <c r="L844" i="4"/>
  <c r="L795" i="4"/>
  <c r="L794" i="4"/>
  <c r="L793" i="4"/>
  <c r="L744" i="4"/>
  <c r="L743" i="4"/>
  <c r="L742" i="4"/>
  <c r="L681" i="4"/>
  <c r="L680" i="4"/>
  <c r="L679" i="4"/>
  <c r="L907" i="4"/>
  <c r="L906" i="4"/>
  <c r="L905" i="4"/>
  <c r="L874" i="4"/>
  <c r="L873" i="4"/>
  <c r="L872" i="4"/>
  <c r="Q829" i="4"/>
  <c r="P829" i="4"/>
  <c r="V829" i="4"/>
  <c r="U829" i="4"/>
  <c r="S829" i="4"/>
  <c r="R829" i="4"/>
  <c r="AK829" i="4"/>
  <c r="AJ829" i="4"/>
  <c r="AE829" i="4"/>
  <c r="AD829" i="4"/>
  <c r="AB829" i="4"/>
  <c r="AA829" i="4"/>
  <c r="Y829" i="4"/>
  <c r="X829" i="4"/>
  <c r="AH829" i="4"/>
  <c r="AG829" i="4"/>
  <c r="O829" i="4"/>
  <c r="N829" i="4"/>
  <c r="M829" i="4"/>
  <c r="L829" i="4"/>
  <c r="Q828" i="4"/>
  <c r="P828" i="4"/>
  <c r="V828" i="4"/>
  <c r="U828" i="4"/>
  <c r="S828" i="4"/>
  <c r="R828" i="4"/>
  <c r="AK828" i="4"/>
  <c r="AJ828" i="4"/>
  <c r="AE828" i="4"/>
  <c r="AD828" i="4"/>
  <c r="AB828" i="4"/>
  <c r="AA828" i="4"/>
  <c r="Y828" i="4"/>
  <c r="X828" i="4"/>
  <c r="AH828" i="4"/>
  <c r="AG828" i="4"/>
  <c r="O828" i="4"/>
  <c r="N828" i="4"/>
  <c r="M828" i="4"/>
  <c r="L828" i="4"/>
  <c r="Q827" i="4"/>
  <c r="P827" i="4"/>
  <c r="V827" i="4"/>
  <c r="U827" i="4"/>
  <c r="S827" i="4"/>
  <c r="R827" i="4"/>
  <c r="AK827" i="4"/>
  <c r="AJ827" i="4"/>
  <c r="AE827" i="4"/>
  <c r="AD827" i="4"/>
  <c r="AB827" i="4"/>
  <c r="AA827" i="4"/>
  <c r="Y827" i="4"/>
  <c r="X827" i="4"/>
  <c r="AH827" i="4"/>
  <c r="AG827" i="4"/>
  <c r="O827" i="4"/>
  <c r="N827" i="4"/>
  <c r="M827" i="4"/>
  <c r="L827" i="4"/>
  <c r="AH778" i="4"/>
  <c r="AG778" i="4"/>
  <c r="O778" i="4"/>
  <c r="N778" i="4"/>
  <c r="M778" i="4"/>
  <c r="L778" i="4"/>
  <c r="AH777" i="4"/>
  <c r="AG777" i="4"/>
  <c r="O777" i="4"/>
  <c r="N777" i="4"/>
  <c r="M777" i="4"/>
  <c r="L777" i="4"/>
  <c r="AH776" i="4"/>
  <c r="AG776" i="4"/>
  <c r="O776" i="4"/>
  <c r="N776" i="4"/>
  <c r="M776" i="4"/>
  <c r="L776" i="4"/>
  <c r="L726" i="4"/>
  <c r="L725" i="4"/>
  <c r="Q651" i="4"/>
  <c r="Y651" i="4"/>
  <c r="X651" i="4"/>
  <c r="AH651" i="4"/>
  <c r="AG651" i="4"/>
  <c r="O651" i="4"/>
  <c r="N651" i="4"/>
  <c r="M651" i="4"/>
  <c r="L651" i="4"/>
  <c r="Q650" i="4"/>
  <c r="Y650" i="4"/>
  <c r="X650" i="4"/>
  <c r="AH650" i="4"/>
  <c r="AG650" i="4"/>
  <c r="O650" i="4"/>
  <c r="N650" i="4"/>
  <c r="M650" i="4"/>
  <c r="L650" i="4"/>
  <c r="AB959" i="4"/>
  <c r="AA959" i="4"/>
  <c r="Y959" i="4"/>
  <c r="X959" i="4"/>
  <c r="AH959" i="4"/>
  <c r="AG959" i="4"/>
  <c r="O959" i="4"/>
  <c r="N959" i="4"/>
  <c r="M959" i="4"/>
  <c r="L959" i="4"/>
  <c r="AB958" i="4"/>
  <c r="AA958" i="4"/>
  <c r="Y958" i="4"/>
  <c r="X958" i="4"/>
  <c r="AH958" i="4"/>
  <c r="AG958" i="4"/>
  <c r="O958" i="4"/>
  <c r="N958" i="4"/>
  <c r="M958" i="4"/>
  <c r="L958" i="4"/>
  <c r="AB957" i="4"/>
  <c r="AA957" i="4"/>
  <c r="Y957" i="4"/>
  <c r="X957" i="4"/>
  <c r="AH957" i="4"/>
  <c r="AG957" i="4"/>
  <c r="O957" i="4"/>
  <c r="N957" i="4"/>
  <c r="M957" i="4"/>
  <c r="L957" i="4"/>
  <c r="Q944" i="4"/>
  <c r="P944" i="4"/>
  <c r="S944" i="4"/>
  <c r="R944" i="4"/>
  <c r="AE944" i="4"/>
  <c r="AD944" i="4"/>
  <c r="AB944" i="4"/>
  <c r="AA944" i="4"/>
  <c r="Y944" i="4"/>
  <c r="X944" i="4"/>
  <c r="AH944" i="4"/>
  <c r="AG944" i="4"/>
  <c r="O944" i="4"/>
  <c r="N944" i="4"/>
  <c r="M944" i="4"/>
  <c r="L944" i="4"/>
  <c r="Q943" i="4"/>
  <c r="P943" i="4"/>
  <c r="S943" i="4"/>
  <c r="R943" i="4"/>
  <c r="AE943" i="4"/>
  <c r="AD943" i="4"/>
  <c r="AB943" i="4"/>
  <c r="AA943" i="4"/>
  <c r="Y943" i="4"/>
  <c r="X943" i="4"/>
  <c r="AH943" i="4"/>
  <c r="AG943" i="4"/>
  <c r="O943" i="4"/>
  <c r="N943" i="4"/>
  <c r="M943" i="4"/>
  <c r="L943" i="4"/>
  <c r="Q942" i="4"/>
  <c r="P942" i="4"/>
  <c r="S942" i="4"/>
  <c r="R942" i="4"/>
  <c r="AE942" i="4"/>
  <c r="AD942" i="4"/>
  <c r="AB942" i="4"/>
  <c r="AA942" i="4"/>
  <c r="Y942" i="4"/>
  <c r="X942" i="4"/>
  <c r="AH942" i="4"/>
  <c r="AG942" i="4"/>
  <c r="O942" i="4"/>
  <c r="N942" i="4"/>
  <c r="M942" i="4"/>
  <c r="L942" i="4"/>
  <c r="Q210" i="4"/>
  <c r="P210" i="4"/>
  <c r="S210" i="4"/>
  <c r="R210" i="4"/>
  <c r="AE210" i="4"/>
  <c r="AD210" i="4"/>
  <c r="AB210" i="4"/>
  <c r="AA210" i="4"/>
  <c r="Y210" i="4"/>
  <c r="X210" i="4"/>
  <c r="AH210" i="4"/>
  <c r="AG210" i="4"/>
  <c r="O210" i="4"/>
  <c r="N210" i="4"/>
  <c r="M210" i="4"/>
  <c r="L210" i="4"/>
  <c r="Q209" i="4"/>
  <c r="P209" i="4"/>
  <c r="S209" i="4"/>
  <c r="R209" i="4"/>
  <c r="AE209" i="4"/>
  <c r="AD209" i="4"/>
  <c r="AB209" i="4"/>
  <c r="AA209" i="4"/>
  <c r="Y209" i="4"/>
  <c r="X209" i="4"/>
  <c r="AH209" i="4"/>
  <c r="AG209" i="4"/>
  <c r="O209" i="4"/>
  <c r="N209" i="4"/>
  <c r="M209" i="4"/>
  <c r="L209" i="4"/>
  <c r="Q208" i="4"/>
  <c r="P208" i="4"/>
  <c r="S208" i="4"/>
  <c r="R208" i="4"/>
  <c r="AE208" i="4"/>
  <c r="AD208" i="4"/>
  <c r="AB208" i="4"/>
  <c r="AA208" i="4"/>
  <c r="Y208" i="4"/>
  <c r="X208" i="4"/>
  <c r="AH208" i="4"/>
  <c r="AG208" i="4"/>
  <c r="O208" i="4"/>
  <c r="N208" i="4"/>
  <c r="M208" i="4"/>
  <c r="L208" i="4"/>
  <c r="Q195" i="4"/>
  <c r="P195" i="4"/>
  <c r="S195" i="4"/>
  <c r="R195" i="4"/>
  <c r="AE195" i="4"/>
  <c r="AD195" i="4"/>
  <c r="AB195" i="4"/>
  <c r="AA195" i="4"/>
  <c r="Y195" i="4"/>
  <c r="X195" i="4"/>
  <c r="AH195" i="4"/>
  <c r="AG195" i="4"/>
  <c r="O195" i="4"/>
  <c r="N195" i="4"/>
  <c r="M195" i="4"/>
  <c r="L195" i="4"/>
  <c r="Q194" i="4"/>
  <c r="P194" i="4"/>
  <c r="S194" i="4"/>
  <c r="R194" i="4"/>
  <c r="AE194" i="4"/>
  <c r="AD194" i="4"/>
  <c r="AB194" i="4"/>
  <c r="AA194" i="4"/>
  <c r="Y194" i="4"/>
  <c r="X194" i="4"/>
  <c r="AH194" i="4"/>
  <c r="AG194" i="4"/>
  <c r="O194" i="4"/>
  <c r="N194" i="4"/>
  <c r="M194" i="4"/>
  <c r="L194" i="4"/>
  <c r="Q193" i="4"/>
  <c r="P193" i="4"/>
  <c r="S193" i="4"/>
  <c r="R193" i="4"/>
  <c r="AE193" i="4"/>
  <c r="AD193" i="4"/>
  <c r="AB193" i="4"/>
  <c r="AA193" i="4"/>
  <c r="Y193" i="4"/>
  <c r="X193" i="4"/>
  <c r="AH193" i="4"/>
  <c r="AG193" i="4"/>
  <c r="O193" i="4"/>
  <c r="N193" i="4"/>
  <c r="M193" i="4"/>
  <c r="L193" i="4"/>
  <c r="Q180" i="4"/>
  <c r="P180" i="4"/>
  <c r="S180" i="4"/>
  <c r="R180" i="4"/>
  <c r="AE180" i="4"/>
  <c r="AD180" i="4"/>
  <c r="AB180" i="4"/>
  <c r="AA180" i="4"/>
  <c r="Y180" i="4"/>
  <c r="X180" i="4"/>
  <c r="AH180" i="4"/>
  <c r="AG180" i="4"/>
  <c r="O180" i="4"/>
  <c r="N180" i="4"/>
  <c r="M180" i="4"/>
  <c r="L180" i="4"/>
  <c r="Q179" i="4"/>
  <c r="P179" i="4"/>
  <c r="S179" i="4"/>
  <c r="R179" i="4"/>
  <c r="AE179" i="4"/>
  <c r="AD179" i="4"/>
  <c r="AB179" i="4"/>
  <c r="AA179" i="4"/>
  <c r="Y179" i="4"/>
  <c r="X179" i="4"/>
  <c r="AH179" i="4"/>
  <c r="AG179" i="4"/>
  <c r="O179" i="4"/>
  <c r="N179" i="4"/>
  <c r="M179" i="4"/>
  <c r="L179" i="4"/>
  <c r="Q178" i="4"/>
  <c r="P178" i="4"/>
  <c r="S178" i="4"/>
  <c r="R178" i="4"/>
  <c r="AE178" i="4"/>
  <c r="AD178" i="4"/>
  <c r="AB178" i="4"/>
  <c r="AA178" i="4"/>
  <c r="Y178" i="4"/>
  <c r="X178" i="4"/>
  <c r="AH178" i="4"/>
  <c r="AG178" i="4"/>
  <c r="O178" i="4"/>
  <c r="N178" i="4"/>
  <c r="M178" i="4"/>
  <c r="L178" i="4"/>
  <c r="Q165" i="4"/>
  <c r="P165" i="4"/>
  <c r="S165" i="4"/>
  <c r="R165" i="4"/>
  <c r="AE165" i="4"/>
  <c r="AD165" i="4"/>
  <c r="AB165" i="4"/>
  <c r="AA165" i="4"/>
  <c r="Y165" i="4"/>
  <c r="X165" i="4"/>
  <c r="AH165" i="4"/>
  <c r="AG165" i="4"/>
  <c r="O165" i="4"/>
  <c r="N165" i="4"/>
  <c r="M165" i="4"/>
  <c r="L165" i="4"/>
  <c r="Q164" i="4"/>
  <c r="P164" i="4"/>
  <c r="S164" i="4"/>
  <c r="R164" i="4"/>
  <c r="AE164" i="4"/>
  <c r="AD164" i="4"/>
  <c r="AB164" i="4"/>
  <c r="AA164" i="4"/>
  <c r="Y164" i="4"/>
  <c r="X164" i="4"/>
  <c r="AH164" i="4"/>
  <c r="AG164" i="4"/>
  <c r="O164" i="4"/>
  <c r="N164" i="4"/>
  <c r="M164" i="4"/>
  <c r="L164" i="4"/>
  <c r="Q163" i="4"/>
  <c r="P163" i="4"/>
  <c r="S163" i="4"/>
  <c r="R163" i="4"/>
  <c r="AE163" i="4"/>
  <c r="AD163" i="4"/>
  <c r="AB163" i="4"/>
  <c r="AA163" i="4"/>
  <c r="Y163" i="4"/>
  <c r="X163" i="4"/>
  <c r="AH163" i="4"/>
  <c r="AG163" i="4"/>
  <c r="O163" i="4"/>
  <c r="N163" i="4"/>
  <c r="M163" i="4"/>
  <c r="L163" i="4"/>
  <c r="Q150" i="4"/>
  <c r="P150" i="4"/>
  <c r="S150" i="4"/>
  <c r="R150" i="4"/>
  <c r="AE150" i="4"/>
  <c r="AD150" i="4"/>
  <c r="AB150" i="4"/>
  <c r="AA150" i="4"/>
  <c r="Y150" i="4"/>
  <c r="X150" i="4"/>
  <c r="AH150" i="4"/>
  <c r="AG150" i="4"/>
  <c r="O150" i="4"/>
  <c r="N150" i="4"/>
  <c r="M150" i="4"/>
  <c r="L150" i="4"/>
  <c r="Q149" i="4"/>
  <c r="P149" i="4"/>
  <c r="S149" i="4"/>
  <c r="R149" i="4"/>
  <c r="AE149" i="4"/>
  <c r="AD149" i="4"/>
  <c r="AB149" i="4"/>
  <c r="AA149" i="4"/>
  <c r="Y149" i="4"/>
  <c r="X149" i="4"/>
  <c r="AH149" i="4"/>
  <c r="AG149" i="4"/>
  <c r="O149" i="4"/>
  <c r="N149" i="4"/>
  <c r="M149" i="4"/>
  <c r="L149" i="4"/>
  <c r="Q148" i="4"/>
  <c r="P148" i="4"/>
  <c r="S148" i="4"/>
  <c r="R148" i="4"/>
  <c r="AE148" i="4"/>
  <c r="AD148" i="4"/>
  <c r="AB148" i="4"/>
  <c r="AA148" i="4"/>
  <c r="Y148" i="4"/>
  <c r="X148" i="4"/>
  <c r="AH148" i="4"/>
  <c r="AG148" i="4"/>
  <c r="O148" i="4"/>
  <c r="N148" i="4"/>
  <c r="M148" i="4"/>
  <c r="L148" i="4"/>
  <c r="S135" i="4"/>
  <c r="R135" i="4"/>
  <c r="AE135" i="4"/>
  <c r="AD135" i="4"/>
  <c r="AB135" i="4"/>
  <c r="AA135" i="4"/>
  <c r="Y135" i="4"/>
  <c r="X135" i="4"/>
  <c r="AH135" i="4"/>
  <c r="AG135" i="4"/>
  <c r="O135" i="4"/>
  <c r="N135" i="4"/>
  <c r="M135" i="4"/>
  <c r="L135" i="4"/>
  <c r="S134" i="4"/>
  <c r="R134" i="4"/>
  <c r="AE134" i="4"/>
  <c r="AD134" i="4"/>
  <c r="AB134" i="4"/>
  <c r="AA134" i="4"/>
  <c r="Y134" i="4"/>
  <c r="X134" i="4"/>
  <c r="AH134" i="4"/>
  <c r="AG134" i="4"/>
  <c r="O134" i="4"/>
  <c r="N134" i="4"/>
  <c r="M134" i="4"/>
  <c r="L134" i="4"/>
  <c r="S133" i="4"/>
  <c r="R133" i="4"/>
  <c r="AE133" i="4"/>
  <c r="AD133" i="4"/>
  <c r="AB133" i="4"/>
  <c r="AA133" i="4"/>
  <c r="Y133" i="4"/>
  <c r="X133" i="4"/>
  <c r="AH133" i="4"/>
  <c r="AG133" i="4"/>
  <c r="O133" i="4"/>
  <c r="N133" i="4"/>
  <c r="M133" i="4"/>
  <c r="L133" i="4"/>
  <c r="Q120" i="4"/>
  <c r="P120" i="4"/>
  <c r="V120" i="4"/>
  <c r="U120" i="4"/>
  <c r="S120" i="4"/>
  <c r="R120" i="4"/>
  <c r="AE120" i="4"/>
  <c r="AD120" i="4"/>
  <c r="AB120" i="4"/>
  <c r="AA120" i="4"/>
  <c r="Y120" i="4"/>
  <c r="X120" i="4"/>
  <c r="AH120" i="4"/>
  <c r="AG120" i="4"/>
  <c r="O120" i="4"/>
  <c r="N120" i="4"/>
  <c r="M120" i="4"/>
  <c r="L120" i="4"/>
  <c r="Q119" i="4"/>
  <c r="P119" i="4"/>
  <c r="V119" i="4"/>
  <c r="U119" i="4"/>
  <c r="S119" i="4"/>
  <c r="R119" i="4"/>
  <c r="AE119" i="4"/>
  <c r="AD119" i="4"/>
  <c r="AB119" i="4"/>
  <c r="AA119" i="4"/>
  <c r="Y119" i="4"/>
  <c r="X119" i="4"/>
  <c r="AH119" i="4"/>
  <c r="AG119" i="4"/>
  <c r="O119" i="4"/>
  <c r="N119" i="4"/>
  <c r="M119" i="4"/>
  <c r="L119" i="4"/>
  <c r="Q118" i="4"/>
  <c r="P118" i="4"/>
  <c r="V118" i="4"/>
  <c r="U118" i="4"/>
  <c r="S118" i="4"/>
  <c r="R118" i="4"/>
  <c r="AE118" i="4"/>
  <c r="AD118" i="4"/>
  <c r="AB118" i="4"/>
  <c r="AA118" i="4"/>
  <c r="Y118" i="4"/>
  <c r="X118" i="4"/>
  <c r="AH118" i="4"/>
  <c r="AG118" i="4"/>
  <c r="O118" i="4"/>
  <c r="N118" i="4"/>
  <c r="M118" i="4"/>
  <c r="L118" i="4"/>
  <c r="Q105" i="4"/>
  <c r="P105" i="4"/>
  <c r="V105" i="4"/>
  <c r="U105" i="4"/>
  <c r="S105" i="4"/>
  <c r="R105" i="4"/>
  <c r="AE105" i="4"/>
  <c r="AD105" i="4"/>
  <c r="AB105" i="4"/>
  <c r="AA105" i="4"/>
  <c r="Y105" i="4"/>
  <c r="X105" i="4"/>
  <c r="AH105" i="4"/>
  <c r="AG105" i="4"/>
  <c r="O105" i="4"/>
  <c r="N105" i="4"/>
  <c r="M105" i="4"/>
  <c r="Q104" i="4"/>
  <c r="P104" i="4"/>
  <c r="V104" i="4"/>
  <c r="U104" i="4"/>
  <c r="S104" i="4"/>
  <c r="R104" i="4"/>
  <c r="AE104" i="4"/>
  <c r="AD104" i="4"/>
  <c r="AB104" i="4"/>
  <c r="AA104" i="4"/>
  <c r="Y104" i="4"/>
  <c r="X104" i="4"/>
  <c r="AH104" i="4"/>
  <c r="AG104" i="4"/>
  <c r="O104" i="4"/>
  <c r="N104" i="4"/>
  <c r="M104" i="4"/>
  <c r="Q103" i="4"/>
  <c r="P103" i="4"/>
  <c r="V103" i="4"/>
  <c r="U103" i="4"/>
  <c r="S103" i="4"/>
  <c r="R103" i="4"/>
  <c r="AE103" i="4"/>
  <c r="AD103" i="4"/>
  <c r="AB103" i="4"/>
  <c r="AA103" i="4"/>
  <c r="Y103" i="4"/>
  <c r="X103" i="4"/>
  <c r="AH103" i="4"/>
  <c r="AG103" i="4"/>
  <c r="O103" i="4"/>
  <c r="N103" i="4"/>
  <c r="M103" i="4"/>
  <c r="Q1112" i="4"/>
  <c r="P1112" i="4"/>
  <c r="V1112" i="4"/>
  <c r="U1112" i="4"/>
  <c r="S1112" i="4"/>
  <c r="R1112" i="4"/>
  <c r="AE1112" i="4"/>
  <c r="AD1112" i="4"/>
  <c r="AB1112" i="4"/>
  <c r="AA1112" i="4"/>
  <c r="Y1112" i="4"/>
  <c r="X1112" i="4"/>
  <c r="AH1112" i="4"/>
  <c r="AG1112" i="4"/>
  <c r="O1112" i="4"/>
  <c r="N1112" i="4"/>
  <c r="M1112" i="4"/>
  <c r="L1112" i="4"/>
  <c r="Q1111" i="4"/>
  <c r="P1111" i="4"/>
  <c r="V1111" i="4"/>
  <c r="U1111" i="4"/>
  <c r="S1111" i="4"/>
  <c r="R1111" i="4"/>
  <c r="AE1111" i="4"/>
  <c r="AD1111" i="4"/>
  <c r="AB1111" i="4"/>
  <c r="AA1111" i="4"/>
  <c r="Y1111" i="4"/>
  <c r="X1111" i="4"/>
  <c r="AH1111" i="4"/>
  <c r="AG1111" i="4"/>
  <c r="O1111" i="4"/>
  <c r="N1111" i="4"/>
  <c r="M1111" i="4"/>
  <c r="L1111" i="4"/>
  <c r="Q1110" i="4"/>
  <c r="P1110" i="4"/>
  <c r="V1110" i="4"/>
  <c r="U1110" i="4"/>
  <c r="S1110" i="4"/>
  <c r="R1110" i="4"/>
  <c r="AE1110" i="4"/>
  <c r="AD1110" i="4"/>
  <c r="AB1110" i="4"/>
  <c r="AA1110" i="4"/>
  <c r="Y1110" i="4"/>
  <c r="X1110" i="4"/>
  <c r="AH1110" i="4"/>
  <c r="AG1110" i="4"/>
  <c r="O1110" i="4"/>
  <c r="N1110" i="4"/>
  <c r="M1110" i="4"/>
  <c r="L1110" i="4"/>
  <c r="Q1067" i="4"/>
  <c r="P1067" i="4"/>
  <c r="V1067" i="4"/>
  <c r="U1067" i="4"/>
  <c r="S1067" i="4"/>
  <c r="R1067" i="4"/>
  <c r="AE1067" i="4"/>
  <c r="AD1067" i="4"/>
  <c r="AB1067" i="4"/>
  <c r="AA1067" i="4"/>
  <c r="Y1067" i="4"/>
  <c r="X1067" i="4"/>
  <c r="AH1067" i="4"/>
  <c r="AG1067" i="4"/>
  <c r="O1067" i="4"/>
  <c r="N1067" i="4"/>
  <c r="M1067" i="4"/>
  <c r="L1067" i="4"/>
  <c r="Q1066" i="4"/>
  <c r="P1066" i="4"/>
  <c r="V1066" i="4"/>
  <c r="U1066" i="4"/>
  <c r="S1066" i="4"/>
  <c r="R1066" i="4"/>
  <c r="AE1066" i="4"/>
  <c r="AD1066" i="4"/>
  <c r="AB1066" i="4"/>
  <c r="AA1066" i="4"/>
  <c r="Y1066" i="4"/>
  <c r="X1066" i="4"/>
  <c r="AH1066" i="4"/>
  <c r="AG1066" i="4"/>
  <c r="O1066" i="4"/>
  <c r="N1066" i="4"/>
  <c r="M1066" i="4"/>
  <c r="L1066" i="4"/>
  <c r="Q1065" i="4"/>
  <c r="P1065" i="4"/>
  <c r="V1065" i="4"/>
  <c r="U1065" i="4"/>
  <c r="S1065" i="4"/>
  <c r="R1065" i="4"/>
  <c r="AE1065" i="4"/>
  <c r="AD1065" i="4"/>
  <c r="AB1065" i="4"/>
  <c r="AA1065" i="4"/>
  <c r="Y1065" i="4"/>
  <c r="X1065" i="4"/>
  <c r="AH1065" i="4"/>
  <c r="AG1065" i="4"/>
  <c r="O1065" i="4"/>
  <c r="N1065" i="4"/>
  <c r="M1065" i="4"/>
  <c r="L1065" i="4"/>
  <c r="Q1097" i="4"/>
  <c r="P1097" i="4"/>
  <c r="V1097" i="4"/>
  <c r="U1097" i="4"/>
  <c r="S1097" i="4"/>
  <c r="R1097" i="4"/>
  <c r="AE1097" i="4"/>
  <c r="AD1097" i="4"/>
  <c r="AB1097" i="4"/>
  <c r="AA1097" i="4"/>
  <c r="Y1097" i="4"/>
  <c r="X1097" i="4"/>
  <c r="AH1097" i="4"/>
  <c r="AG1097" i="4"/>
  <c r="O1097" i="4"/>
  <c r="N1097" i="4"/>
  <c r="M1097" i="4"/>
  <c r="L1097" i="4"/>
  <c r="Q1096" i="4"/>
  <c r="P1096" i="4"/>
  <c r="V1096" i="4"/>
  <c r="U1096" i="4"/>
  <c r="S1096" i="4"/>
  <c r="R1096" i="4"/>
  <c r="AE1096" i="4"/>
  <c r="AD1096" i="4"/>
  <c r="AB1096" i="4"/>
  <c r="AA1096" i="4"/>
  <c r="Y1096" i="4"/>
  <c r="X1096" i="4"/>
  <c r="AH1096" i="4"/>
  <c r="AG1096" i="4"/>
  <c r="O1096" i="4"/>
  <c r="N1096" i="4"/>
  <c r="M1096" i="4"/>
  <c r="L1096" i="4"/>
  <c r="Q1095" i="4"/>
  <c r="P1095" i="4"/>
  <c r="V1095" i="4"/>
  <c r="U1095" i="4"/>
  <c r="S1095" i="4"/>
  <c r="R1095" i="4"/>
  <c r="AE1095" i="4"/>
  <c r="AD1095" i="4"/>
  <c r="AB1095" i="4"/>
  <c r="AA1095" i="4"/>
  <c r="Y1095" i="4"/>
  <c r="X1095" i="4"/>
  <c r="AH1095" i="4"/>
  <c r="AG1095" i="4"/>
  <c r="O1095" i="4"/>
  <c r="N1095" i="4"/>
  <c r="M1095" i="4"/>
  <c r="L1095" i="4"/>
  <c r="Q1052" i="4"/>
  <c r="P1052" i="4"/>
  <c r="V1052" i="4"/>
  <c r="U1052" i="4"/>
  <c r="S1052" i="4"/>
  <c r="R1052" i="4"/>
  <c r="AE1052" i="4"/>
  <c r="AD1052" i="4"/>
  <c r="AB1052" i="4"/>
  <c r="AA1052" i="4"/>
  <c r="Y1052" i="4"/>
  <c r="X1052" i="4"/>
  <c r="AH1052" i="4"/>
  <c r="AG1052" i="4"/>
  <c r="O1052" i="4"/>
  <c r="N1052" i="4"/>
  <c r="M1052" i="4"/>
  <c r="L1052" i="4"/>
  <c r="Q1051" i="4"/>
  <c r="P1051" i="4"/>
  <c r="V1051" i="4"/>
  <c r="U1051" i="4"/>
  <c r="S1051" i="4"/>
  <c r="R1051" i="4"/>
  <c r="AE1051" i="4"/>
  <c r="AD1051" i="4"/>
  <c r="AB1051" i="4"/>
  <c r="AA1051" i="4"/>
  <c r="Y1051" i="4"/>
  <c r="X1051" i="4"/>
  <c r="AH1051" i="4"/>
  <c r="AG1051" i="4"/>
  <c r="O1051" i="4"/>
  <c r="N1051" i="4"/>
  <c r="M1051" i="4"/>
  <c r="L1051" i="4"/>
  <c r="Q1050" i="4"/>
  <c r="P1050" i="4"/>
  <c r="V1050" i="4"/>
  <c r="U1050" i="4"/>
  <c r="S1050" i="4"/>
  <c r="R1050" i="4"/>
  <c r="AE1050" i="4"/>
  <c r="AD1050" i="4"/>
  <c r="AB1050" i="4"/>
  <c r="AA1050" i="4"/>
  <c r="Y1050" i="4"/>
  <c r="X1050" i="4"/>
  <c r="AH1050" i="4"/>
  <c r="AG1050" i="4"/>
  <c r="O1050" i="4"/>
  <c r="N1050" i="4"/>
  <c r="M1050" i="4"/>
  <c r="L1050" i="4"/>
  <c r="Q1082" i="4"/>
  <c r="P1082" i="4"/>
  <c r="V1082" i="4"/>
  <c r="U1082" i="4"/>
  <c r="S1082" i="4"/>
  <c r="R1082" i="4"/>
  <c r="AE1082" i="4"/>
  <c r="AD1082" i="4"/>
  <c r="AB1082" i="4"/>
  <c r="AA1082" i="4"/>
  <c r="Y1082" i="4"/>
  <c r="X1082" i="4"/>
  <c r="AH1082" i="4"/>
  <c r="AG1082" i="4"/>
  <c r="O1082" i="4"/>
  <c r="N1082" i="4"/>
  <c r="M1082" i="4"/>
  <c r="L1082" i="4"/>
  <c r="Q1081" i="4"/>
  <c r="P1081" i="4"/>
  <c r="V1081" i="4"/>
  <c r="U1081" i="4"/>
  <c r="S1081" i="4"/>
  <c r="R1081" i="4"/>
  <c r="AE1081" i="4"/>
  <c r="AD1081" i="4"/>
  <c r="AB1081" i="4"/>
  <c r="AA1081" i="4"/>
  <c r="Y1081" i="4"/>
  <c r="X1081" i="4"/>
  <c r="AH1081" i="4"/>
  <c r="AG1081" i="4"/>
  <c r="O1081" i="4"/>
  <c r="N1081" i="4"/>
  <c r="M1081" i="4"/>
  <c r="L1081" i="4"/>
  <c r="Q1080" i="4"/>
  <c r="P1080" i="4"/>
  <c r="V1080" i="4"/>
  <c r="U1080" i="4"/>
  <c r="S1080" i="4"/>
  <c r="R1080" i="4"/>
  <c r="AE1080" i="4"/>
  <c r="AD1080" i="4"/>
  <c r="AB1080" i="4"/>
  <c r="AA1080" i="4"/>
  <c r="Y1080" i="4"/>
  <c r="X1080" i="4"/>
  <c r="AH1080" i="4"/>
  <c r="AG1080" i="4"/>
  <c r="O1080" i="4"/>
  <c r="N1080" i="4"/>
  <c r="M1080" i="4"/>
  <c r="L1080" i="4"/>
  <c r="Q1037" i="4"/>
  <c r="P1037" i="4"/>
  <c r="V1037" i="4"/>
  <c r="U1037" i="4"/>
  <c r="S1037" i="4"/>
  <c r="R1037" i="4"/>
  <c r="AK1037" i="4"/>
  <c r="AJ1037" i="4"/>
  <c r="AE1037" i="4"/>
  <c r="AD1037" i="4"/>
  <c r="AB1037" i="4"/>
  <c r="AA1037" i="4"/>
  <c r="Y1037" i="4"/>
  <c r="X1037" i="4"/>
  <c r="AH1037" i="4"/>
  <c r="AG1037" i="4"/>
  <c r="O1037" i="4"/>
  <c r="N1037" i="4"/>
  <c r="M1037" i="4"/>
  <c r="L1037" i="4"/>
  <c r="Q1036" i="4"/>
  <c r="P1036" i="4"/>
  <c r="V1036" i="4"/>
  <c r="U1036" i="4"/>
  <c r="S1036" i="4"/>
  <c r="R1036" i="4"/>
  <c r="AK1036" i="4"/>
  <c r="AJ1036" i="4"/>
  <c r="AE1036" i="4"/>
  <c r="AD1036" i="4"/>
  <c r="AB1036" i="4"/>
  <c r="AA1036" i="4"/>
  <c r="Y1036" i="4"/>
  <c r="X1036" i="4"/>
  <c r="AH1036" i="4"/>
  <c r="AG1036" i="4"/>
  <c r="O1036" i="4"/>
  <c r="N1036" i="4"/>
  <c r="M1036" i="4"/>
  <c r="L1036" i="4"/>
  <c r="Q1035" i="4"/>
  <c r="P1035" i="4"/>
  <c r="V1035" i="4"/>
  <c r="U1035" i="4"/>
  <c r="S1035" i="4"/>
  <c r="R1035" i="4"/>
  <c r="AK1035" i="4"/>
  <c r="AJ1035" i="4"/>
  <c r="AE1035" i="4"/>
  <c r="AD1035" i="4"/>
  <c r="AB1035" i="4"/>
  <c r="AA1035" i="4"/>
  <c r="Y1035" i="4"/>
  <c r="X1035" i="4"/>
  <c r="AH1035" i="4"/>
  <c r="AG1035" i="4"/>
  <c r="O1035" i="4"/>
  <c r="N1035" i="4"/>
  <c r="M1035" i="4"/>
  <c r="L1035" i="4"/>
  <c r="Q1022" i="4"/>
  <c r="P1022" i="4"/>
  <c r="V1022" i="4"/>
  <c r="U1022" i="4"/>
  <c r="S1022" i="4"/>
  <c r="R1022" i="4"/>
  <c r="AK1022" i="4"/>
  <c r="AJ1022" i="4"/>
  <c r="AE1022" i="4"/>
  <c r="AD1022" i="4"/>
  <c r="AB1022" i="4"/>
  <c r="AA1022" i="4"/>
  <c r="Y1022" i="4"/>
  <c r="X1022" i="4"/>
  <c r="AH1022" i="4"/>
  <c r="AG1022" i="4"/>
  <c r="O1022" i="4"/>
  <c r="N1022" i="4"/>
  <c r="M1022" i="4"/>
  <c r="L1022" i="4"/>
  <c r="Q1021" i="4"/>
  <c r="P1021" i="4"/>
  <c r="V1021" i="4"/>
  <c r="U1021" i="4"/>
  <c r="S1021" i="4"/>
  <c r="R1021" i="4"/>
  <c r="AK1021" i="4"/>
  <c r="AJ1021" i="4"/>
  <c r="AE1021" i="4"/>
  <c r="AD1021" i="4"/>
  <c r="AB1021" i="4"/>
  <c r="AA1021" i="4"/>
  <c r="Y1021" i="4"/>
  <c r="X1021" i="4"/>
  <c r="AH1021" i="4"/>
  <c r="AG1021" i="4"/>
  <c r="O1021" i="4"/>
  <c r="N1021" i="4"/>
  <c r="M1021" i="4"/>
  <c r="L1021" i="4"/>
  <c r="Q1020" i="4"/>
  <c r="P1020" i="4"/>
  <c r="V1020" i="4"/>
  <c r="U1020" i="4"/>
  <c r="S1020" i="4"/>
  <c r="R1020" i="4"/>
  <c r="AK1020" i="4"/>
  <c r="AJ1020" i="4"/>
  <c r="AE1020" i="4"/>
  <c r="AD1020" i="4"/>
  <c r="AB1020" i="4"/>
  <c r="AA1020" i="4"/>
  <c r="Y1020" i="4"/>
  <c r="X1020" i="4"/>
  <c r="AH1020" i="4"/>
  <c r="AG1020" i="4"/>
  <c r="O1020" i="4"/>
  <c r="N1020" i="4"/>
  <c r="M1020" i="4"/>
  <c r="L1020" i="4"/>
  <c r="Q1007" i="4"/>
  <c r="P1007" i="4"/>
  <c r="V1007" i="4"/>
  <c r="U1007" i="4"/>
  <c r="S1007" i="4"/>
  <c r="R1007" i="4"/>
  <c r="AK1007" i="4"/>
  <c r="AJ1007" i="4"/>
  <c r="AE1007" i="4"/>
  <c r="AD1007" i="4"/>
  <c r="AB1007" i="4"/>
  <c r="AA1007" i="4"/>
  <c r="Y1007" i="4"/>
  <c r="X1007" i="4"/>
  <c r="AH1007" i="4"/>
  <c r="AG1007" i="4"/>
  <c r="O1007" i="4"/>
  <c r="N1007" i="4"/>
  <c r="M1007" i="4"/>
  <c r="L1007" i="4"/>
  <c r="Q1006" i="4"/>
  <c r="P1006" i="4"/>
  <c r="V1006" i="4"/>
  <c r="U1006" i="4"/>
  <c r="S1006" i="4"/>
  <c r="R1006" i="4"/>
  <c r="AK1006" i="4"/>
  <c r="AJ1006" i="4"/>
  <c r="AE1006" i="4"/>
  <c r="AD1006" i="4"/>
  <c r="AB1006" i="4"/>
  <c r="AA1006" i="4"/>
  <c r="Y1006" i="4"/>
  <c r="X1006" i="4"/>
  <c r="AH1006" i="4"/>
  <c r="AG1006" i="4"/>
  <c r="O1006" i="4"/>
  <c r="N1006" i="4"/>
  <c r="M1006" i="4"/>
  <c r="L1006" i="4"/>
  <c r="Q1005" i="4"/>
  <c r="P1005" i="4"/>
  <c r="V1005" i="4"/>
  <c r="U1005" i="4"/>
  <c r="S1005" i="4"/>
  <c r="R1005" i="4"/>
  <c r="AK1005" i="4"/>
  <c r="AJ1005" i="4"/>
  <c r="AE1005" i="4"/>
  <c r="AD1005" i="4"/>
  <c r="AB1005" i="4"/>
  <c r="AA1005" i="4"/>
  <c r="Y1005" i="4"/>
  <c r="X1005" i="4"/>
  <c r="AH1005" i="4"/>
  <c r="AG1005" i="4"/>
  <c r="O1005" i="4"/>
  <c r="N1005" i="4"/>
  <c r="M1005" i="4"/>
  <c r="L1005" i="4"/>
  <c r="Q992" i="4"/>
  <c r="P992" i="4"/>
  <c r="V992" i="4"/>
  <c r="U992" i="4"/>
  <c r="S992" i="4"/>
  <c r="R992" i="4"/>
  <c r="AK992" i="4"/>
  <c r="AJ992" i="4"/>
  <c r="AE992" i="4"/>
  <c r="AD992" i="4"/>
  <c r="AB992" i="4"/>
  <c r="AA992" i="4"/>
  <c r="Y992" i="4"/>
  <c r="X992" i="4"/>
  <c r="AH992" i="4"/>
  <c r="AG992" i="4"/>
  <c r="O992" i="4"/>
  <c r="N992" i="4"/>
  <c r="M992" i="4"/>
  <c r="L992" i="4"/>
  <c r="Q991" i="4"/>
  <c r="P991" i="4"/>
  <c r="V991" i="4"/>
  <c r="U991" i="4"/>
  <c r="S991" i="4"/>
  <c r="R991" i="4"/>
  <c r="AK991" i="4"/>
  <c r="AJ991" i="4"/>
  <c r="AE991" i="4"/>
  <c r="AD991" i="4"/>
  <c r="AB991" i="4"/>
  <c r="AA991" i="4"/>
  <c r="Y991" i="4"/>
  <c r="X991" i="4"/>
  <c r="AH991" i="4"/>
  <c r="AG991" i="4"/>
  <c r="O991" i="4"/>
  <c r="N991" i="4"/>
  <c r="M991" i="4"/>
  <c r="L991" i="4"/>
  <c r="Q990" i="4"/>
  <c r="P990" i="4"/>
  <c r="V990" i="4"/>
  <c r="U990" i="4"/>
  <c r="S990" i="4"/>
  <c r="R990" i="4"/>
  <c r="AK990" i="4"/>
  <c r="AJ990" i="4"/>
  <c r="AE990" i="4"/>
  <c r="AD990" i="4"/>
  <c r="AB990" i="4"/>
  <c r="AA990" i="4"/>
  <c r="Y990" i="4"/>
  <c r="X990" i="4"/>
  <c r="AH990" i="4"/>
  <c r="AG990" i="4"/>
  <c r="O990" i="4"/>
  <c r="N990" i="4"/>
  <c r="M990" i="4"/>
  <c r="L990" i="4"/>
  <c r="Q978" i="4"/>
  <c r="P978" i="4"/>
  <c r="V978" i="4"/>
  <c r="U978" i="4"/>
  <c r="S978" i="4"/>
  <c r="R978" i="4"/>
  <c r="AK978" i="4"/>
  <c r="AJ978" i="4"/>
  <c r="AE978" i="4"/>
  <c r="AD978" i="4"/>
  <c r="AB978" i="4"/>
  <c r="AA978" i="4"/>
  <c r="Y978" i="4"/>
  <c r="X978" i="4"/>
  <c r="AH978" i="4"/>
  <c r="AG978" i="4"/>
  <c r="O978" i="4"/>
  <c r="N978" i="4"/>
  <c r="M978" i="4"/>
  <c r="L978" i="4"/>
  <c r="Q977" i="4"/>
  <c r="P977" i="4"/>
  <c r="V977" i="4"/>
  <c r="U977" i="4"/>
  <c r="S977" i="4"/>
  <c r="R977" i="4"/>
  <c r="AK977" i="4"/>
  <c r="AJ977" i="4"/>
  <c r="AE977" i="4"/>
  <c r="AD977" i="4"/>
  <c r="AB977" i="4"/>
  <c r="AA977" i="4"/>
  <c r="Y977" i="4"/>
  <c r="X977" i="4"/>
  <c r="AH977" i="4"/>
  <c r="AG977" i="4"/>
  <c r="O977" i="4"/>
  <c r="N977" i="4"/>
  <c r="M977" i="4"/>
  <c r="L977" i="4"/>
  <c r="Q976" i="4"/>
  <c r="P976" i="4"/>
  <c r="V976" i="4"/>
  <c r="U976" i="4"/>
  <c r="S976" i="4"/>
  <c r="R976" i="4"/>
  <c r="AK976" i="4"/>
  <c r="AJ976" i="4"/>
  <c r="AE976" i="4"/>
  <c r="AD976" i="4"/>
  <c r="AB976" i="4"/>
  <c r="AA976" i="4"/>
  <c r="Y976" i="4"/>
  <c r="X976" i="4"/>
  <c r="AH976" i="4"/>
  <c r="AG976" i="4"/>
  <c r="O976" i="4"/>
  <c r="N976" i="4"/>
  <c r="M976" i="4"/>
  <c r="L976" i="4"/>
  <c r="Q968" i="4"/>
  <c r="P968" i="4"/>
  <c r="V968" i="4"/>
  <c r="U968" i="4"/>
  <c r="S968" i="4"/>
  <c r="R968" i="4"/>
  <c r="AK968" i="4"/>
  <c r="AJ968" i="4"/>
  <c r="AE968" i="4"/>
  <c r="AD968" i="4"/>
  <c r="AB968" i="4"/>
  <c r="AA968" i="4"/>
  <c r="Y968" i="4"/>
  <c r="X968" i="4"/>
  <c r="AH968" i="4"/>
  <c r="AG968" i="4"/>
  <c r="O968" i="4"/>
  <c r="N968" i="4"/>
  <c r="M968" i="4"/>
  <c r="L968" i="4"/>
  <c r="Q967" i="4"/>
  <c r="P967" i="4"/>
  <c r="V967" i="4"/>
  <c r="U967" i="4"/>
  <c r="S967" i="4"/>
  <c r="R967" i="4"/>
  <c r="AK967" i="4"/>
  <c r="AJ967" i="4"/>
  <c r="AE967" i="4"/>
  <c r="AD967" i="4"/>
  <c r="AB967" i="4"/>
  <c r="AA967" i="4"/>
  <c r="Y967" i="4"/>
  <c r="X967" i="4"/>
  <c r="AH967" i="4"/>
  <c r="AG967" i="4"/>
  <c r="O967" i="4"/>
  <c r="N967" i="4"/>
  <c r="M967" i="4"/>
  <c r="L967" i="4"/>
  <c r="Q966" i="4"/>
  <c r="P966" i="4"/>
  <c r="V966" i="4"/>
  <c r="U966" i="4"/>
  <c r="S966" i="4"/>
  <c r="R966" i="4"/>
  <c r="AK966" i="4"/>
  <c r="AJ966" i="4"/>
  <c r="AE966" i="4"/>
  <c r="AD966" i="4"/>
  <c r="AB966" i="4"/>
  <c r="AA966" i="4"/>
  <c r="Y966" i="4"/>
  <c r="X966" i="4"/>
  <c r="AH966" i="4"/>
  <c r="AG966" i="4"/>
  <c r="O966" i="4"/>
  <c r="N966" i="4"/>
  <c r="M966" i="4"/>
  <c r="L966" i="4"/>
  <c r="Q624" i="4"/>
  <c r="P624" i="4"/>
  <c r="V624" i="4"/>
  <c r="U624" i="4"/>
  <c r="S624" i="4"/>
  <c r="R624" i="4"/>
  <c r="AK624" i="4"/>
  <c r="AJ624" i="4"/>
  <c r="AE624" i="4"/>
  <c r="AD624" i="4"/>
  <c r="AB624" i="4"/>
  <c r="AA624" i="4"/>
  <c r="Y624" i="4"/>
  <c r="X624" i="4"/>
  <c r="AH624" i="4"/>
  <c r="AG624" i="4"/>
  <c r="O624" i="4"/>
  <c r="N624" i="4"/>
  <c r="M624" i="4"/>
  <c r="L624" i="4"/>
  <c r="Q623" i="4"/>
  <c r="P623" i="4"/>
  <c r="V623" i="4"/>
  <c r="U623" i="4"/>
  <c r="S623" i="4"/>
  <c r="R623" i="4"/>
  <c r="AK623" i="4"/>
  <c r="AJ623" i="4"/>
  <c r="AE623" i="4"/>
  <c r="AD623" i="4"/>
  <c r="AB623" i="4"/>
  <c r="AA623" i="4"/>
  <c r="Y623" i="4"/>
  <c r="X623" i="4"/>
  <c r="AH623" i="4"/>
  <c r="AG623" i="4"/>
  <c r="O623" i="4"/>
  <c r="N623" i="4"/>
  <c r="M623" i="4"/>
  <c r="L623" i="4"/>
  <c r="Q622" i="4"/>
  <c r="P622" i="4"/>
  <c r="V622" i="4"/>
  <c r="U622" i="4"/>
  <c r="S622" i="4"/>
  <c r="R622" i="4"/>
  <c r="AK622" i="4"/>
  <c r="AJ622" i="4"/>
  <c r="AE622" i="4"/>
  <c r="AD622" i="4"/>
  <c r="AB622" i="4"/>
  <c r="AA622" i="4"/>
  <c r="Y622" i="4"/>
  <c r="X622" i="4"/>
  <c r="AH622" i="4"/>
  <c r="AG622" i="4"/>
  <c r="O622" i="4"/>
  <c r="N622" i="4"/>
  <c r="M622" i="4"/>
  <c r="L622" i="4"/>
  <c r="Q609" i="4"/>
  <c r="P609" i="4"/>
  <c r="V609" i="4"/>
  <c r="U609" i="4"/>
  <c r="S609" i="4"/>
  <c r="R609" i="4"/>
  <c r="AK609" i="4"/>
  <c r="AJ609" i="4"/>
  <c r="AE609" i="4"/>
  <c r="AD609" i="4"/>
  <c r="AB609" i="4"/>
  <c r="AA609" i="4"/>
  <c r="Y609" i="4"/>
  <c r="X609" i="4"/>
  <c r="AH609" i="4"/>
  <c r="AG609" i="4"/>
  <c r="O609" i="4"/>
  <c r="N609" i="4"/>
  <c r="M609" i="4"/>
  <c r="L609" i="4"/>
  <c r="Q608" i="4"/>
  <c r="P608" i="4"/>
  <c r="V608" i="4"/>
  <c r="U608" i="4"/>
  <c r="S608" i="4"/>
  <c r="R608" i="4"/>
  <c r="AK608" i="4"/>
  <c r="AJ608" i="4"/>
  <c r="AE608" i="4"/>
  <c r="AD608" i="4"/>
  <c r="AB608" i="4"/>
  <c r="AA608" i="4"/>
  <c r="Y608" i="4"/>
  <c r="X608" i="4"/>
  <c r="AH608" i="4"/>
  <c r="AG608" i="4"/>
  <c r="O608" i="4"/>
  <c r="N608" i="4"/>
  <c r="M608" i="4"/>
  <c r="L608" i="4"/>
  <c r="Q607" i="4"/>
  <c r="P607" i="4"/>
  <c r="V607" i="4"/>
  <c r="U607" i="4"/>
  <c r="S607" i="4"/>
  <c r="R607" i="4"/>
  <c r="AK607" i="4"/>
  <c r="AJ607" i="4"/>
  <c r="AE607" i="4"/>
  <c r="AD607" i="4"/>
  <c r="AB607" i="4"/>
  <c r="AA607" i="4"/>
  <c r="Y607" i="4"/>
  <c r="X607" i="4"/>
  <c r="AH607" i="4"/>
  <c r="AG607" i="4"/>
  <c r="O607" i="4"/>
  <c r="N607" i="4"/>
  <c r="M607" i="4"/>
  <c r="L607" i="4"/>
  <c r="Q594" i="4"/>
  <c r="P594" i="4"/>
  <c r="V594" i="4"/>
  <c r="U594" i="4"/>
  <c r="S594" i="4"/>
  <c r="R594" i="4"/>
  <c r="AK594" i="4"/>
  <c r="AJ594" i="4"/>
  <c r="AE594" i="4"/>
  <c r="AD594" i="4"/>
  <c r="AB594" i="4"/>
  <c r="AA594" i="4"/>
  <c r="Y594" i="4"/>
  <c r="X594" i="4"/>
  <c r="AH594" i="4"/>
  <c r="AG594" i="4"/>
  <c r="O594" i="4"/>
  <c r="N594" i="4"/>
  <c r="M594" i="4"/>
  <c r="L594" i="4"/>
  <c r="Q593" i="4"/>
  <c r="P593" i="4"/>
  <c r="V593" i="4"/>
  <c r="U593" i="4"/>
  <c r="S593" i="4"/>
  <c r="R593" i="4"/>
  <c r="AK593" i="4"/>
  <c r="AJ593" i="4"/>
  <c r="AE593" i="4"/>
  <c r="AD593" i="4"/>
  <c r="AB593" i="4"/>
  <c r="AA593" i="4"/>
  <c r="Y593" i="4"/>
  <c r="X593" i="4"/>
  <c r="AH593" i="4"/>
  <c r="AG593" i="4"/>
  <c r="O593" i="4"/>
  <c r="N593" i="4"/>
  <c r="M593" i="4"/>
  <c r="L593" i="4"/>
  <c r="Q592" i="4"/>
  <c r="P592" i="4"/>
  <c r="V592" i="4"/>
  <c r="U592" i="4"/>
  <c r="S592" i="4"/>
  <c r="R592" i="4"/>
  <c r="AK592" i="4"/>
  <c r="AJ592" i="4"/>
  <c r="AE592" i="4"/>
  <c r="AD592" i="4"/>
  <c r="AB592" i="4"/>
  <c r="AA592" i="4"/>
  <c r="Y592" i="4"/>
  <c r="X592" i="4"/>
  <c r="AH592" i="4"/>
  <c r="AG592" i="4"/>
  <c r="O592" i="4"/>
  <c r="N592" i="4"/>
  <c r="M592" i="4"/>
  <c r="L592" i="4"/>
  <c r="AC990" i="4" l="1"/>
  <c r="AC992" i="4"/>
  <c r="AC991" i="4"/>
  <c r="Z1129" i="4" l="1"/>
  <c r="X1142" i="4"/>
  <c r="X1140" i="4"/>
  <c r="X1141" i="4"/>
  <c r="Z1142" i="4" l="1"/>
  <c r="Z1141" i="4"/>
  <c r="Z114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Janine Kaulitz</author>
  </authors>
  <commentList>
    <comment ref="N531" authorId="0" shapeId="0" xr:uid="{00000000-0006-0000-0000-000001000000}">
      <text>
        <r>
          <rPr>
            <sz val="8"/>
            <color indexed="81"/>
            <rFont val="Tahoma"/>
            <family val="2"/>
          </rPr>
          <t>Spill-over out of 25ml collection tube, surplus urine was weighed</t>
        </r>
      </text>
    </comment>
    <comment ref="N541" authorId="0" shapeId="0" xr:uid="{00000000-0006-0000-0000-000002000000}">
      <text>
        <r>
          <rPr>
            <sz val="8"/>
            <color indexed="81"/>
            <rFont val="Tahoma"/>
            <family val="2"/>
          </rPr>
          <t>Spill-over out of 25ml collection tube, surplus urine was weighed</t>
        </r>
      </text>
    </comment>
    <comment ref="N549" authorId="0" shapeId="0" xr:uid="{00000000-0006-0000-0000-000003000000}">
      <text>
        <r>
          <rPr>
            <sz val="8"/>
            <color indexed="81"/>
            <rFont val="Tahoma"/>
            <family val="2"/>
          </rPr>
          <t>some urine spilled over</t>
        </r>
      </text>
    </comment>
    <comment ref="N550" authorId="0" shapeId="0" xr:uid="{00000000-0006-0000-0000-000004000000}">
      <text>
        <r>
          <rPr>
            <sz val="8"/>
            <color indexed="81"/>
            <rFont val="Tahoma"/>
            <family val="2"/>
          </rPr>
          <t>some urine spilled over</t>
        </r>
      </text>
    </comment>
    <comment ref="N551" authorId="0" shapeId="0" xr:uid="{00000000-0006-0000-0000-000005000000}">
      <text>
        <r>
          <rPr>
            <sz val="8"/>
            <color indexed="81"/>
            <rFont val="Tahoma"/>
            <family val="2"/>
          </rPr>
          <t>some urine spilled over</t>
        </r>
      </text>
    </comment>
    <comment ref="N552" authorId="0" shapeId="0" xr:uid="{00000000-0006-0000-0000-000006000000}">
      <text>
        <r>
          <rPr>
            <sz val="8"/>
            <color indexed="81"/>
            <rFont val="Tahoma"/>
            <family val="2"/>
          </rPr>
          <t>some urine spilled over</t>
        </r>
      </text>
    </comment>
    <comment ref="N553" authorId="0" shapeId="0" xr:uid="{00000000-0006-0000-0000-000007000000}">
      <text>
        <r>
          <rPr>
            <sz val="8"/>
            <color indexed="81"/>
            <rFont val="Tahoma"/>
            <family val="2"/>
          </rPr>
          <t>some urine spilled over</t>
        </r>
      </text>
    </comment>
  </commentList>
</comments>
</file>

<file path=xl/sharedStrings.xml><?xml version="1.0" encoding="utf-8"?>
<sst xmlns="http://schemas.openxmlformats.org/spreadsheetml/2006/main" count="6563" uniqueCount="719">
  <si>
    <t>K2Cr2O7</t>
  </si>
  <si>
    <t>sheep anti-Fx1A serum</t>
  </si>
  <si>
    <t>Puromycin Aminonucleoside</t>
  </si>
  <si>
    <t>Gentamicin Sulphate</t>
  </si>
  <si>
    <t>Nephrotoxisches Serum (NTS)</t>
  </si>
  <si>
    <t>Doxorubicin</t>
  </si>
  <si>
    <t>Animal Id</t>
  </si>
  <si>
    <t>Compound</t>
  </si>
  <si>
    <t>Company</t>
  </si>
  <si>
    <t>Animal species</t>
  </si>
  <si>
    <t>Strain</t>
  </si>
  <si>
    <t>Dose (mg/kg)</t>
  </si>
  <si>
    <t>Study day</t>
  </si>
  <si>
    <t>Interim or necropsy</t>
  </si>
  <si>
    <t>Duration of collection (h)</t>
  </si>
  <si>
    <t>Serum Creatinine (µmol/L)</t>
  </si>
  <si>
    <t>Urine Clusterin (µg/L)</t>
  </si>
  <si>
    <t>Urine Clusterin (µg/mmol creat)</t>
  </si>
  <si>
    <t>Urine KIM1 (ng/L)</t>
  </si>
  <si>
    <t>Urine KIM1 (ng/mmol creat)</t>
  </si>
  <si>
    <t>Urine NGAL (µg/L)</t>
  </si>
  <si>
    <t>Urine NGAL (µg/mmol creat)</t>
  </si>
  <si>
    <t>Urine Osteopontin (Spp1) (µg/L)</t>
  </si>
  <si>
    <t>Urine Osteopontin (Spp1) (µg/mmol creat)</t>
  </si>
  <si>
    <t>Urine RPA1 (U/L)</t>
  </si>
  <si>
    <t>Urine RPA1 (U/mmol creat)</t>
  </si>
  <si>
    <t>DIV1385U01</t>
  </si>
  <si>
    <t>Sanofi</t>
  </si>
  <si>
    <t>Rat</t>
  </si>
  <si>
    <t>SD</t>
  </si>
  <si>
    <t>necropsy</t>
  </si>
  <si>
    <t>DIV1385U02A</t>
  </si>
  <si>
    <t>DIV1385U03</t>
  </si>
  <si>
    <t>DIV1385U04</t>
  </si>
  <si>
    <t>DIV1385U05</t>
  </si>
  <si>
    <t>DIV1385U06</t>
  </si>
  <si>
    <t>DIV1385U07</t>
  </si>
  <si>
    <t>DIV1385U08</t>
  </si>
  <si>
    <t>DIV1385U09</t>
  </si>
  <si>
    <t>DIV1385U10</t>
  </si>
  <si>
    <t>DIV1385U11</t>
  </si>
  <si>
    <t>DIV1385U12</t>
  </si>
  <si>
    <t>DIV1385U13</t>
  </si>
  <si>
    <t>DIV1385U14</t>
  </si>
  <si>
    <t>DIV1385U15</t>
  </si>
  <si>
    <t>DIV1385U16</t>
  </si>
  <si>
    <t>DIV1385U17</t>
  </si>
  <si>
    <t>DIV1385U18</t>
  </si>
  <si>
    <t>DIV1385U19</t>
  </si>
  <si>
    <t>DIV1385U20</t>
  </si>
  <si>
    <t>DIV1385U21</t>
  </si>
  <si>
    <t>DIV1385U22</t>
  </si>
  <si>
    <t>DIV1385U23</t>
  </si>
  <si>
    <t>DIV1385U24</t>
  </si>
  <si>
    <t>DIV1385U25</t>
  </si>
  <si>
    <t>DIV1385U26</t>
  </si>
  <si>
    <t>DIV1385U27</t>
  </si>
  <si>
    <t>DIV1385U28</t>
  </si>
  <si>
    <t>DIV1385U29</t>
  </si>
  <si>
    <t>DIV1385U30</t>
  </si>
  <si>
    <t>DIV1326U01</t>
  </si>
  <si>
    <t>DIV1326U02</t>
  </si>
  <si>
    <t>DIV1326U04</t>
  </si>
  <si>
    <t>DIV1326U05</t>
  </si>
  <si>
    <t>DIV1326U06</t>
  </si>
  <si>
    <t>DIV1326U07</t>
  </si>
  <si>
    <t>DIV1326U08</t>
  </si>
  <si>
    <t>DIV1326U09</t>
  </si>
  <si>
    <t>DIV1326U10</t>
  </si>
  <si>
    <t>DIV1326U11</t>
  </si>
  <si>
    <t>DIV1326U12</t>
  </si>
  <si>
    <t>DIV1326U14</t>
  </si>
  <si>
    <t>DIV1326U15</t>
  </si>
  <si>
    <t>DIV1326U16</t>
  </si>
  <si>
    <t>DIV1326U17</t>
  </si>
  <si>
    <t>DIV1326U18</t>
  </si>
  <si>
    <t>DIV1326U19</t>
  </si>
  <si>
    <t>DIV1326U20</t>
  </si>
  <si>
    <t>DIV1326U21</t>
  </si>
  <si>
    <t>DIV1326U22</t>
  </si>
  <si>
    <t>DIV1326U23</t>
  </si>
  <si>
    <t>DIV1326U24</t>
  </si>
  <si>
    <t>DIV1326U25</t>
  </si>
  <si>
    <t>DIV1326U26</t>
  </si>
  <si>
    <t>DIV1326U27</t>
  </si>
  <si>
    <t>DIV1326U28</t>
  </si>
  <si>
    <t>DIV1326U29</t>
  </si>
  <si>
    <t>DIV1326U30</t>
  </si>
  <si>
    <t>DIV1326U31</t>
  </si>
  <si>
    <t>DIV1326U32</t>
  </si>
  <si>
    <t>DIV1326U33</t>
  </si>
  <si>
    <t>DIV1326U34</t>
  </si>
  <si>
    <t>DIV1326U35</t>
  </si>
  <si>
    <t>DIV1326U36</t>
  </si>
  <si>
    <t>DIV1326U37</t>
  </si>
  <si>
    <t>DIV1326U38</t>
  </si>
  <si>
    <t>DIV1326U39</t>
  </si>
  <si>
    <t>DIV1326U40</t>
  </si>
  <si>
    <t>DIV1572U01</t>
  </si>
  <si>
    <t>DIV1572U02</t>
  </si>
  <si>
    <t>DIV1572U03</t>
  </si>
  <si>
    <t>DIV1572U04</t>
  </si>
  <si>
    <t>DIV1572U05</t>
  </si>
  <si>
    <t>DIV1572U06</t>
  </si>
  <si>
    <t>DIV1572U07</t>
  </si>
  <si>
    <t>DIV1572U08</t>
  </si>
  <si>
    <t>DIV1572U09</t>
  </si>
  <si>
    <t>DIV1572U10</t>
  </si>
  <si>
    <t>DIV1572U11</t>
  </si>
  <si>
    <t>DIV1572U12</t>
  </si>
  <si>
    <t>DIV1572U13</t>
  </si>
  <si>
    <t>DIV1572U14</t>
  </si>
  <si>
    <t>DIV1572U15</t>
  </si>
  <si>
    <t>DIV1572U16</t>
  </si>
  <si>
    <t>DIV1572U17</t>
  </si>
  <si>
    <t>DIV1572U18</t>
  </si>
  <si>
    <t>DIV1572U19</t>
  </si>
  <si>
    <t>DIV1572U20</t>
  </si>
  <si>
    <t>DIV1572U21</t>
  </si>
  <si>
    <t>DIV1572U22</t>
  </si>
  <si>
    <t>DIV1572U23</t>
  </si>
  <si>
    <t>DIV1572U24</t>
  </si>
  <si>
    <t>DIV1572U25</t>
  </si>
  <si>
    <t>DIV1572U26</t>
  </si>
  <si>
    <t>DIV1572U27</t>
  </si>
  <si>
    <t>DIV1572U28</t>
  </si>
  <si>
    <t>DIV1572U29</t>
  </si>
  <si>
    <t>DIV1572U30</t>
  </si>
  <si>
    <t>DIV1572U31</t>
  </si>
  <si>
    <t>DIV1572U32</t>
  </si>
  <si>
    <t>DIV1572U33</t>
  </si>
  <si>
    <t>DIV1572U34</t>
  </si>
  <si>
    <t>DIV1572U35</t>
  </si>
  <si>
    <t>DIV1572U36</t>
  </si>
  <si>
    <t>DIV1572U37</t>
  </si>
  <si>
    <t>DIV1572U38</t>
  </si>
  <si>
    <t>DIV1572U39</t>
  </si>
  <si>
    <t>DIV1572U40</t>
  </si>
  <si>
    <t>DIV1572U41</t>
  </si>
  <si>
    <t>DIV1572U42</t>
  </si>
  <si>
    <t>DIV1572U43</t>
  </si>
  <si>
    <t>DIV1572U44</t>
  </si>
  <si>
    <t>DIV1572U45</t>
  </si>
  <si>
    <t>DIV1572U46</t>
  </si>
  <si>
    <t>DIV1572U47</t>
  </si>
  <si>
    <t>DIV1572U48</t>
  </si>
  <si>
    <t>DIV1572U49</t>
  </si>
  <si>
    <t>DIV1572U50</t>
  </si>
  <si>
    <t>DIV1572U51</t>
  </si>
  <si>
    <t>DIV1572U52</t>
  </si>
  <si>
    <t>DIV1572U53</t>
  </si>
  <si>
    <t>DIV1572U54</t>
  </si>
  <si>
    <t>DIV1572U55</t>
  </si>
  <si>
    <t>DIV1572U56</t>
  </si>
  <si>
    <t>DIV1572U57</t>
  </si>
  <si>
    <t>DIV1572U58</t>
  </si>
  <si>
    <t>DIV1572U59</t>
  </si>
  <si>
    <t>DIV1572U60</t>
  </si>
  <si>
    <t>HN_D3_Con_Smp1</t>
  </si>
  <si>
    <t>Saline</t>
  </si>
  <si>
    <t>Pfizer</t>
  </si>
  <si>
    <t>HN_D3_Con_Smp2</t>
  </si>
  <si>
    <t>HN_D3_Con_Smp3</t>
  </si>
  <si>
    <t>HN_D3_Con_Smp4</t>
  </si>
  <si>
    <t>HN_D3_Con_Smp5</t>
  </si>
  <si>
    <t>HN_D3_Con_Smp6</t>
  </si>
  <si>
    <t>HN_D3_Con_Smp7</t>
  </si>
  <si>
    <t>HN_D3_Con_Smp8</t>
  </si>
  <si>
    <t>HN_D3_Con_Smp9</t>
  </si>
  <si>
    <t>HN_D3_Con_Smp10</t>
  </si>
  <si>
    <t>HN_D3_Tmt_Smp11</t>
  </si>
  <si>
    <t>1 ml / 200 g body weight</t>
  </si>
  <si>
    <t>HN_D3_Tmt_Smp12</t>
  </si>
  <si>
    <t>HN_D3_Tmt_Smp13</t>
  </si>
  <si>
    <t>HN_D3_Tmt_Smp14</t>
  </si>
  <si>
    <t>HN_D3_Tmt_Smp15</t>
  </si>
  <si>
    <t>HN_D3_Tmt_Smp16</t>
  </si>
  <si>
    <t>HN_D3_Tmt_Smp17</t>
  </si>
  <si>
    <t>HN_D3_Tmt_Smp18</t>
  </si>
  <si>
    <t>HN_D3_Tmt_Smp19</t>
  </si>
  <si>
    <t>HN_D3_Tmt_Smp20</t>
  </si>
  <si>
    <t>HN_D6_Con_Smp21</t>
  </si>
  <si>
    <t>HN_D6_Con_Smp22</t>
  </si>
  <si>
    <t>HN_D6_Con_Smp23</t>
  </si>
  <si>
    <t>HN_D6_Con_Smp24</t>
  </si>
  <si>
    <t>HN_D6_Con_Smp25</t>
  </si>
  <si>
    <t>HN_D6_Con_Smp26</t>
  </si>
  <si>
    <t>HN_D6_Con_Smp27</t>
  </si>
  <si>
    <t>HN_D6_Con_Smp28</t>
  </si>
  <si>
    <t>HN_D6_Con_Smp29</t>
  </si>
  <si>
    <t>HN_D6_Con_Smp30</t>
  </si>
  <si>
    <t>HN_D6_Con_Smp31</t>
  </si>
  <si>
    <t>HN_D6_Con_Smp32</t>
  </si>
  <si>
    <t>HN_D6_Con_Smp33</t>
  </si>
  <si>
    <t>HN_D6_Con_Smp34</t>
  </si>
  <si>
    <t>HN_D6_Con_Smp35</t>
  </si>
  <si>
    <t>HN_D6_Con_Smp36</t>
  </si>
  <si>
    <t>HN_D6_Con_Smp37</t>
  </si>
  <si>
    <t>HN_D6_Con_Smp38</t>
  </si>
  <si>
    <t>HN_D6_Con_Smp39</t>
  </si>
  <si>
    <t>HN_D6_Con_Smp40</t>
  </si>
  <si>
    <t>HN_D9_Con_Smp41</t>
  </si>
  <si>
    <t>HN_D9_Con_Smp42</t>
  </si>
  <si>
    <t>HN_D9_Con_Smp43</t>
  </si>
  <si>
    <t>HN_D9_Con_Smp44</t>
  </si>
  <si>
    <t>HN_D9_Con_Smp45</t>
  </si>
  <si>
    <t>HN_D9_Con_Smp46</t>
  </si>
  <si>
    <t>HN_D9_Con_Smp47</t>
  </si>
  <si>
    <t>HN_D9_Con_Smp48</t>
  </si>
  <si>
    <t>HN_D9_Con_Smp49</t>
  </si>
  <si>
    <t>HN_D9_Con_Smp50</t>
  </si>
  <si>
    <t>HN_D9_Tmt_Smp51</t>
  </si>
  <si>
    <t>HN_D9_Tmt_Smp52</t>
  </si>
  <si>
    <t>HN_D9_Tmt_Smp53</t>
  </si>
  <si>
    <t>HN_D9_Tmt_Smp54</t>
  </si>
  <si>
    <t>HN_D9_Tmt_Smp55</t>
  </si>
  <si>
    <t>HN_D9_Tmt_Smp56</t>
  </si>
  <si>
    <t>HN_D9_Tmt_Smp57</t>
  </si>
  <si>
    <t>HN_D9_Tmt_Smp58</t>
  </si>
  <si>
    <t>HN_D9_Tmt_Smp59</t>
  </si>
  <si>
    <t>HN_D9_Tmt_Smp60</t>
  </si>
  <si>
    <t>HN_D16_Con_Smp61</t>
  </si>
  <si>
    <t>HN_D16_Con_Smp62</t>
  </si>
  <si>
    <t>HN_D16_Con_Smp63</t>
  </si>
  <si>
    <t>HN_D16_Con_Smp64</t>
  </si>
  <si>
    <t>HN_D16_Con_Smp65</t>
  </si>
  <si>
    <t>HN_D16_Con_Smp66</t>
  </si>
  <si>
    <t>HN_D16_Con_Smp67</t>
  </si>
  <si>
    <t>HN_D16_Con_Smp68</t>
  </si>
  <si>
    <t>HN_D16_Con_Smp69</t>
  </si>
  <si>
    <t>HN_D16_Con_Smp70</t>
  </si>
  <si>
    <t>HN_D16_Tmt_Smp71</t>
  </si>
  <si>
    <t>HN_D16_Tmt_Smp72</t>
  </si>
  <si>
    <t>HN_D16_Tmt_Smp73</t>
  </si>
  <si>
    <t>HN_D16_Tmt_Smp74</t>
  </si>
  <si>
    <t>HN_D16_Tmt_Smp75</t>
  </si>
  <si>
    <t>HN_D16_Tmt_Smp76</t>
  </si>
  <si>
    <t>HN_D16_Tmt_Smp77</t>
  </si>
  <si>
    <t>HN_D16_Tmt_Smp78</t>
  </si>
  <si>
    <t>HN_D16_Tmt_Smp79</t>
  </si>
  <si>
    <t>HN_D16_Tmt_Smp80</t>
  </si>
  <si>
    <t>Puromycin_D2_Con_Smp1</t>
  </si>
  <si>
    <t>Puromycin_D2_Con_Smp2</t>
  </si>
  <si>
    <t>Puromycin_D2_Con_Smp3</t>
  </si>
  <si>
    <t>Puromycin_D2_Con_Smp4</t>
  </si>
  <si>
    <t>Puromycin_D2_Con_Smp5</t>
  </si>
  <si>
    <t>Puromycin_D2_Con_Smp6</t>
  </si>
  <si>
    <t>Puromycin_D2_Con_Smp7</t>
  </si>
  <si>
    <t>Puromycin_D2_Con_Smp8</t>
  </si>
  <si>
    <t>Puromycin_D2_Con_Smp9</t>
  </si>
  <si>
    <t>Puromycin_D2_Con_Smp10</t>
  </si>
  <si>
    <t>Puromycin_D2_Con_Smp11</t>
  </si>
  <si>
    <t>Puromycin_D2_Con_Smp12</t>
  </si>
  <si>
    <t>Puromycin_D2_Con_Smp13</t>
  </si>
  <si>
    <t>Puromycin_D2_Con_Smp14</t>
  </si>
  <si>
    <t>Puromycin_D2_Con_Smp15</t>
  </si>
  <si>
    <t>Puromycin_D2_Con_Smp16</t>
  </si>
  <si>
    <t>Puromycin_D2_Con_Smp17</t>
  </si>
  <si>
    <t>Puromycin_D2_Con_Smp18</t>
  </si>
  <si>
    <t>Puromycin_D2_Con_Smp19</t>
  </si>
  <si>
    <t>Puromycin_D2_Con_Smp20</t>
  </si>
  <si>
    <t>Puromycin_D3_Con_Smp21</t>
  </si>
  <si>
    <t>Puromycin_D3_Con_Smp22</t>
  </si>
  <si>
    <t>Puromycin_D3_Con_Smp23</t>
  </si>
  <si>
    <t>Puromycin_D3_Con_Smp24</t>
  </si>
  <si>
    <t>Puromycin_D3_Con_Smp25</t>
  </si>
  <si>
    <t>Puromycin_D3_Con_Smp26</t>
  </si>
  <si>
    <t>Puromycin_D3_Con_Smp27</t>
  </si>
  <si>
    <t>Puromycin_D3_Con_Smp28</t>
  </si>
  <si>
    <t>Puromycin_D3_Con_Smp29</t>
  </si>
  <si>
    <t>Puromycin_D3_Con_Smp30</t>
  </si>
  <si>
    <t>Puromycin_D3_Tmt_Smp31</t>
  </si>
  <si>
    <t>Puromycin_D3_Tmt_Smp32</t>
  </si>
  <si>
    <t>Puromycin_D3_Tmt_Smp33</t>
  </si>
  <si>
    <t>Puromycin_D3_Tmt_Smp34</t>
  </si>
  <si>
    <t>Puromycin_D3_Tmt_Smp35</t>
  </si>
  <si>
    <t>Puromycin_D3_Tmt_Smp36</t>
  </si>
  <si>
    <t>Puromycin_D3_Tmt_Smp37</t>
  </si>
  <si>
    <t>Puromycin_D3_Tmt_Smp38</t>
  </si>
  <si>
    <t>Puromycin_D3_Tmt_Smp39</t>
  </si>
  <si>
    <t>Puromycin_D3_Tmt_Smp40</t>
  </si>
  <si>
    <t>Puromycin_D6_Con_Smp41</t>
  </si>
  <si>
    <t>Puromycin_D6_Con_Smp42</t>
  </si>
  <si>
    <t>Puromycin_D6_Con_Smp43</t>
  </si>
  <si>
    <t>Puromycin_D6_Con_Smp44</t>
  </si>
  <si>
    <t>Puromycin_D6_Con_Smp45</t>
  </si>
  <si>
    <t>Puromycin_D6_Con_Smp46</t>
  </si>
  <si>
    <t>Puromycin_D6_Con_Smp47</t>
  </si>
  <si>
    <t>Puromycin_D6_Con_Smp48</t>
  </si>
  <si>
    <t>Puromycin_D6_Con_Smp49</t>
  </si>
  <si>
    <t>Puromycin_D6_Con_Smp50</t>
  </si>
  <si>
    <t>Puromycin_D6_Tmt_Smp51</t>
  </si>
  <si>
    <t>Puromycin_D6_Tmt_Smp52</t>
  </si>
  <si>
    <t>Puromycin_D6_Tmt_Smp53</t>
  </si>
  <si>
    <t>Puromycin_D6_Tmt_Smp54</t>
  </si>
  <si>
    <t>Puromycin_D6_Tmt_Smp55</t>
  </si>
  <si>
    <t>Puromycin_D6_Tmt_Smp56</t>
  </si>
  <si>
    <t>Puromycin_D6_Tmt_Smp57</t>
  </si>
  <si>
    <t>Puromycin_D6_Tmt_Smp58</t>
  </si>
  <si>
    <t>Puromycin_D6_Tmt_Smp59</t>
  </si>
  <si>
    <t>Puromycin_D6_Tmt_Smp60</t>
  </si>
  <si>
    <t>Sample01</t>
  </si>
  <si>
    <t>Sample02</t>
  </si>
  <si>
    <t>Sample03</t>
  </si>
  <si>
    <t>Sample04</t>
  </si>
  <si>
    <t>Sample05</t>
  </si>
  <si>
    <t>Sample06</t>
  </si>
  <si>
    <t>Sample07</t>
  </si>
  <si>
    <t>Sample08</t>
  </si>
  <si>
    <t>Sample09</t>
  </si>
  <si>
    <t>Sample10</t>
  </si>
  <si>
    <t>Sample31</t>
  </si>
  <si>
    <t>Sample32</t>
  </si>
  <si>
    <t>Sample33</t>
  </si>
  <si>
    <t>Sample34</t>
  </si>
  <si>
    <t>Sample35</t>
  </si>
  <si>
    <t>Sample36</t>
  </si>
  <si>
    <t>Sample37</t>
  </si>
  <si>
    <t>Sample38</t>
  </si>
  <si>
    <t>Sample39</t>
  </si>
  <si>
    <t>Sample40</t>
  </si>
  <si>
    <t>Cp_Ctrl_d-4_1_BA</t>
  </si>
  <si>
    <t>Cisplatin (Cp)</t>
  </si>
  <si>
    <t>Bayer</t>
  </si>
  <si>
    <t>Crl:WI(Han)</t>
  </si>
  <si>
    <t>interim</t>
  </si>
  <si>
    <t>18-20</t>
  </si>
  <si>
    <t>Cp_Ctrl_d-4_2_BA</t>
  </si>
  <si>
    <t>Cp_Ctrl_d-4_3_BA</t>
  </si>
  <si>
    <t>Cp_Ctrl_d-4_5_BA</t>
  </si>
  <si>
    <t>Cp_Ctrl_d-4_6_BA</t>
  </si>
  <si>
    <t>Cp_Ctrl_d-4_20_BA</t>
  </si>
  <si>
    <t>Cp_Ctrl_d-4_21_BA</t>
  </si>
  <si>
    <t>Cp_Ctrl_d-4_22_BA</t>
  </si>
  <si>
    <t>Cp_Ctrl_d-4_23_BA</t>
  </si>
  <si>
    <t>Cp_Ctrl_d-4_24_BA</t>
  </si>
  <si>
    <t>Cp_Ctrl_d-4_25_BA</t>
  </si>
  <si>
    <t>Cp_Ctrl_d-4_38_BA</t>
  </si>
  <si>
    <t>Cp_Ctrl_d-4_39_BA</t>
  </si>
  <si>
    <t>Cp_Ctrl_d-4_40_BA</t>
  </si>
  <si>
    <t>Cp_Ctrl_d-4_41_BA</t>
  </si>
  <si>
    <t>Cp_Ctrl_d-4_42_BA</t>
  </si>
  <si>
    <t>Cp_Ctrl_d-4_43_BA</t>
  </si>
  <si>
    <t>Cp_Ctrl_d-4_44_BA</t>
  </si>
  <si>
    <t>Cp_Ctrl_d-4_45_BA</t>
  </si>
  <si>
    <t>Cp_Ctrl_d-4_46_BA</t>
  </si>
  <si>
    <t>Cp_Ctrl_d-4_47_BA</t>
  </si>
  <si>
    <t>Cp_Ctrl_d-4_48_BA</t>
  </si>
  <si>
    <t>Cp_Ctrl_d-4_49_BA</t>
  </si>
  <si>
    <t>Cp_Ctrl_d3_1_BA</t>
  </si>
  <si>
    <t>Cp_Ctrl_d3_2_BA</t>
  </si>
  <si>
    <t>Cp_Ctrl_d3_3_BA</t>
  </si>
  <si>
    <t>Cp_Ctrl_d3_4_BA</t>
  </si>
  <si>
    <t>Cp_Ctrl_d3_5_BA</t>
  </si>
  <si>
    <t>Cp_Ctrl_d3_6_BA</t>
  </si>
  <si>
    <t>Cp_Ctrl_d3_38_BA</t>
  </si>
  <si>
    <t>Cp_Ctrl_d3_39_BA</t>
  </si>
  <si>
    <t>Cp_Ctrl_d3_40_BA</t>
  </si>
  <si>
    <t>Cp_Ctrl_d3_41_BA</t>
  </si>
  <si>
    <t>Cp_Ctrl_d3_42_BA</t>
  </si>
  <si>
    <t>Cp_Ctrl_d3_43_BA</t>
  </si>
  <si>
    <t>Cp_Ctrl_d5_1_BA</t>
  </si>
  <si>
    <t>Cp_Ctrl_d5_2_BA</t>
  </si>
  <si>
    <t>Cp_Ctrl_d5_3_BA</t>
  </si>
  <si>
    <t>Cp_Ctrl_d5_4_BA</t>
  </si>
  <si>
    <t>Cp_Ctrl_d5_5_BA</t>
  </si>
  <si>
    <t>Cp_Ctrl_d5_6_BA</t>
  </si>
  <si>
    <t>Cp_Ctrl_d5_44_BA</t>
  </si>
  <si>
    <t>Cp_Ctrl_d5_45_BA</t>
  </si>
  <si>
    <t>Cp_Ctrl_d5_46_BA</t>
  </si>
  <si>
    <t>Cp_Ctrl_d5_47_BA</t>
  </si>
  <si>
    <t>Cp_Ctrl_d5_48_BA</t>
  </si>
  <si>
    <t>Cp_Ctrl_d5_49_BA</t>
  </si>
  <si>
    <t>Cp_Ctrl_d8_1_BA</t>
  </si>
  <si>
    <t>Cp_Ctrl_d8_2_BA</t>
  </si>
  <si>
    <t>Cp_Ctrl_d8_3_BA</t>
  </si>
  <si>
    <t>Cp_Ctrl_d8_4_BA</t>
  </si>
  <si>
    <t>Cp_Ctrl_d8_5_BA</t>
  </si>
  <si>
    <t>Cp_Ctrl_d8_6_BA</t>
  </si>
  <si>
    <t>Cp_Ctrl_d8_20_BA</t>
  </si>
  <si>
    <t>Cp_Ctrl_d8_21_BA</t>
  </si>
  <si>
    <t>Cp_Ctrl_d8_22_BA</t>
  </si>
  <si>
    <t>Cp_Ctrl_d8_23_BA</t>
  </si>
  <si>
    <t>Cp_Ctrl_d8_24_BA</t>
  </si>
  <si>
    <t>Cp_Ctrl_d8_25_BA</t>
  </si>
  <si>
    <t>Cp_Ctrl_d15_1_BA</t>
  </si>
  <si>
    <t>Cp_Ctrl_d15_2_BA</t>
  </si>
  <si>
    <t>Cp_Ctrl_d15_3_BA</t>
  </si>
  <si>
    <t>Cp_Ctrl_d15_4_BA</t>
  </si>
  <si>
    <t>Cp_Ctrl_d15_5_BA</t>
  </si>
  <si>
    <t>Cp_Ctrl_d15_6_BA</t>
  </si>
  <si>
    <t>Cp_Ctrl_d26_1_BA</t>
  </si>
  <si>
    <t>Cp_Ctrl_d26_2_BA</t>
  </si>
  <si>
    <t>Cp_Ctrl_d26_3_BA</t>
  </si>
  <si>
    <t>Cp_Ctrl_d26_4_BA</t>
  </si>
  <si>
    <t>Cp_Ctrl_d26_5_BA</t>
  </si>
  <si>
    <t>Cp_Ctrl_d26_6_BA</t>
  </si>
  <si>
    <t>Cp_LD_d-4_8_BA</t>
  </si>
  <si>
    <t>Cp_LD_d-4_9_BA</t>
  </si>
  <si>
    <t>Cp_LD_d-4_10_BA</t>
  </si>
  <si>
    <t>Cp_LD_d-4_11_BA</t>
  </si>
  <si>
    <t>Cp_LD_d-4_12_BA</t>
  </si>
  <si>
    <t>Cp_LD_d-4_13_BA</t>
  </si>
  <si>
    <t>Cp_LD_d-4_26_BA</t>
  </si>
  <si>
    <t>Cp_LD_d-4_27_BA</t>
  </si>
  <si>
    <t>Cp_LD_d-4_28_BA</t>
  </si>
  <si>
    <t>Cp_LD_d-4_29_BA</t>
  </si>
  <si>
    <t>Cp_LD_d-4_30_BA</t>
  </si>
  <si>
    <t>Cp_LD_d-4_31_BA</t>
  </si>
  <si>
    <t>Cp_LD_d-4_50_BA</t>
  </si>
  <si>
    <t>Cp_LD_d-4_51_BA</t>
  </si>
  <si>
    <t>Cp_LD_d-4_52_BA</t>
  </si>
  <si>
    <t>Cp_LD_d-4_53_BA</t>
  </si>
  <si>
    <t>Cp_LD_d-4_54_BA</t>
  </si>
  <si>
    <t>Cp_LD_d-4_55_BA</t>
  </si>
  <si>
    <t>Cp_LD_d-4_56_BA</t>
  </si>
  <si>
    <t>Cp_LD_d-4_57_BA</t>
  </si>
  <si>
    <t>Cp_LD_d-4_58_BA</t>
  </si>
  <si>
    <t>Cp_LD_d-4_59_BA</t>
  </si>
  <si>
    <t>Cp_LD_d-4_60_BA</t>
  </si>
  <si>
    <t>Cp_LD_d-4_61_BA</t>
  </si>
  <si>
    <t>Cp_LD_d3_8_BA</t>
  </si>
  <si>
    <t>Cp_LD_d3_9_BA</t>
  </si>
  <si>
    <t>Cp_LD_d3_10_BA</t>
  </si>
  <si>
    <t>Cp_LD_d3_11_BA</t>
  </si>
  <si>
    <t>Cp_LD_d3_12_BA</t>
  </si>
  <si>
    <t>Cp_LD_d3_13_BA</t>
  </si>
  <si>
    <t>Cp_LD_d3_50_BA</t>
  </si>
  <si>
    <t>Cp_LD_d3_51_BA</t>
  </si>
  <si>
    <t>Cp_LD_d3_52_BA</t>
  </si>
  <si>
    <t>Cp_LD_d3_53_BA</t>
  </si>
  <si>
    <t>Cp_LD_d3_54_BA</t>
  </si>
  <si>
    <t>Cp_LD_d3_55_BA</t>
  </si>
  <si>
    <t>Cp_LD_d5_8_BA</t>
  </si>
  <si>
    <t>Cp_LD_d5_9_BA</t>
  </si>
  <si>
    <t>Cp_LD_d5_10_BA</t>
  </si>
  <si>
    <t>Cp_LD_d5_11_BA</t>
  </si>
  <si>
    <t>Cp_LD_d5_12_BA</t>
  </si>
  <si>
    <t>Cp_LD_d5_13_BA</t>
  </si>
  <si>
    <t>Cp_LD_d5_56_BA</t>
  </si>
  <si>
    <t>Cp_LD_d5_57_BA</t>
  </si>
  <si>
    <t>Cp_LD_d5_58_BA</t>
  </si>
  <si>
    <t>Cp_LD_d5_59_BA</t>
  </si>
  <si>
    <t>Cp_LD_d5_60_BA</t>
  </si>
  <si>
    <t>Cp_LD_d5_61_BA</t>
  </si>
  <si>
    <t>Cp_LD_d8_8_BA</t>
  </si>
  <si>
    <t>Cp_LD_d8_9_BA</t>
  </si>
  <si>
    <t>Cp_LD_d8_10_BA</t>
  </si>
  <si>
    <t>Cp_LD_d8_11_BA</t>
  </si>
  <si>
    <t>Cp_LD_d8_12_BA</t>
  </si>
  <si>
    <t>Cp_LD_d8_13_BA</t>
  </si>
  <si>
    <t>Cp_LD_d8_26_BA</t>
  </si>
  <si>
    <t>Cp_LD_d8_27_BA</t>
  </si>
  <si>
    <t>Cp_LD_d8_28_BA</t>
  </si>
  <si>
    <t>Cp_LD_d8_29_BA</t>
  </si>
  <si>
    <t>Cp_LD_d8_30_BA</t>
  </si>
  <si>
    <t>Cp_LD_d8_31_BA</t>
  </si>
  <si>
    <t>Cp_LD_d15_8_BA</t>
  </si>
  <si>
    <t>Cp_LD_d15_9_BA</t>
  </si>
  <si>
    <t>Cp_LD_d15_10_BA</t>
  </si>
  <si>
    <t>Cp_LD_d15_11_BA</t>
  </si>
  <si>
    <t>Cp_LD_d15_12_BA</t>
  </si>
  <si>
    <t>Cp_LD_d15_13_BA</t>
  </si>
  <si>
    <t>Cp_LD_d26_8_BA</t>
  </si>
  <si>
    <t>Cp_LD_d26_9_BA</t>
  </si>
  <si>
    <t>Cp_LD_d26_10_BA</t>
  </si>
  <si>
    <t>Cp_LD_d26_11_BA</t>
  </si>
  <si>
    <t>Cp_LD_d26_12_BA</t>
  </si>
  <si>
    <t>Cp_LD_d26_13_BA</t>
  </si>
  <si>
    <t>Cp_HD_d-4_14_BA</t>
  </si>
  <si>
    <t>Cp_HD_d-4_15_BA</t>
  </si>
  <si>
    <t>Cp_HD_d-4_16_BA</t>
  </si>
  <si>
    <t>Cp_HD_d-4_17_BA</t>
  </si>
  <si>
    <t>Cp_HD_d-4_18_BA</t>
  </si>
  <si>
    <t>Cp_HD_d-4_19_BA</t>
  </si>
  <si>
    <t>Cp_HD_d-4_32_BA</t>
  </si>
  <si>
    <t>Cp_HD_d-4_33_BA</t>
  </si>
  <si>
    <t>Cp_HD_d-4_34_BA</t>
  </si>
  <si>
    <t>Cp_HD_d-4_35_BA</t>
  </si>
  <si>
    <t>Cp_HD_d-4_36_BA</t>
  </si>
  <si>
    <t>Cp_HD_d-4_37_BA</t>
  </si>
  <si>
    <t>Cp_HD_d-4_62_BA</t>
  </si>
  <si>
    <t>Cp_HD_d-4_63_BA</t>
  </si>
  <si>
    <t>Cp_HD_d-4_64_BA</t>
  </si>
  <si>
    <t>Cp_HD_d-4_65_BA</t>
  </si>
  <si>
    <t>Cp_HD_d-4_66_BA</t>
  </si>
  <si>
    <t>Cp_HD_d-4_67_BA</t>
  </si>
  <si>
    <t>Cp_HD_d-4_68_BA</t>
  </si>
  <si>
    <t>Cp_HD_d-4_69_BA</t>
  </si>
  <si>
    <t>Cp_HD_d-4_70_BA</t>
  </si>
  <si>
    <t>Cp_HD_d-4_71_BA</t>
  </si>
  <si>
    <t>Cp_HD_d-4_72_BA</t>
  </si>
  <si>
    <t>Cp_HD_d-4_73_BA</t>
  </si>
  <si>
    <t>Cp_HD_d3_14_BA</t>
  </si>
  <si>
    <t>Cp_HD_d3_15_BA</t>
  </si>
  <si>
    <t>Cp_HD_d3_16_BA</t>
  </si>
  <si>
    <t>Cp_HD_d3_17_BA</t>
  </si>
  <si>
    <t>Cp_HD_d3_18_BA</t>
  </si>
  <si>
    <t>Cp_HD_d3_19_BA</t>
  </si>
  <si>
    <t>Cp_HD_d3_62_BA</t>
  </si>
  <si>
    <t>Cp_HD_d3_63_BA</t>
  </si>
  <si>
    <t>Cp_HD_d3_64_BA</t>
  </si>
  <si>
    <t>Cp_HD_d3_65_BA</t>
  </si>
  <si>
    <t>Cp_HD_d3_66_BA</t>
  </si>
  <si>
    <t>Cp_HD_d3_67_BA</t>
  </si>
  <si>
    <t>Cp_HD_d5_14_BA</t>
  </si>
  <si>
    <t>Cp_HD_d5_15_BA</t>
  </si>
  <si>
    <t>Cp_HD_d5_16_BA</t>
  </si>
  <si>
    <t>Cp_HD_d5_17_BA</t>
  </si>
  <si>
    <t>Cp_HD_d5_18_BA</t>
  </si>
  <si>
    <t>Cp_HD_d5_19_BA</t>
  </si>
  <si>
    <t>Cp_HD_d5_68_BA</t>
  </si>
  <si>
    <t>Cp_HD_d5_69_BA</t>
  </si>
  <si>
    <t>Cp_HD_d5_70_BA</t>
  </si>
  <si>
    <t>Cp_HD_d5_71_BA</t>
  </si>
  <si>
    <t>Cp_HD_d5_72_BA</t>
  </si>
  <si>
    <t>Cp_HD_d5_73_BA</t>
  </si>
  <si>
    <t>Cp_HD_d8_14_BA</t>
  </si>
  <si>
    <t>Cp_HD_d8_15_BA</t>
  </si>
  <si>
    <t>Cp_HD_d8_16_BA</t>
  </si>
  <si>
    <t>Cp_HD_d8_17_BA</t>
  </si>
  <si>
    <t>Cp_HD_d8_18_BA</t>
  </si>
  <si>
    <t>Cp_HD_d8_19_BA</t>
  </si>
  <si>
    <t>Cp_HD_d8_32_BA</t>
  </si>
  <si>
    <t>Cp_HD_d8_33_BA</t>
  </si>
  <si>
    <t>Cp_HD_d8_34_BA</t>
  </si>
  <si>
    <t>Cp_HD_d8_35_BA</t>
  </si>
  <si>
    <t>Cp_HD_d8_36_BA</t>
  </si>
  <si>
    <t>Cp_HD_d8_37_BA</t>
  </si>
  <si>
    <t>Cp_HD_d15_14_BA</t>
  </si>
  <si>
    <t>Cp_HD_d15_15_BA</t>
  </si>
  <si>
    <t>Cp_HD_d15_16_BA</t>
  </si>
  <si>
    <t>Cp_HD_d15_17_BA</t>
  </si>
  <si>
    <t>Cp_HD_d15_18_BA</t>
  </si>
  <si>
    <t>Cp_HD_d15_19_BA</t>
  </si>
  <si>
    <t>Cp_HD_d26_14_BA</t>
  </si>
  <si>
    <t>Cp_HD_d26_15_BA</t>
  </si>
  <si>
    <t>Cp_HD_d26_16_BA</t>
  </si>
  <si>
    <t>Cp_HD_d26_17_BA</t>
  </si>
  <si>
    <t>Cp_HD_d26_18_BA</t>
  </si>
  <si>
    <t>Cp_HD_d26_19_BA</t>
  </si>
  <si>
    <t>GN_WKY_Ctrl_d0_31_BA</t>
  </si>
  <si>
    <t xml:space="preserve">Wistar Kyoto </t>
  </si>
  <si>
    <t>GN_WKY_Ctrl_d0_32_BA</t>
  </si>
  <si>
    <t>GN_WKY_Ctrl_d0_33_BA</t>
  </si>
  <si>
    <t>GN_WKY_HD_d0_34_BA</t>
  </si>
  <si>
    <t>GN_WKY_HD_d0_35_BA</t>
  </si>
  <si>
    <t>GN_WKY_HD_d0_36_BA</t>
  </si>
  <si>
    <t>GN_WKY_HD_d0_37_BA</t>
  </si>
  <si>
    <t>GN_WKY_HD_d0_38_BA</t>
  </si>
  <si>
    <t>GN_WKY_MD_d0_39_BA</t>
  </si>
  <si>
    <t>GN_WKY_MD_d0_40_BA</t>
  </si>
  <si>
    <t>GN_WKY_MD_d0_41_BA</t>
  </si>
  <si>
    <t>GN_WKY_MD_d0_42_BA</t>
  </si>
  <si>
    <t>GN_WKY_MD_d0_43_BA</t>
  </si>
  <si>
    <t>GN_WKY_LD_d0_44_BA</t>
  </si>
  <si>
    <t>GN_WKY_LD_d0_45_BA</t>
  </si>
  <si>
    <t>GN_WKY_LD_d0_46_BA</t>
  </si>
  <si>
    <t>GN_WKY_LD_d0_47_BA</t>
  </si>
  <si>
    <t>GN_WKY_LD_d0_48_BA</t>
  </si>
  <si>
    <t>GN_WKY_Ctrl_d8_31_BA</t>
  </si>
  <si>
    <t>GN_WKY_Ctrl_d8_32_BA</t>
  </si>
  <si>
    <t>GN_WKY_Ctrl_d8_33_BA</t>
  </si>
  <si>
    <t>GN_WKY_HD_d8_34_BA</t>
  </si>
  <si>
    <t>GN_WKY_HD_d8_35_BA</t>
  </si>
  <si>
    <t>GN_WKY_HD_d8_36_BA</t>
  </si>
  <si>
    <t>GN_WKY_HD_d8_37_BA</t>
  </si>
  <si>
    <t>GN_WKY_HD_d8_38_BA</t>
  </si>
  <si>
    <t>GN_WKY_MD_d8_39_BA</t>
  </si>
  <si>
    <t>GN_WKY_MD_d8_40_BA</t>
  </si>
  <si>
    <t>GN_WKY_MD_d8_41_BA</t>
  </si>
  <si>
    <t>GN_WKY_MD_d8_42_BA</t>
  </si>
  <si>
    <t>GN_WKY_MD_d8_43_BA</t>
  </si>
  <si>
    <t>GN_WKY_LD_d8_44_BA</t>
  </si>
  <si>
    <t>GN_WKY_LD_d8_45_BA</t>
  </si>
  <si>
    <t>GN_WKY_LD_d8_46_BA</t>
  </si>
  <si>
    <t>GN_WKY_LD_d8_47_BA</t>
  </si>
  <si>
    <t>GN_WKY_LD_d8_48_BA</t>
  </si>
  <si>
    <t>GN_WKY_Ctrl_d14_31_BA</t>
  </si>
  <si>
    <t>GN_WKY_Ctrl_d14_32_BA</t>
  </si>
  <si>
    <t>GN_WKY_Ctrl_d14_33_BA</t>
  </si>
  <si>
    <t>GN_WKY_HD_d14_34_BA</t>
  </si>
  <si>
    <t>GN_WKY_HD_d14_35_BA</t>
  </si>
  <si>
    <t>GN_WKY_HD_d14_36_BA</t>
  </si>
  <si>
    <t>GN_WKY_HD_d14_37_BA</t>
  </si>
  <si>
    <t>GN_WKY_HD_d14_38_BA</t>
  </si>
  <si>
    <t>GN_WKY_MD_d14_39_BA</t>
  </si>
  <si>
    <t>GN_WKY_MD_d14_40_BA</t>
  </si>
  <si>
    <t>GN_WKY_MD_d14_41_BA</t>
  </si>
  <si>
    <t>GN_WKY_MD_d14_42_BA</t>
  </si>
  <si>
    <t>GN_WKY_MD_d14_43_BA</t>
  </si>
  <si>
    <t>GN_WKY_LD_d14_44_BA</t>
  </si>
  <si>
    <t>GN_WKY_LD_d14_45_BA</t>
  </si>
  <si>
    <t>GN_WKY_LD_d14_46_BA</t>
  </si>
  <si>
    <t>GN_WKY_LD_d14_47_BA</t>
  </si>
  <si>
    <t>GN_WKY_LD_d14_48_BA</t>
  </si>
  <si>
    <t>GN_SD_Ctrl_d0_01_BA</t>
  </si>
  <si>
    <t>GN_SD_Ctrl_d0_02_BA</t>
  </si>
  <si>
    <t>GN_SD_Ctrl_d0_03_BA</t>
  </si>
  <si>
    <t>GN_SD_Ctrl_d0_04_BA</t>
  </si>
  <si>
    <t>GN_SD_Ctrl_d0_05_BA</t>
  </si>
  <si>
    <t>GN_SD_Ctrl_d0_06_BA</t>
  </si>
  <si>
    <t>GN_SD_HD_d0_07_BA</t>
  </si>
  <si>
    <t>GN_SD_HD_d0_08_BA</t>
  </si>
  <si>
    <t>GN_SD_HD_d0_09_BA</t>
  </si>
  <si>
    <t>GN_SD_HD_d0_10_BA</t>
  </si>
  <si>
    <t>GN_SD_HD_d0_11_BA</t>
  </si>
  <si>
    <t>GN_SD_HD_d0_12_BA</t>
  </si>
  <si>
    <t>GN_SD_HD_d0_13_BA</t>
  </si>
  <si>
    <t>GN_SD_HD_d0_14_BA</t>
  </si>
  <si>
    <t>GN_SD_HD_d0_15_BA</t>
  </si>
  <si>
    <t>GN_SD_HD_d0_16_BA</t>
  </si>
  <si>
    <t>GN_SD_HD_d0_17_BA</t>
  </si>
  <si>
    <t>GN_SD_HD_d0_18_BA</t>
  </si>
  <si>
    <t>GN_SD_LD_d0_19_BA</t>
  </si>
  <si>
    <t>GN_SD_LD_d0_20_BA</t>
  </si>
  <si>
    <t>GN_SD_LD_d0_21_BA</t>
  </si>
  <si>
    <t>GN_SD_LD_d0_22_BA</t>
  </si>
  <si>
    <t>GN_SD_LD_d0_23_BA</t>
  </si>
  <si>
    <t>GN_SD_LD_d0_24_BA</t>
  </si>
  <si>
    <t>GN_SD_LD_d0_25_BA</t>
  </si>
  <si>
    <t>GN_SD_LD_d0_26_BA</t>
  </si>
  <si>
    <t>GN_SD_LD_d0_27_BA</t>
  </si>
  <si>
    <t>GN_SD_LD_d0_28_BA</t>
  </si>
  <si>
    <t>GN_SD_LD_d0_29_BA</t>
  </si>
  <si>
    <t>GN_SD_LD_d0_30_BA</t>
  </si>
  <si>
    <t>GN_SD_Ctrl_d8_01_BA</t>
  </si>
  <si>
    <t>GN_SD_Ctrl_d8_02_BA</t>
  </si>
  <si>
    <t>GN_SD_Ctrl_d8_03_BA</t>
  </si>
  <si>
    <t>GN_SD_Ctrl_d8_04_BA</t>
  </si>
  <si>
    <t>GN_SD_Ctrl_d8_05_BA</t>
  </si>
  <si>
    <t>GN_SD_Ctrl_d8_06_BA</t>
  </si>
  <si>
    <t>GN_SD_HD_d8_07_BA</t>
  </si>
  <si>
    <t>GN_SD_HD_d8_08_BA</t>
  </si>
  <si>
    <t>GN_SD_HD_d8_09_BA</t>
  </si>
  <si>
    <t>GN_SD_HD_d8_10_BA</t>
  </si>
  <si>
    <t>GN_SD_HD_d8_11_BA</t>
  </si>
  <si>
    <t>GN_SD_HD_d8_12_BA</t>
  </si>
  <si>
    <t>GN_SD_HD_d8_13_BA</t>
  </si>
  <si>
    <t>GN_SD_HD_d8_14_BA</t>
  </si>
  <si>
    <t>GN_SD_HD_d8_15_BA</t>
  </si>
  <si>
    <t>GN_SD_HD_d8_16_BA</t>
  </si>
  <si>
    <t>GN_SD_HD_d8_17_BA</t>
  </si>
  <si>
    <t>GN_SD_HD_d8_18_BA</t>
  </si>
  <si>
    <t>GN_SD_LD_d8_19_BA</t>
  </si>
  <si>
    <t>GN_SD_LD_d8_20_BA</t>
  </si>
  <si>
    <t>GN_SD_LD_d8_21_BA</t>
  </si>
  <si>
    <t>GN_SD_LD_d8_22_BA</t>
  </si>
  <si>
    <t>GN_SD_LD_d8_23_BA</t>
  </si>
  <si>
    <t>GN_SD_LD_d8_24_BA</t>
  </si>
  <si>
    <t>GN_SD_LD_d8_25_BA</t>
  </si>
  <si>
    <t>GN_SD_LD_d8_26_BA</t>
  </si>
  <si>
    <t>GN_SD_LD_d8_27_BA</t>
  </si>
  <si>
    <t>GN_SD_LD_d8_28_BA</t>
  </si>
  <si>
    <t>GN_SD_LD_d8_29_BA</t>
  </si>
  <si>
    <t>GN_SD_LD_d8_30_BA</t>
  </si>
  <si>
    <t>GN_SD_Ctrl_d14_01_BA</t>
  </si>
  <si>
    <t>GN_SD_Ctrl_d14_02_BA</t>
  </si>
  <si>
    <t>GN_SD_Ctrl_d14_03_BA</t>
  </si>
  <si>
    <t>GN_SD_Ctrl_d14_04_BA</t>
  </si>
  <si>
    <t>GN_SD_Ctrl_d14_05_BA</t>
  </si>
  <si>
    <t>GN_SD_Ctrl_d14_06_BA</t>
  </si>
  <si>
    <t>GN_SD_HD_d14_13_BA</t>
  </si>
  <si>
    <t>GN_SD_HD_d14_14_BA</t>
  </si>
  <si>
    <t>GN_SD_HD_d14_15_BA</t>
  </si>
  <si>
    <t>GN_SD_HD_d14_16_BA</t>
  </si>
  <si>
    <t>GN_SD_HD_d14_17_BA</t>
  </si>
  <si>
    <t>GN_SD_HD_d14_18_BA</t>
  </si>
  <si>
    <t>GN_SD_LD_d14_25_BA</t>
  </si>
  <si>
    <t>GN_SD_LD_d14_26_BA</t>
  </si>
  <si>
    <t>GN_SD_LD_d14_27_BA</t>
  </si>
  <si>
    <t>GN_SD_LD_d14_28_BA</t>
  </si>
  <si>
    <t>GN_SD_LD_d14_29_BA</t>
  </si>
  <si>
    <t>GN_SD_LD_d14_30_BA</t>
  </si>
  <si>
    <t xml:space="preserve"> Saline</t>
  </si>
  <si>
    <t>Janssen/Hamner</t>
  </si>
  <si>
    <t>n/a</t>
  </si>
  <si>
    <t>SD:</t>
  </si>
  <si>
    <t>n:</t>
  </si>
  <si>
    <t>Mean:</t>
  </si>
  <si>
    <t>BUN (mmol/L)</t>
  </si>
  <si>
    <t>.I</t>
  </si>
  <si>
    <t>NA</t>
  </si>
  <si>
    <t>MS</t>
  </si>
  <si>
    <t>NPAA</t>
  </si>
  <si>
    <t>Vehicle</t>
  </si>
  <si>
    <t>-</t>
  </si>
  <si>
    <t>Urine volume (mL)</t>
  </si>
  <si>
    <t>Urine Protein (mg/L)</t>
  </si>
  <si>
    <t>Urine Protein (mg/mmol creat)</t>
  </si>
  <si>
    <t xml:space="preserve">Urine NAG (U/L) </t>
  </si>
  <si>
    <t xml:space="preserve">Urine NAG (U/mmol creat) </t>
  </si>
  <si>
    <t>Urine µAlbumin (mg/mmol creat)</t>
  </si>
  <si>
    <t>Urine µAlbumin (mg/L)</t>
  </si>
  <si>
    <t>Urine creatinine (µmol/L)</t>
  </si>
  <si>
    <t>Dose frequency</t>
  </si>
  <si>
    <t>weekly</t>
  </si>
  <si>
    <t>once</t>
  </si>
  <si>
    <t>single</t>
  </si>
  <si>
    <t>once a day</t>
  </si>
  <si>
    <t>daily</t>
  </si>
  <si>
    <t>MS: Missing Samples</t>
  </si>
  <si>
    <t>ND</t>
  </si>
  <si>
    <t>ND: Not Determined</t>
  </si>
  <si>
    <t>NA: Not applicable</t>
  </si>
  <si>
    <t>Urine µAlbumin(microg/coll time)</t>
  </si>
  <si>
    <t>Urine NAG (mU/coll time)</t>
  </si>
  <si>
    <r>
      <t>Urine KIM1 (p</t>
    </r>
    <r>
      <rPr>
        <sz val="6"/>
        <color rgb="FF002060"/>
        <rFont val="Calibri"/>
        <family val="2"/>
      </rPr>
      <t>g</t>
    </r>
    <r>
      <rPr>
        <sz val="6"/>
        <rFont val="Calibri"/>
        <family val="2"/>
      </rPr>
      <t>/coll time)</t>
    </r>
  </si>
  <si>
    <t>Urine NGAL (microg/coll time)</t>
  </si>
  <si>
    <t>Urine osteopontin (ng/coll time)</t>
  </si>
  <si>
    <t>Urine Clusterin (microg/coll time)</t>
  </si>
  <si>
    <t>Urine RPA1 (U/coll time)</t>
  </si>
  <si>
    <t>&gt;4000</t>
  </si>
  <si>
    <t xml:space="preserve"> &gt;4000</t>
  </si>
  <si>
    <t>.I: below lower limit of quantification</t>
  </si>
  <si>
    <t>For the studies with NPAA and compound Z the urinary biomarker values were expressed as amount of biomarkers excreted per collection time. These values were not normalized with urinary creatinine because NPAA and compound Z had an effect on the amount of urinary creatinine excreted per collection time.</t>
  </si>
  <si>
    <t>Compound Z</t>
  </si>
  <si>
    <t>Compound X</t>
  </si>
  <si>
    <t>Compound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</si>
</sst>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##0.0;###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1"/>
      <color theme="1"/>
      <name val="Arial"/>
      <family val="2"/>
    </font>
    <font>
      <sz val="6"/>
      <name val="Arial"/>
      <family val="2"/>
    </font>
    <font>
      <sz val="10"/>
      <color rgb="FF000000"/>
      <name val="Times New Roman"/>
      <family val="1"/>
    </font>
    <font>
      <sz val="6"/>
      <name val="Calibri"/>
      <family val="2"/>
    </font>
    <font>
      <sz val="6"/>
      <color theme="1" tint="4.9989318521683403E-2"/>
      <name val="Calibri"/>
      <family val="2"/>
    </font>
    <font>
      <sz val="6"/>
      <color rgb="FFFF0000"/>
      <name val="Calibri"/>
      <family val="2"/>
    </font>
    <font>
      <sz val="6"/>
      <color rgb="FF002060"/>
      <name val="Calibri"/>
      <family val="2"/>
    </font>
    <font>
      <sz val="11"/>
      <color theme="1"/>
      <name val="Calibri"/>
      <family val="2"/>
    </font>
    <font>
      <sz val="6"/>
      <color indexed="8"/>
      <name val="Calibri"/>
      <family val="2"/>
    </font>
    <font>
      <b/>
      <sz val="6"/>
      <name val="Calibri"/>
      <family val="2"/>
    </font>
    <font>
      <sz val="6"/>
      <color theme="1"/>
      <name val="Calibri"/>
      <family val="2"/>
    </font>
    <font>
      <sz val="6"/>
      <color rgb="FF00000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6" fillId="0" borderId="0"/>
  </cellStyleXfs>
  <cellXfs count="237">
    <xf numFmtId="0" fontId="0" fillId="0" borderId="0" xfId="0"/>
    <xf numFmtId="1" fontId="7" fillId="0" borderId="0" xfId="2" applyNumberFormat="1" applyFont="1" applyFill="1" applyBorder="1" applyAlignment="1">
      <alignment horizontal="center"/>
    </xf>
    <xf numFmtId="0" fontId="11" fillId="0" borderId="0" xfId="0" applyFont="1"/>
    <xf numFmtId="0" fontId="7" fillId="2" borderId="3" xfId="2" applyFont="1" applyFill="1" applyBorder="1" applyAlignment="1">
      <alignment horizontal="left"/>
    </xf>
    <xf numFmtId="164" fontId="7" fillId="2" borderId="3" xfId="2" applyNumberFormat="1" applyFont="1" applyFill="1" applyBorder="1" applyAlignment="1" applyProtection="1">
      <alignment horizontal="left"/>
      <protection locked="0"/>
    </xf>
    <xf numFmtId="0" fontId="7" fillId="2" borderId="3" xfId="2" applyFont="1" applyFill="1" applyBorder="1" applyAlignment="1" applyProtection="1">
      <alignment horizontal="center"/>
      <protection locked="0"/>
    </xf>
    <xf numFmtId="0" fontId="7" fillId="2" borderId="3" xfId="2" applyFont="1" applyFill="1" applyBorder="1" applyAlignment="1" applyProtection="1">
      <alignment horizontal="center" vertical="center"/>
      <protection locked="0"/>
    </xf>
    <xf numFmtId="1" fontId="7" fillId="2" borderId="3" xfId="2" applyNumberFormat="1" applyFont="1" applyFill="1" applyBorder="1" applyAlignment="1" applyProtection="1">
      <alignment horizontal="center"/>
      <protection locked="0"/>
    </xf>
    <xf numFmtId="0" fontId="8" fillId="4" borderId="6" xfId="2" applyFont="1" applyFill="1" applyBorder="1" applyAlignment="1" applyProtection="1">
      <alignment horizontal="center"/>
      <protection locked="0"/>
    </xf>
    <xf numFmtId="164" fontId="7" fillId="0" borderId="3" xfId="2" applyNumberFormat="1" applyFont="1" applyFill="1" applyBorder="1" applyAlignment="1">
      <alignment horizontal="center" vertical="center"/>
    </xf>
    <xf numFmtId="164" fontId="7" fillId="2" borderId="3" xfId="2" applyNumberFormat="1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0" fontId="7" fillId="0" borderId="3" xfId="2" applyFont="1" applyFill="1" applyBorder="1"/>
    <xf numFmtId="2" fontId="7" fillId="0" borderId="3" xfId="2" applyNumberFormat="1" applyFont="1" applyFill="1" applyBorder="1" applyAlignment="1">
      <alignment horizontal="center"/>
    </xf>
    <xf numFmtId="2" fontId="7" fillId="0" borderId="3" xfId="2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/>
    </xf>
    <xf numFmtId="0" fontId="7" fillId="2" borderId="0" xfId="2" applyFont="1" applyFill="1" applyBorder="1" applyAlignment="1">
      <alignment horizontal="left"/>
    </xf>
    <xf numFmtId="164" fontId="7" fillId="2" borderId="0" xfId="2" applyNumberFormat="1" applyFont="1" applyFill="1" applyBorder="1" applyAlignment="1" applyProtection="1">
      <alignment horizontal="left"/>
      <protection locked="0"/>
    </xf>
    <xf numFmtId="0" fontId="7" fillId="2" borderId="0" xfId="2" applyFont="1" applyFill="1" applyBorder="1" applyAlignment="1" applyProtection="1">
      <alignment horizontal="center"/>
      <protection locked="0"/>
    </xf>
    <xf numFmtId="0" fontId="7" fillId="2" borderId="0" xfId="2" applyFont="1" applyFill="1" applyBorder="1" applyAlignment="1" applyProtection="1">
      <alignment horizontal="center" vertical="center"/>
      <protection locked="0"/>
    </xf>
    <xf numFmtId="1" fontId="7" fillId="2" borderId="0" xfId="2" applyNumberFormat="1" applyFont="1" applyFill="1" applyBorder="1" applyAlignment="1" applyProtection="1">
      <alignment horizontal="center"/>
      <protection locked="0"/>
    </xf>
    <xf numFmtId="0" fontId="8" fillId="4" borderId="7" xfId="2" applyFont="1" applyFill="1" applyBorder="1" applyAlignment="1" applyProtection="1">
      <alignment horizontal="center"/>
      <protection locked="0"/>
    </xf>
    <xf numFmtId="164" fontId="7" fillId="0" borderId="0" xfId="2" applyNumberFormat="1" applyFont="1" applyFill="1" applyBorder="1" applyAlignment="1">
      <alignment horizontal="center" vertical="center"/>
    </xf>
    <xf numFmtId="164" fontId="7" fillId="2" borderId="0" xfId="2" applyNumberFormat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/>
    <xf numFmtId="2" fontId="7" fillId="0" borderId="0" xfId="2" applyNumberFormat="1" applyFont="1" applyFill="1" applyBorder="1" applyAlignment="1">
      <alignment horizontal="center"/>
    </xf>
    <xf numFmtId="2" fontId="7" fillId="0" borderId="0" xfId="2" applyNumberFormat="1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>
      <alignment horizontal="center"/>
    </xf>
    <xf numFmtId="0" fontId="7" fillId="2" borderId="5" xfId="2" applyFont="1" applyFill="1" applyBorder="1" applyAlignment="1">
      <alignment horizontal="left"/>
    </xf>
    <xf numFmtId="164" fontId="7" fillId="2" borderId="5" xfId="2" applyNumberFormat="1" applyFont="1" applyFill="1" applyBorder="1" applyAlignment="1" applyProtection="1">
      <alignment horizontal="left"/>
      <protection locked="0"/>
    </xf>
    <xf numFmtId="0" fontId="7" fillId="2" borderId="5" xfId="2" applyFont="1" applyFill="1" applyBorder="1" applyAlignment="1" applyProtection="1">
      <alignment horizontal="center"/>
      <protection locked="0"/>
    </xf>
    <xf numFmtId="0" fontId="7" fillId="2" borderId="5" xfId="2" applyFont="1" applyFill="1" applyBorder="1" applyAlignment="1" applyProtection="1">
      <alignment horizontal="center" vertical="center"/>
      <protection locked="0"/>
    </xf>
    <xf numFmtId="1" fontId="7" fillId="2" borderId="5" xfId="2" applyNumberFormat="1" applyFont="1" applyFill="1" applyBorder="1" applyAlignment="1" applyProtection="1">
      <alignment horizontal="center"/>
      <protection locked="0"/>
    </xf>
    <xf numFmtId="0" fontId="8" fillId="4" borderId="8" xfId="2" applyFont="1" applyFill="1" applyBorder="1" applyAlignment="1" applyProtection="1">
      <alignment horizontal="center"/>
      <protection locked="0"/>
    </xf>
    <xf numFmtId="164" fontId="7" fillId="0" borderId="5" xfId="2" applyNumberFormat="1" applyFont="1" applyFill="1" applyBorder="1" applyAlignment="1">
      <alignment horizontal="center" vertical="center"/>
    </xf>
    <xf numFmtId="164" fontId="7" fillId="2" borderId="5" xfId="2" applyNumberFormat="1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7" fillId="0" borderId="5" xfId="2" applyFont="1" applyFill="1" applyBorder="1"/>
    <xf numFmtId="2" fontId="7" fillId="0" borderId="5" xfId="2" applyNumberFormat="1" applyFont="1" applyFill="1" applyBorder="1" applyAlignment="1">
      <alignment horizontal="center"/>
    </xf>
    <xf numFmtId="2" fontId="7" fillId="0" borderId="5" xfId="2" applyNumberFormat="1" applyFont="1" applyFill="1" applyBorder="1" applyAlignment="1">
      <alignment horizontal="center" vertical="center"/>
    </xf>
    <xf numFmtId="164" fontId="7" fillId="0" borderId="5" xfId="2" applyNumberFormat="1" applyFont="1" applyFill="1" applyBorder="1" applyAlignment="1">
      <alignment horizontal="center"/>
    </xf>
    <xf numFmtId="164" fontId="7" fillId="2" borderId="0" xfId="2" applyNumberFormat="1" applyFont="1" applyFill="1" applyBorder="1" applyAlignment="1">
      <alignment horizontal="center"/>
    </xf>
    <xf numFmtId="1" fontId="7" fillId="2" borderId="0" xfId="2" applyNumberFormat="1" applyFont="1" applyFill="1" applyBorder="1" applyAlignment="1">
      <alignment horizontal="center"/>
    </xf>
    <xf numFmtId="0" fontId="7" fillId="2" borderId="2" xfId="2" applyFont="1" applyFill="1" applyBorder="1" applyAlignment="1">
      <alignment horizontal="left"/>
    </xf>
    <xf numFmtId="0" fontId="7" fillId="2" borderId="1" xfId="2" applyFont="1" applyFill="1" applyBorder="1" applyAlignment="1">
      <alignment horizontal="left"/>
    </xf>
    <xf numFmtId="0" fontId="7" fillId="2" borderId="4" xfId="2" applyFont="1" applyFill="1" applyBorder="1" applyAlignment="1">
      <alignment horizontal="left"/>
    </xf>
    <xf numFmtId="0" fontId="7" fillId="2" borderId="1" xfId="2" applyFont="1" applyFill="1" applyBorder="1" applyAlignment="1" applyProtection="1">
      <alignment horizontal="left" vertical="center"/>
      <protection locked="0"/>
    </xf>
    <xf numFmtId="0" fontId="7" fillId="0" borderId="0" xfId="2" applyFont="1" applyFill="1" applyBorder="1" applyAlignment="1">
      <alignment horizontal="center" vertical="center"/>
    </xf>
    <xf numFmtId="0" fontId="7" fillId="2" borderId="4" xfId="2" applyFont="1" applyFill="1" applyBorder="1" applyAlignment="1" applyProtection="1">
      <alignment horizontal="left" vertical="center"/>
      <protection locked="0"/>
    </xf>
    <xf numFmtId="1" fontId="7" fillId="2" borderId="5" xfId="2" applyNumberFormat="1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 vertical="center"/>
    </xf>
    <xf numFmtId="0" fontId="7" fillId="2" borderId="2" xfId="2" applyFont="1" applyFill="1" applyBorder="1" applyAlignment="1" applyProtection="1">
      <alignment horizontal="left" vertical="center"/>
      <protection locked="0"/>
    </xf>
    <xf numFmtId="1" fontId="7" fillId="2" borderId="3" xfId="2" applyNumberFormat="1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 vertical="center"/>
    </xf>
    <xf numFmtId="0" fontId="7" fillId="2" borderId="3" xfId="2" applyFont="1" applyFill="1" applyBorder="1" applyAlignment="1" applyProtection="1">
      <alignment horizontal="left" vertical="center"/>
      <protection locked="0"/>
    </xf>
    <xf numFmtId="0" fontId="7" fillId="2" borderId="0" xfId="2" applyFont="1" applyFill="1" applyBorder="1" applyAlignment="1" applyProtection="1">
      <alignment horizontal="left" vertical="center"/>
      <protection locked="0"/>
    </xf>
    <xf numFmtId="0" fontId="7" fillId="2" borderId="5" xfId="2" applyFont="1" applyFill="1" applyBorder="1" applyAlignment="1" applyProtection="1">
      <alignment horizontal="left" vertical="center"/>
      <protection locked="0"/>
    </xf>
    <xf numFmtId="164" fontId="7" fillId="0" borderId="4" xfId="2" applyNumberFormat="1" applyFont="1" applyFill="1" applyBorder="1" applyAlignment="1">
      <alignment horizontal="center" vertical="center"/>
    </xf>
    <xf numFmtId="1" fontId="7" fillId="2" borderId="0" xfId="2" applyNumberFormat="1" applyFont="1" applyFill="1" applyBorder="1" applyAlignment="1">
      <alignment horizontal="center" vertical="center"/>
    </xf>
    <xf numFmtId="1" fontId="7" fillId="2" borderId="5" xfId="2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7" fillId="2" borderId="5" xfId="2" applyFont="1" applyFill="1" applyBorder="1" applyAlignment="1">
      <alignment horizontal="center" vertical="center"/>
    </xf>
    <xf numFmtId="164" fontId="7" fillId="2" borderId="5" xfId="2" applyNumberFormat="1" applyFont="1" applyFill="1" applyBorder="1" applyAlignment="1">
      <alignment horizontal="center"/>
    </xf>
    <xf numFmtId="164" fontId="7" fillId="2" borderId="3" xfId="2" applyNumberFormat="1" applyFont="1" applyFill="1" applyBorder="1" applyAlignment="1">
      <alignment horizontal="center"/>
    </xf>
    <xf numFmtId="164" fontId="7" fillId="0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8" fillId="4" borderId="6" xfId="2" applyFont="1" applyFill="1" applyBorder="1" applyAlignment="1">
      <alignment horizontal="center"/>
    </xf>
    <xf numFmtId="1" fontId="7" fillId="2" borderId="3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/>
    </xf>
    <xf numFmtId="1" fontId="7" fillId="0" borderId="0" xfId="2" applyNumberFormat="1" applyFont="1" applyFill="1" applyBorder="1" applyAlignment="1">
      <alignment horizontal="left"/>
    </xf>
    <xf numFmtId="164" fontId="7" fillId="0" borderId="0" xfId="2" applyNumberFormat="1" applyFont="1" applyBorder="1" applyAlignment="1">
      <alignment horizontal="center"/>
    </xf>
    <xf numFmtId="164" fontId="7" fillId="0" borderId="0" xfId="2" applyNumberFormat="1" applyFont="1" applyBorder="1" applyAlignment="1">
      <alignment horizontal="center" wrapText="1"/>
    </xf>
    <xf numFmtId="164" fontId="7" fillId="0" borderId="0" xfId="2" applyNumberFormat="1" applyFont="1" applyBorder="1" applyAlignment="1">
      <alignment horizontal="center" vertical="center"/>
    </xf>
    <xf numFmtId="164" fontId="7" fillId="0" borderId="0" xfId="2" quotePrefix="1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7" fillId="0" borderId="4" xfId="2" applyFont="1" applyFill="1" applyBorder="1" applyAlignment="1">
      <alignment horizontal="left"/>
    </xf>
    <xf numFmtId="1" fontId="7" fillId="0" borderId="5" xfId="2" applyNumberFormat="1" applyFont="1" applyFill="1" applyBorder="1" applyAlignment="1">
      <alignment horizontal="left"/>
    </xf>
    <xf numFmtId="1" fontId="7" fillId="0" borderId="5" xfId="2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0" borderId="5" xfId="2" applyNumberFormat="1" applyFont="1" applyBorder="1" applyAlignment="1">
      <alignment horizontal="center"/>
    </xf>
    <xf numFmtId="164" fontId="7" fillId="0" borderId="5" xfId="2" applyNumberFormat="1" applyFont="1" applyBorder="1" applyAlignment="1">
      <alignment horizontal="center" vertical="center"/>
    </xf>
    <xf numFmtId="0" fontId="7" fillId="0" borderId="3" xfId="2" applyFont="1" applyFill="1" applyBorder="1" applyAlignment="1">
      <alignment horizontal="left"/>
    </xf>
    <xf numFmtId="1" fontId="7" fillId="0" borderId="3" xfId="2" applyNumberFormat="1" applyFont="1" applyFill="1" applyBorder="1" applyAlignment="1">
      <alignment horizontal="left"/>
    </xf>
    <xf numFmtId="1" fontId="7" fillId="0" borderId="3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0" fontId="7" fillId="0" borderId="5" xfId="2" applyFont="1" applyFill="1" applyBorder="1" applyAlignment="1">
      <alignment horizontal="left"/>
    </xf>
    <xf numFmtId="0" fontId="7" fillId="0" borderId="2" xfId="2" applyFont="1" applyFill="1" applyBorder="1" applyAlignment="1">
      <alignment horizontal="left"/>
    </xf>
    <xf numFmtId="164" fontId="7" fillId="0" borderId="3" xfId="2" applyNumberFormat="1" applyFont="1" applyBorder="1" applyAlignment="1">
      <alignment horizontal="center"/>
    </xf>
    <xf numFmtId="164" fontId="12" fillId="0" borderId="3" xfId="2" applyNumberFormat="1" applyFont="1" applyBorder="1" applyAlignment="1">
      <alignment horizontal="center" vertical="top" wrapText="1"/>
    </xf>
    <xf numFmtId="164" fontId="12" fillId="0" borderId="0" xfId="2" applyNumberFormat="1" applyFont="1" applyBorder="1" applyAlignment="1">
      <alignment horizontal="center" vertical="top" wrapText="1"/>
    </xf>
    <xf numFmtId="164" fontId="12" fillId="0" borderId="5" xfId="2" applyNumberFormat="1" applyFont="1" applyBorder="1" applyAlignment="1">
      <alignment horizontal="center" vertical="top" wrapText="1"/>
    </xf>
    <xf numFmtId="1" fontId="7" fillId="0" borderId="0" xfId="2" applyNumberFormat="1" applyFont="1" applyFill="1" applyBorder="1" applyAlignment="1">
      <alignment horizontal="center" vertical="center"/>
    </xf>
    <xf numFmtId="1" fontId="7" fillId="0" borderId="5" xfId="2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/>
    </xf>
    <xf numFmtId="0" fontId="11" fillId="0" borderId="5" xfId="0" applyFont="1" applyBorder="1"/>
    <xf numFmtId="0" fontId="13" fillId="2" borderId="0" xfId="2" applyFont="1" applyFill="1" applyBorder="1" applyAlignment="1">
      <alignment horizontal="left"/>
    </xf>
    <xf numFmtId="0" fontId="7" fillId="0" borderId="0" xfId="2" applyFont="1" applyFill="1" applyBorder="1" applyAlignment="1" applyProtection="1">
      <alignment horizontal="center"/>
      <protection locked="0"/>
    </xf>
    <xf numFmtId="0" fontId="7" fillId="0" borderId="5" xfId="2" applyFont="1" applyFill="1" applyBorder="1" applyAlignment="1" applyProtection="1">
      <alignment horizontal="center"/>
      <protection locked="0"/>
    </xf>
    <xf numFmtId="0" fontId="7" fillId="0" borderId="3" xfId="2" applyFont="1" applyFill="1" applyBorder="1" applyAlignment="1" applyProtection="1">
      <alignment horizontal="center"/>
      <protection locked="0"/>
    </xf>
    <xf numFmtId="165" fontId="7" fillId="0" borderId="0" xfId="2" applyNumberFormat="1" applyFont="1" applyFill="1" applyBorder="1"/>
    <xf numFmtId="164" fontId="7" fillId="0" borderId="0" xfId="2" applyNumberFormat="1" applyFont="1" applyFill="1" applyBorder="1"/>
    <xf numFmtId="165" fontId="7" fillId="0" borderId="5" xfId="2" applyNumberFormat="1" applyFont="1" applyFill="1" applyBorder="1"/>
    <xf numFmtId="164" fontId="7" fillId="0" borderId="5" xfId="2" applyNumberFormat="1" applyFont="1" applyFill="1" applyBorder="1"/>
    <xf numFmtId="165" fontId="7" fillId="0" borderId="3" xfId="2" applyNumberFormat="1" applyFont="1" applyFill="1" applyBorder="1"/>
    <xf numFmtId="164" fontId="7" fillId="0" borderId="3" xfId="2" applyNumberFormat="1" applyFont="1" applyFill="1" applyBorder="1"/>
    <xf numFmtId="0" fontId="7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7" fillId="0" borderId="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6" fontId="15" fillId="5" borderId="0" xfId="6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2" applyFont="1" applyFill="1"/>
    <xf numFmtId="1" fontId="14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0" borderId="5" xfId="0" applyFont="1" applyBorder="1"/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6" fontId="15" fillId="5" borderId="5" xfId="6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 applyProtection="1">
      <alignment horizontal="center"/>
      <protection locked="0"/>
    </xf>
    <xf numFmtId="0" fontId="8" fillId="0" borderId="0" xfId="2" applyFont="1" applyFill="1" applyBorder="1" applyAlignment="1" applyProtection="1">
      <alignment horizontal="center"/>
      <protection locked="0"/>
    </xf>
    <xf numFmtId="1" fontId="8" fillId="0" borderId="0" xfId="2" applyNumberFormat="1" applyFont="1" applyFill="1" applyBorder="1" applyAlignment="1" applyProtection="1">
      <alignment horizontal="center"/>
      <protection locked="0"/>
    </xf>
    <xf numFmtId="164" fontId="14" fillId="0" borderId="1" xfId="0" applyNumberFormat="1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center"/>
    </xf>
    <xf numFmtId="0" fontId="8" fillId="0" borderId="4" xfId="2" applyFont="1" applyFill="1" applyBorder="1" applyAlignment="1" applyProtection="1">
      <alignment horizontal="center"/>
      <protection locked="0"/>
    </xf>
    <xf numFmtId="0" fontId="8" fillId="0" borderId="5" xfId="2" applyFont="1" applyFill="1" applyBorder="1" applyAlignment="1" applyProtection="1">
      <alignment horizontal="center"/>
      <protection locked="0"/>
    </xf>
    <xf numFmtId="1" fontId="8" fillId="0" borderId="5" xfId="2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1" fillId="0" borderId="0" xfId="0" applyFont="1" applyFill="1"/>
    <xf numFmtId="0" fontId="14" fillId="2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1" fillId="0" borderId="0" xfId="0" applyFont="1" applyBorder="1"/>
    <xf numFmtId="1" fontId="11" fillId="0" borderId="0" xfId="0" applyNumberFormat="1" applyFont="1"/>
    <xf numFmtId="0" fontId="7" fillId="2" borderId="0" xfId="2" applyFont="1" applyFill="1" applyAlignment="1">
      <alignment horizontal="center"/>
    </xf>
    <xf numFmtId="0" fontId="7" fillId="2" borderId="0" xfId="2" applyFont="1" applyFill="1" applyAlignment="1">
      <alignment horizontal="left"/>
    </xf>
    <xf numFmtId="164" fontId="7" fillId="4" borderId="0" xfId="2" applyNumberFormat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/>
    </xf>
    <xf numFmtId="164" fontId="7" fillId="4" borderId="0" xfId="2" applyNumberFormat="1" applyFont="1" applyFill="1" applyBorder="1" applyAlignment="1">
      <alignment horizontal="center"/>
    </xf>
    <xf numFmtId="2" fontId="7" fillId="4" borderId="0" xfId="2" applyNumberFormat="1" applyFont="1" applyFill="1" applyBorder="1" applyAlignment="1">
      <alignment horizontal="center" vertical="center"/>
    </xf>
    <xf numFmtId="2" fontId="7" fillId="4" borderId="0" xfId="2" applyNumberFormat="1" applyFont="1" applyFill="1" applyBorder="1" applyAlignment="1">
      <alignment horizontal="center"/>
    </xf>
    <xf numFmtId="0" fontId="7" fillId="4" borderId="0" xfId="2" applyFont="1" applyFill="1" applyBorder="1"/>
    <xf numFmtId="0" fontId="7" fillId="2" borderId="9" xfId="2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9" fillId="4" borderId="6" xfId="2" applyFont="1" applyFill="1" applyBorder="1" applyAlignment="1" applyProtection="1">
      <alignment horizontal="center"/>
      <protection locked="0"/>
    </xf>
    <xf numFmtId="0" fontId="9" fillId="4" borderId="8" xfId="2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5" xfId="0" applyNumberFormat="1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7" fillId="7" borderId="0" xfId="2" applyFont="1" applyFill="1" applyBorder="1" applyAlignment="1">
      <alignment horizontal="center"/>
    </xf>
    <xf numFmtId="0" fontId="7" fillId="7" borderId="5" xfId="2" applyFont="1" applyFill="1" applyBorder="1" applyAlignment="1">
      <alignment horizontal="center"/>
    </xf>
    <xf numFmtId="0" fontId="7" fillId="8" borderId="3" xfId="2" applyFont="1" applyFill="1" applyBorder="1" applyAlignment="1">
      <alignment horizontal="center"/>
    </xf>
    <xf numFmtId="0" fontId="7" fillId="8" borderId="0" xfId="2" applyFont="1" applyFill="1" applyBorder="1" applyAlignment="1">
      <alignment horizontal="center"/>
    </xf>
    <xf numFmtId="0" fontId="7" fillId="8" borderId="5" xfId="2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7" fillId="2" borderId="3" xfId="2" applyFont="1" applyFill="1" applyBorder="1" applyAlignment="1" applyProtection="1">
      <protection locked="0"/>
    </xf>
    <xf numFmtId="0" fontId="7" fillId="2" borderId="0" xfId="2" applyFont="1" applyFill="1" applyBorder="1" applyAlignment="1" applyProtection="1">
      <protection locked="0"/>
    </xf>
    <xf numFmtId="0" fontId="7" fillId="2" borderId="5" xfId="2" applyFont="1" applyFill="1" applyBorder="1" applyAlignment="1" applyProtection="1">
      <protection locked="0"/>
    </xf>
    <xf numFmtId="0" fontId="7" fillId="2" borderId="0" xfId="2" applyFont="1" applyFill="1" applyBorder="1" applyAlignment="1"/>
    <xf numFmtId="0" fontId="7" fillId="2" borderId="5" xfId="2" applyFont="1" applyFill="1" applyBorder="1" applyAlignment="1"/>
    <xf numFmtId="0" fontId="7" fillId="2" borderId="3" xfId="2" applyFont="1" applyFill="1" applyBorder="1" applyAlignment="1"/>
    <xf numFmtId="1" fontId="7" fillId="0" borderId="0" xfId="2" applyNumberFormat="1" applyFont="1" applyFill="1" applyBorder="1" applyAlignment="1"/>
    <xf numFmtId="1" fontId="7" fillId="0" borderId="5" xfId="2" applyNumberFormat="1" applyFont="1" applyFill="1" applyBorder="1" applyAlignment="1"/>
    <xf numFmtId="1" fontId="7" fillId="0" borderId="3" xfId="2" applyNumberFormat="1" applyFont="1" applyFill="1" applyBorder="1" applyAlignment="1"/>
    <xf numFmtId="0" fontId="7" fillId="0" borderId="0" xfId="2" applyFont="1" applyFill="1" applyBorder="1" applyAlignment="1"/>
    <xf numFmtId="0" fontId="7" fillId="0" borderId="5" xfId="2" applyFont="1" applyFill="1" applyBorder="1" applyAlignment="1"/>
    <xf numFmtId="0" fontId="7" fillId="0" borderId="3" xfId="2" applyFont="1" applyFill="1" applyBorder="1" applyAlignment="1"/>
    <xf numFmtId="0" fontId="14" fillId="0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7" fillId="2" borderId="0" xfId="2" applyFont="1" applyFill="1" applyAlignment="1"/>
    <xf numFmtId="0" fontId="8" fillId="4" borderId="6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left" vertical="center" wrapText="1"/>
    </xf>
    <xf numFmtId="0" fontId="10" fillId="4" borderId="6" xfId="2" applyFont="1" applyFill="1" applyBorder="1" applyAlignment="1">
      <alignment horizontal="center" vertical="center" wrapText="1"/>
    </xf>
    <xf numFmtId="0" fontId="0" fillId="0" borderId="10" xfId="0" applyBorder="1"/>
    <xf numFmtId="0" fontId="7" fillId="4" borderId="2" xfId="2" applyFont="1" applyFill="1" applyBorder="1" applyAlignment="1">
      <alignment horizontal="center" vertical="center" wrapText="1"/>
    </xf>
    <xf numFmtId="0" fontId="11" fillId="4" borderId="0" xfId="0" applyFont="1" applyFill="1" applyBorder="1"/>
    <xf numFmtId="0" fontId="0" fillId="0" borderId="0" xfId="0" applyBorder="1"/>
    <xf numFmtId="164" fontId="10" fillId="4" borderId="6" xfId="2" applyNumberFormat="1" applyFont="1" applyFill="1" applyBorder="1" applyAlignment="1">
      <alignment horizontal="center" vertical="center" wrapText="1"/>
    </xf>
    <xf numFmtId="164" fontId="8" fillId="0" borderId="0" xfId="2" applyNumberFormat="1" applyFont="1" applyFill="1" applyBorder="1" applyAlignment="1" applyProtection="1">
      <alignment horizontal="center"/>
      <protection locked="0"/>
    </xf>
    <xf numFmtId="164" fontId="8" fillId="0" borderId="5" xfId="2" applyNumberFormat="1" applyFont="1" applyFill="1" applyBorder="1" applyAlignment="1" applyProtection="1">
      <alignment horizontal="center"/>
      <protection locked="0"/>
    </xf>
    <xf numFmtId="164" fontId="14" fillId="2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/>
    <xf numFmtId="1" fontId="7" fillId="4" borderId="6" xfId="2" applyNumberFormat="1" applyFont="1" applyFill="1" applyBorder="1" applyAlignment="1">
      <alignment horizontal="center" vertical="center" wrapText="1"/>
    </xf>
    <xf numFmtId="1" fontId="7" fillId="0" borderId="0" xfId="2" applyNumberFormat="1" applyFont="1" applyFill="1" applyAlignment="1">
      <alignment horizontal="center"/>
    </xf>
    <xf numFmtId="1" fontId="7" fillId="0" borderId="3" xfId="2" applyNumberFormat="1" applyFont="1" applyFill="1" applyBorder="1" applyAlignment="1">
      <alignment horizontal="center" vertical="center"/>
    </xf>
    <xf numFmtId="1" fontId="7" fillId="4" borderId="0" xfId="2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Border="1"/>
    <xf numFmtId="0" fontId="11" fillId="0" borderId="0" xfId="0" applyFont="1" applyAlignment="1">
      <alignment horizontal="left"/>
    </xf>
    <xf numFmtId="164" fontId="11" fillId="0" borderId="0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" fontId="11" fillId="0" borderId="0" xfId="0" applyNumberFormat="1" applyFont="1" applyBorder="1"/>
    <xf numFmtId="1" fontId="7" fillId="0" borderId="0" xfId="2" applyNumberFormat="1" applyFont="1" applyFill="1" applyBorder="1"/>
    <xf numFmtId="1" fontId="7" fillId="0" borderId="5" xfId="2" applyNumberFormat="1" applyFont="1" applyFill="1" applyBorder="1"/>
    <xf numFmtId="1" fontId="7" fillId="0" borderId="3" xfId="2" applyNumberFormat="1" applyFont="1" applyFill="1" applyBorder="1"/>
    <xf numFmtId="1" fontId="7" fillId="4" borderId="0" xfId="2" applyNumberFormat="1" applyFont="1" applyFill="1" applyBorder="1"/>
    <xf numFmtId="1" fontId="7" fillId="2" borderId="5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 applyProtection="1">
      <alignment horizontal="center"/>
      <protection locked="0"/>
    </xf>
    <xf numFmtId="164" fontId="16" fillId="2" borderId="0" xfId="0" applyNumberFormat="1" applyFont="1" applyFill="1" applyBorder="1" applyAlignment="1">
      <alignment horizontal="left" vertical="center"/>
    </xf>
    <xf numFmtId="1" fontId="17" fillId="2" borderId="0" xfId="0" applyNumberFormat="1" applyFont="1" applyFill="1" applyBorder="1" applyAlignment="1">
      <alignment horizontal="left" vertical="center"/>
    </xf>
  </cellXfs>
  <cellStyles count="7">
    <cellStyle name="Normal" xfId="0" builtinId="0"/>
    <cellStyle name="Normal 2" xfId="1" xr:uid="{00000000-0005-0000-0000-000001000000}"/>
    <cellStyle name="Normal 2 2" xfId="6" xr:uid="{00000000-0005-0000-0000-000002000000}"/>
    <cellStyle name="Normal 3" xfId="2" xr:uid="{00000000-0005-0000-0000-000003000000}"/>
    <cellStyle name="Standard 4" xfId="3" xr:uid="{00000000-0005-0000-0000-000004000000}"/>
    <cellStyle name="Standard 9" xfId="4" xr:uid="{00000000-0005-0000-0000-000005000000}"/>
    <cellStyle name="標準 2" xfId="5" xr:uid="{00000000-0005-0000-0000-000006000000}"/>
  </cellStyles>
  <dxfs count="0"/>
  <tableStyles count="0" defaultTableStyle="TableStyleMedium2" defaultPivotStyle="PivotStyleLight16"/>
  <colors>
    <mruColors>
      <color rgb="FF00FF00"/>
      <color rgb="FFFFFFCC"/>
      <color rgb="FF00FFFF"/>
      <color rgb="FFFFCCFF"/>
      <color rgb="FFFF66FF"/>
      <color rgb="FFCC0099"/>
      <color rgb="FF3333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8308122/AppData/Local/Microsoft/Windows/Temporary%20Internet%20Files/Content.Outlook/8ZLV3PNP/Canine_NHP_Dataloading_template_12-14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8308122/AppData/Local/Microsoft/Windows/Temporary%20Internet%20Files/Content.Outlook/8E4GW4B1/table%20JC%2020191021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!"/>
      <sheetName val="Required Fields"/>
      <sheetName val="Assay Information"/>
      <sheetName val="Data Categories"/>
      <sheetName val="Strain Definitions"/>
      <sheetName val="Data - Serial and Terminal"/>
      <sheetName val="Histopathology Instructions"/>
      <sheetName val="Histopathology Categories"/>
      <sheetName val="Histopathology Record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Y</v>
          </cell>
        </row>
        <row r="3">
          <cell r="A3" t="str">
            <v>N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ine protein biomarkers"/>
      <sheetName val="Urine Ct values "/>
      <sheetName val="Kidney Ct values"/>
      <sheetName val="Blood parameters"/>
      <sheetName val="Kidney histopath Data"/>
      <sheetName val="miR lexicon_corrected_Aug14"/>
      <sheetName val="Assay Information"/>
      <sheetName val="Recommendations"/>
      <sheetName val="Histopath Instructions"/>
      <sheetName val="Histopath Categories"/>
      <sheetName val="log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1</v>
          </cell>
          <cell r="C2" t="str">
            <v>Edema</v>
          </cell>
          <cell r="E2" t="str">
            <v>Acute</v>
          </cell>
          <cell r="G2" t="str">
            <v>Collecting duct</v>
          </cell>
        </row>
        <row r="3">
          <cell r="A3">
            <v>2</v>
          </cell>
          <cell r="C3" t="str">
            <v>Fibrosis</v>
          </cell>
          <cell r="E3" t="str">
            <v>Basophilia</v>
          </cell>
          <cell r="G3" t="str">
            <v>Collecting duct; Cortex</v>
          </cell>
        </row>
        <row r="4">
          <cell r="A4">
            <v>3</v>
          </cell>
          <cell r="C4" t="str">
            <v>Glomerular alteration</v>
          </cell>
          <cell r="E4" t="str">
            <v>Chronic</v>
          </cell>
          <cell r="G4" t="str">
            <v>Collecting duct; Medulla</v>
          </cell>
        </row>
        <row r="5">
          <cell r="A5">
            <v>4</v>
          </cell>
          <cell r="C5" t="str">
            <v>Pelvis Dilatation</v>
          </cell>
          <cell r="E5" t="str">
            <v>Congestion</v>
          </cell>
          <cell r="G5" t="str">
            <v>Collecting duct; Papilla</v>
          </cell>
        </row>
        <row r="6">
          <cell r="A6">
            <v>5</v>
          </cell>
          <cell r="C6" t="str">
            <v>Inflammation</v>
          </cell>
          <cell r="E6" t="str">
            <v>Crystalline</v>
          </cell>
          <cell r="G6" t="str">
            <v>Cortex</v>
          </cell>
        </row>
        <row r="7">
          <cell r="C7" t="str">
            <v>Intratubular Casts</v>
          </cell>
          <cell r="E7" t="str">
            <v>Dilation of Bowman's space</v>
          </cell>
          <cell r="G7" t="str">
            <v>Cortico-medullary junction</v>
          </cell>
        </row>
        <row r="8">
          <cell r="C8" t="str">
            <v>Mineralisation-parenchymal</v>
          </cell>
          <cell r="E8" t="str">
            <v>Glomerular</v>
          </cell>
          <cell r="G8" t="str">
            <v>Distal convoluted tubule</v>
          </cell>
        </row>
        <row r="9">
          <cell r="C9" t="str">
            <v>------------------</v>
          </cell>
          <cell r="E9" t="str">
            <v>Glomerular hypertrophy</v>
          </cell>
          <cell r="G9" t="str">
            <v>Glomerulus</v>
          </cell>
        </row>
        <row r="10">
          <cell r="C10" t="str">
            <v>Nephropathy</v>
          </cell>
          <cell r="E10" t="str">
            <v>Glomerulosclerosis</v>
          </cell>
          <cell r="G10" t="str">
            <v>Hilus</v>
          </cell>
        </row>
        <row r="11">
          <cell r="C11" t="str">
            <v>Tubular Cell Alteration</v>
          </cell>
          <cell r="E11" t="str">
            <v>Granular</v>
          </cell>
          <cell r="G11" t="str">
            <v>Loop of Henle</v>
          </cell>
        </row>
        <row r="12">
          <cell r="C12" t="str">
            <v>Tubular Cell Degeneration/Necrosis</v>
          </cell>
          <cell r="E12" t="str">
            <v>Hyaline (proteinaceous; pigmented)</v>
          </cell>
          <cell r="G12" t="str">
            <v>Medulla</v>
          </cell>
        </row>
        <row r="13">
          <cell r="C13" t="str">
            <v>Tubular Cell Regeneration</v>
          </cell>
          <cell r="E13" t="str">
            <v>Hyaline droplet formation</v>
          </cell>
          <cell r="G13" t="str">
            <v>No precise localization possible</v>
          </cell>
        </row>
        <row r="14">
          <cell r="C14" t="str">
            <v>Tubular Dilatation</v>
          </cell>
          <cell r="E14" t="str">
            <v>Hypertrophy</v>
          </cell>
          <cell r="G14" t="str">
            <v>Papilla</v>
          </cell>
        </row>
        <row r="15">
          <cell r="C15" t="str">
            <v>Urothelial hypertrophy-hyperplasia</v>
          </cell>
          <cell r="E15" t="str">
            <v>Interstitial</v>
          </cell>
          <cell r="G15" t="str">
            <v>Pelvis</v>
          </cell>
        </row>
        <row r="16">
          <cell r="C16" t="str">
            <v>Vascular alteration</v>
          </cell>
          <cell r="E16" t="str">
            <v>Interstitial; acute</v>
          </cell>
          <cell r="G16" t="str">
            <v>Prox. convoluted tubule (PCT; s1_s2)</v>
          </cell>
        </row>
        <row r="17">
          <cell r="C17" t="str">
            <v xml:space="preserve">Necrosis </v>
          </cell>
          <cell r="E17" t="str">
            <v>Interstitial; chronic</v>
          </cell>
          <cell r="G17" t="str">
            <v>Thick ascending tubule</v>
          </cell>
        </row>
        <row r="18">
          <cell r="E18" t="str">
            <v>Leukocytic</v>
          </cell>
          <cell r="G18" t="str">
            <v>Thick descending tubule (s3)</v>
          </cell>
        </row>
        <row r="19">
          <cell r="E19" t="str">
            <v>Medial hypertrophy</v>
          </cell>
        </row>
        <row r="20">
          <cell r="E20" t="str">
            <v>Mesangial proliferation/expansion</v>
          </cell>
        </row>
        <row r="21">
          <cell r="E21" t="str">
            <v>Mineral</v>
          </cell>
        </row>
        <row r="22">
          <cell r="E22" t="str">
            <v>Mitosis increase</v>
          </cell>
        </row>
        <row r="23">
          <cell r="E23" t="str">
            <v>Necrosis</v>
          </cell>
        </row>
        <row r="24">
          <cell r="E24" t="str">
            <v xml:space="preserve">Nuclear change </v>
          </cell>
        </row>
        <row r="25">
          <cell r="E25" t="str">
            <v>Other</v>
          </cell>
        </row>
        <row r="26">
          <cell r="E26" t="str">
            <v>Periglomerular</v>
          </cell>
        </row>
        <row r="27">
          <cell r="E27" t="str">
            <v>Perivascular</v>
          </cell>
        </row>
        <row r="28">
          <cell r="E28" t="str">
            <v>Perivascular fibrosis</v>
          </cell>
        </row>
        <row r="29">
          <cell r="E29" t="str">
            <v xml:space="preserve">Pigment accumulation </v>
          </cell>
        </row>
        <row r="30">
          <cell r="E30" t="str">
            <v>Thrombosis; thrombus</v>
          </cell>
        </row>
        <row r="31">
          <cell r="E31" t="str">
            <v xml:space="preserve">Vacuolation </v>
          </cell>
        </row>
        <row r="32">
          <cell r="E32" t="str">
            <v>Vasculitis</v>
          </cell>
        </row>
        <row r="33">
          <cell r="E33" t="str">
            <v>Diffuse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BP1973"/>
  <sheetViews>
    <sheetView showGridLines="0" tabSelected="1" zoomScale="120" zoomScaleNormal="120" workbookViewId="0">
      <pane ySplit="1" topLeftCell="A2" activePane="bottomLeft" state="frozen"/>
      <selection pane="bottomLeft" activeCell="F1020" sqref="F1020"/>
    </sheetView>
  </sheetViews>
  <sheetFormatPr baseColWidth="10" defaultColWidth="11.42578125" defaultRowHeight="9" customHeight="1" outlineLevelRow="1" outlineLevelCol="1" x14ac:dyDescent="0.25"/>
  <cols>
    <col min="1" max="1" width="6.85546875" style="165" customWidth="1"/>
    <col min="2" max="2" width="10" style="203" customWidth="1"/>
    <col min="3" max="3" width="6" style="165" customWidth="1" outlineLevel="1"/>
    <col min="4" max="4" width="5.28515625" style="164" customWidth="1" outlineLevel="1"/>
    <col min="5" max="5" width="6.140625" style="165" customWidth="1" outlineLevel="1"/>
    <col min="6" max="6" width="6" style="164" customWidth="1" outlineLevel="1"/>
    <col min="7" max="7" width="7" style="164" customWidth="1" outlineLevel="1"/>
    <col min="8" max="8" width="4.140625" style="164" customWidth="1" outlineLevel="1"/>
    <col min="9" max="9" width="5.42578125" style="164" customWidth="1" outlineLevel="1"/>
    <col min="10" max="10" width="6.42578125" style="164" customWidth="1" outlineLevel="1"/>
    <col min="11" max="11" width="4.42578125" style="2" customWidth="1"/>
    <col min="12" max="12" width="5.42578125" style="2" customWidth="1"/>
    <col min="13" max="13" width="6.28515625" style="2" customWidth="1"/>
    <col min="14" max="14" width="5.85546875" style="2" customWidth="1"/>
    <col min="15" max="15" width="6.85546875" style="2" customWidth="1"/>
    <col min="16" max="17" width="5.7109375" style="2" customWidth="1" outlineLevel="1"/>
    <col min="18" max="18" width="5.7109375" style="216" customWidth="1" outlineLevel="1"/>
    <col min="19" max="19" width="5.7109375" style="2" customWidth="1" outlineLevel="1"/>
    <col min="20" max="20" width="6.85546875" style="2" customWidth="1" outlineLevel="1"/>
    <col min="21" max="21" width="4.7109375" style="2" customWidth="1" outlineLevel="1"/>
    <col min="22" max="23" width="5.7109375" style="2" customWidth="1" outlineLevel="1"/>
    <col min="24" max="24" width="5.85546875" style="163" customWidth="1" outlineLevel="1"/>
    <col min="25" max="25" width="5.7109375" style="2" customWidth="1" outlineLevel="1"/>
    <col min="26" max="26" width="6.28515625" style="163" customWidth="1" outlineLevel="1"/>
    <col min="27" max="27" width="5" style="2" customWidth="1" outlineLevel="1"/>
    <col min="28" max="28" width="5.7109375" style="2" customWidth="1" outlineLevel="1"/>
    <col min="29" max="29" width="4.28515625" style="2" customWidth="1" outlineLevel="1"/>
    <col min="30" max="31" width="5.7109375" style="2" customWidth="1" outlineLevel="1"/>
    <col min="32" max="32" width="5.7109375" style="163" customWidth="1" outlineLevel="1"/>
    <col min="33" max="34" width="5.7109375" style="2" customWidth="1" outlineLevel="1"/>
    <col min="35" max="35" width="5.85546875" style="2" customWidth="1" outlineLevel="1"/>
    <col min="36" max="36" width="5.5703125" style="2" customWidth="1" outlineLevel="1"/>
    <col min="37" max="38" width="5.7109375" style="2" customWidth="1" outlineLevel="1"/>
    <col min="39" max="39" width="5.7109375" style="211" customWidth="1"/>
    <col min="40" max="46" width="11.42578125" style="211"/>
    <col min="47" max="51" width="5.7109375" style="211" customWidth="1" outlineLevel="1"/>
    <col min="52" max="55" width="11.42578125" style="211" customWidth="1" outlineLevel="1"/>
    <col min="56" max="68" width="11.42578125" style="211"/>
  </cols>
  <sheetData>
    <row r="1" spans="1:39" ht="39.75" customHeight="1" x14ac:dyDescent="0.25">
      <c r="A1" s="205" t="s">
        <v>6</v>
      </c>
      <c r="B1" s="205" t="s">
        <v>7</v>
      </c>
      <c r="C1" s="206" t="s">
        <v>8</v>
      </c>
      <c r="D1" s="205" t="s">
        <v>9</v>
      </c>
      <c r="E1" s="206" t="s">
        <v>10</v>
      </c>
      <c r="F1" s="205" t="s">
        <v>11</v>
      </c>
      <c r="G1" s="205" t="s">
        <v>695</v>
      </c>
      <c r="H1" s="205" t="s">
        <v>12</v>
      </c>
      <c r="I1" s="205" t="s">
        <v>13</v>
      </c>
      <c r="J1" s="205" t="s">
        <v>14</v>
      </c>
      <c r="K1" s="204"/>
      <c r="L1" s="204" t="s">
        <v>680</v>
      </c>
      <c r="M1" s="204" t="s">
        <v>15</v>
      </c>
      <c r="N1" s="204" t="s">
        <v>687</v>
      </c>
      <c r="O1" s="205" t="s">
        <v>694</v>
      </c>
      <c r="P1" s="205" t="s">
        <v>688</v>
      </c>
      <c r="Q1" s="205" t="s">
        <v>689</v>
      </c>
      <c r="R1" s="212" t="s">
        <v>693</v>
      </c>
      <c r="S1" s="207" t="s">
        <v>692</v>
      </c>
      <c r="T1" s="207" t="s">
        <v>705</v>
      </c>
      <c r="U1" s="205" t="s">
        <v>690</v>
      </c>
      <c r="V1" s="205" t="s">
        <v>691</v>
      </c>
      <c r="W1" s="205" t="s">
        <v>706</v>
      </c>
      <c r="X1" s="217" t="s">
        <v>18</v>
      </c>
      <c r="Y1" s="205" t="s">
        <v>19</v>
      </c>
      <c r="Z1" s="217" t="s">
        <v>707</v>
      </c>
      <c r="AA1" s="205" t="s">
        <v>20</v>
      </c>
      <c r="AB1" s="205" t="s">
        <v>21</v>
      </c>
      <c r="AC1" s="205" t="s">
        <v>708</v>
      </c>
      <c r="AD1" s="205" t="s">
        <v>22</v>
      </c>
      <c r="AE1" s="205" t="s">
        <v>23</v>
      </c>
      <c r="AF1" s="217" t="s">
        <v>709</v>
      </c>
      <c r="AG1" s="205" t="s">
        <v>16</v>
      </c>
      <c r="AH1" s="205" t="s">
        <v>17</v>
      </c>
      <c r="AI1" s="205" t="s">
        <v>710</v>
      </c>
      <c r="AJ1" s="205" t="s">
        <v>24</v>
      </c>
      <c r="AK1" s="205" t="s">
        <v>25</v>
      </c>
      <c r="AL1" s="209" t="s">
        <v>711</v>
      </c>
      <c r="AM1" s="210"/>
    </row>
    <row r="2" spans="1:39" ht="9" hidden="1" customHeight="1" outlineLevel="1" x14ac:dyDescent="0.25">
      <c r="A2" s="50" t="s">
        <v>241</v>
      </c>
      <c r="B2" s="190" t="s">
        <v>159</v>
      </c>
      <c r="C2" s="18" t="s">
        <v>160</v>
      </c>
      <c r="D2" s="19" t="s">
        <v>28</v>
      </c>
      <c r="E2" s="59" t="s">
        <v>29</v>
      </c>
      <c r="F2" s="21">
        <v>0</v>
      </c>
      <c r="G2" s="178" t="s">
        <v>698</v>
      </c>
      <c r="H2" s="19">
        <v>2</v>
      </c>
      <c r="I2" s="19" t="s">
        <v>30</v>
      </c>
      <c r="J2" s="19">
        <v>16</v>
      </c>
      <c r="K2" s="22"/>
      <c r="L2" s="78" t="s">
        <v>676</v>
      </c>
      <c r="M2" s="24" t="s">
        <v>676</v>
      </c>
      <c r="N2" s="24">
        <v>20</v>
      </c>
      <c r="O2" s="45">
        <v>2298.4441301272982</v>
      </c>
      <c r="P2" s="45">
        <v>306</v>
      </c>
      <c r="Q2" s="45">
        <v>133.13353846153848</v>
      </c>
      <c r="R2" s="45">
        <v>26.9</v>
      </c>
      <c r="S2" s="45">
        <v>11.703569230769231</v>
      </c>
      <c r="T2" s="45"/>
      <c r="U2" s="45">
        <v>9.6999999999999993</v>
      </c>
      <c r="V2" s="45">
        <v>4.220246153846154</v>
      </c>
      <c r="W2" s="45"/>
      <c r="X2" s="1">
        <v>270</v>
      </c>
      <c r="Y2" s="30">
        <v>117.47076923076925</v>
      </c>
      <c r="Z2" s="1"/>
      <c r="AA2" s="45">
        <v>260.8</v>
      </c>
      <c r="AB2" s="45">
        <v>113.46806153846155</v>
      </c>
      <c r="AC2" s="45"/>
      <c r="AD2" s="30"/>
      <c r="AE2" s="45"/>
      <c r="AF2" s="46"/>
      <c r="AG2" s="45"/>
      <c r="AH2" s="45"/>
      <c r="AI2" s="45"/>
      <c r="AJ2" s="30"/>
      <c r="AK2" s="45"/>
      <c r="AL2" s="45"/>
      <c r="AM2" s="162"/>
    </row>
    <row r="3" spans="1:39" ht="9" hidden="1" customHeight="1" outlineLevel="1" x14ac:dyDescent="0.25">
      <c r="A3" s="50" t="s">
        <v>242</v>
      </c>
      <c r="B3" s="190" t="s">
        <v>159</v>
      </c>
      <c r="C3" s="18" t="s">
        <v>160</v>
      </c>
      <c r="D3" s="19" t="s">
        <v>28</v>
      </c>
      <c r="E3" s="59" t="s">
        <v>29</v>
      </c>
      <c r="F3" s="21">
        <v>0</v>
      </c>
      <c r="G3" s="178" t="s">
        <v>698</v>
      </c>
      <c r="H3" s="19">
        <v>2</v>
      </c>
      <c r="I3" s="19" t="s">
        <v>30</v>
      </c>
      <c r="J3" s="19">
        <v>16</v>
      </c>
      <c r="K3" s="22"/>
      <c r="L3" s="78" t="s">
        <v>676</v>
      </c>
      <c r="M3" s="24" t="s">
        <v>676</v>
      </c>
      <c r="N3" s="24">
        <v>21</v>
      </c>
      <c r="O3" s="45">
        <v>1882.9561527581332</v>
      </c>
      <c r="P3" s="45">
        <v>271</v>
      </c>
      <c r="Q3" s="45">
        <v>143.92262910798121</v>
      </c>
      <c r="R3" s="45">
        <v>11.5</v>
      </c>
      <c r="S3" s="45">
        <v>6.1074178403755868</v>
      </c>
      <c r="T3" s="45"/>
      <c r="U3" s="45">
        <v>9.1</v>
      </c>
      <c r="V3" s="45">
        <v>4.8328262910798117</v>
      </c>
      <c r="W3" s="45"/>
      <c r="X3" s="1">
        <v>360</v>
      </c>
      <c r="Y3" s="30">
        <v>191.18873239436618</v>
      </c>
      <c r="Z3" s="1"/>
      <c r="AA3" s="45">
        <v>243.8</v>
      </c>
      <c r="AB3" s="45">
        <v>129.47725821596245</v>
      </c>
      <c r="AC3" s="45"/>
      <c r="AD3" s="30"/>
      <c r="AE3" s="45"/>
      <c r="AF3" s="46"/>
      <c r="AG3" s="45"/>
      <c r="AH3" s="45"/>
      <c r="AI3" s="45"/>
      <c r="AJ3" s="30"/>
      <c r="AK3" s="45"/>
      <c r="AL3" s="45"/>
      <c r="AM3" s="162"/>
    </row>
    <row r="4" spans="1:39" ht="9" hidden="1" customHeight="1" outlineLevel="1" x14ac:dyDescent="0.25">
      <c r="A4" s="50" t="s">
        <v>243</v>
      </c>
      <c r="B4" s="190" t="s">
        <v>159</v>
      </c>
      <c r="C4" s="18" t="s">
        <v>160</v>
      </c>
      <c r="D4" s="19" t="s">
        <v>28</v>
      </c>
      <c r="E4" s="59" t="s">
        <v>29</v>
      </c>
      <c r="F4" s="21">
        <v>0</v>
      </c>
      <c r="G4" s="178" t="s">
        <v>698</v>
      </c>
      <c r="H4" s="19">
        <v>2</v>
      </c>
      <c r="I4" s="19" t="s">
        <v>30</v>
      </c>
      <c r="J4" s="19">
        <v>16</v>
      </c>
      <c r="K4" s="22"/>
      <c r="L4" s="78" t="s">
        <v>676</v>
      </c>
      <c r="M4" s="24" t="s">
        <v>676</v>
      </c>
      <c r="N4" s="24">
        <v>19</v>
      </c>
      <c r="O4" s="45">
        <v>2271.9236209335222</v>
      </c>
      <c r="P4" s="45">
        <v>267</v>
      </c>
      <c r="Q4" s="45">
        <v>117.52155642023345</v>
      </c>
      <c r="R4" s="45">
        <v>13.4</v>
      </c>
      <c r="S4" s="45">
        <v>5.8980856031128406</v>
      </c>
      <c r="T4" s="45"/>
      <c r="U4" s="45">
        <v>9.1999999999999993</v>
      </c>
      <c r="V4" s="45">
        <v>4.0494319066147852</v>
      </c>
      <c r="W4" s="45"/>
      <c r="X4" s="1">
        <v>410</v>
      </c>
      <c r="Y4" s="30">
        <v>180.46381322957197</v>
      </c>
      <c r="Z4" s="1"/>
      <c r="AA4" s="45">
        <v>230.6</v>
      </c>
      <c r="AB4" s="45">
        <v>101.49989105058364</v>
      </c>
      <c r="AC4" s="45"/>
      <c r="AD4" s="30"/>
      <c r="AE4" s="45"/>
      <c r="AF4" s="46"/>
      <c r="AG4" s="45"/>
      <c r="AH4" s="45"/>
      <c r="AI4" s="45"/>
      <c r="AJ4" s="30"/>
      <c r="AK4" s="45"/>
      <c r="AL4" s="45"/>
      <c r="AM4" s="162"/>
    </row>
    <row r="5" spans="1:39" ht="9" hidden="1" customHeight="1" outlineLevel="1" x14ac:dyDescent="0.25">
      <c r="A5" s="50" t="s">
        <v>244</v>
      </c>
      <c r="B5" s="190" t="s">
        <v>159</v>
      </c>
      <c r="C5" s="18" t="s">
        <v>160</v>
      </c>
      <c r="D5" s="19" t="s">
        <v>28</v>
      </c>
      <c r="E5" s="59" t="s">
        <v>29</v>
      </c>
      <c r="F5" s="21">
        <v>0</v>
      </c>
      <c r="G5" s="178" t="s">
        <v>698</v>
      </c>
      <c r="H5" s="19">
        <v>2</v>
      </c>
      <c r="I5" s="19" t="s">
        <v>30</v>
      </c>
      <c r="J5" s="19">
        <v>16</v>
      </c>
      <c r="K5" s="22"/>
      <c r="L5" s="78" t="s">
        <v>676</v>
      </c>
      <c r="M5" s="24" t="s">
        <v>676</v>
      </c>
      <c r="N5" s="24">
        <v>27.5</v>
      </c>
      <c r="O5" s="45">
        <v>1962.5176803394627</v>
      </c>
      <c r="P5" s="45">
        <v>216</v>
      </c>
      <c r="Q5" s="45">
        <v>110.06270270270269</v>
      </c>
      <c r="R5" s="45">
        <v>13.8</v>
      </c>
      <c r="S5" s="45">
        <v>7.0317837837837835</v>
      </c>
      <c r="T5" s="45"/>
      <c r="U5" s="45">
        <v>7.8</v>
      </c>
      <c r="V5" s="45">
        <v>3.9744864864864864</v>
      </c>
      <c r="W5" s="45"/>
      <c r="X5" s="1">
        <v>410</v>
      </c>
      <c r="Y5" s="30">
        <v>208.9153153153153</v>
      </c>
      <c r="Z5" s="1"/>
      <c r="AA5" s="45">
        <v>154.4</v>
      </c>
      <c r="AB5" s="45">
        <v>78.67445045045045</v>
      </c>
      <c r="AC5" s="45"/>
      <c r="AD5" s="30"/>
      <c r="AE5" s="45"/>
      <c r="AF5" s="46"/>
      <c r="AG5" s="45"/>
      <c r="AH5" s="45"/>
      <c r="AI5" s="45"/>
      <c r="AJ5" s="30"/>
      <c r="AK5" s="45"/>
      <c r="AL5" s="45"/>
      <c r="AM5" s="162"/>
    </row>
    <row r="6" spans="1:39" ht="9" hidden="1" customHeight="1" outlineLevel="1" x14ac:dyDescent="0.25">
      <c r="A6" s="50" t="s">
        <v>245</v>
      </c>
      <c r="B6" s="190" t="s">
        <v>159</v>
      </c>
      <c r="C6" s="18" t="s">
        <v>160</v>
      </c>
      <c r="D6" s="19" t="s">
        <v>28</v>
      </c>
      <c r="E6" s="59" t="s">
        <v>29</v>
      </c>
      <c r="F6" s="21">
        <v>0</v>
      </c>
      <c r="G6" s="178" t="s">
        <v>698</v>
      </c>
      <c r="H6" s="19">
        <v>2</v>
      </c>
      <c r="I6" s="19" t="s">
        <v>30</v>
      </c>
      <c r="J6" s="19">
        <v>16</v>
      </c>
      <c r="K6" s="22"/>
      <c r="L6" s="78" t="s">
        <v>676</v>
      </c>
      <c r="M6" s="24" t="s">
        <v>676</v>
      </c>
      <c r="N6" s="24">
        <v>30</v>
      </c>
      <c r="O6" s="45">
        <v>1679.6322489391798</v>
      </c>
      <c r="P6" s="45">
        <v>235</v>
      </c>
      <c r="Q6" s="45">
        <v>139.91157894736841</v>
      </c>
      <c r="R6" s="45">
        <v>6.6</v>
      </c>
      <c r="S6" s="45">
        <v>3.9294315789473679</v>
      </c>
      <c r="T6" s="45"/>
      <c r="U6" s="45">
        <v>8.9</v>
      </c>
      <c r="V6" s="45">
        <v>5.2987789473684206</v>
      </c>
      <c r="W6" s="45"/>
      <c r="X6" s="1">
        <v>260</v>
      </c>
      <c r="Y6" s="30">
        <v>154.79578947368421</v>
      </c>
      <c r="Z6" s="1"/>
      <c r="AA6" s="45">
        <v>368.8</v>
      </c>
      <c r="AB6" s="45">
        <v>219.57187368421052</v>
      </c>
      <c r="AC6" s="45"/>
      <c r="AD6" s="30"/>
      <c r="AE6" s="45"/>
      <c r="AF6" s="46"/>
      <c r="AG6" s="45"/>
      <c r="AH6" s="45"/>
      <c r="AI6" s="45"/>
      <c r="AJ6" s="30"/>
      <c r="AK6" s="45"/>
      <c r="AL6" s="45"/>
      <c r="AM6" s="162"/>
    </row>
    <row r="7" spans="1:39" ht="9" hidden="1" customHeight="1" outlineLevel="1" x14ac:dyDescent="0.25">
      <c r="A7" s="50" t="s">
        <v>246</v>
      </c>
      <c r="B7" s="190" t="s">
        <v>159</v>
      </c>
      <c r="C7" s="18" t="s">
        <v>160</v>
      </c>
      <c r="D7" s="19" t="s">
        <v>28</v>
      </c>
      <c r="E7" s="59" t="s">
        <v>29</v>
      </c>
      <c r="F7" s="21">
        <v>0</v>
      </c>
      <c r="G7" s="178" t="s">
        <v>698</v>
      </c>
      <c r="H7" s="19">
        <v>2</v>
      </c>
      <c r="I7" s="19" t="s">
        <v>30</v>
      </c>
      <c r="J7" s="19">
        <v>16</v>
      </c>
      <c r="K7" s="22"/>
      <c r="L7" s="78" t="s">
        <v>676</v>
      </c>
      <c r="M7" s="24" t="s">
        <v>676</v>
      </c>
      <c r="N7" s="24">
        <v>32.5</v>
      </c>
      <c r="O7" s="45">
        <v>1812.2347949080624</v>
      </c>
      <c r="P7" s="45">
        <v>143</v>
      </c>
      <c r="Q7" s="45">
        <v>78.908097560975605</v>
      </c>
      <c r="R7" s="45">
        <v>9.6</v>
      </c>
      <c r="S7" s="45">
        <v>5.2973268292682922</v>
      </c>
      <c r="T7" s="45"/>
      <c r="U7" s="45">
        <v>5.5</v>
      </c>
      <c r="V7" s="45">
        <v>3.0349268292682923</v>
      </c>
      <c r="W7" s="45"/>
      <c r="X7" s="1">
        <v>360</v>
      </c>
      <c r="Y7" s="30">
        <v>198.64975609756095</v>
      </c>
      <c r="Z7" s="1"/>
      <c r="AA7" s="45">
        <v>182.9</v>
      </c>
      <c r="AB7" s="45">
        <v>100.92511219512194</v>
      </c>
      <c r="AC7" s="45"/>
      <c r="AD7" s="30"/>
      <c r="AE7" s="45"/>
      <c r="AF7" s="46"/>
      <c r="AG7" s="45"/>
      <c r="AH7" s="45"/>
      <c r="AI7" s="45"/>
      <c r="AJ7" s="30"/>
      <c r="AK7" s="45"/>
      <c r="AL7" s="45"/>
      <c r="AM7" s="162"/>
    </row>
    <row r="8" spans="1:39" ht="9" hidden="1" customHeight="1" outlineLevel="1" x14ac:dyDescent="0.25">
      <c r="A8" s="50" t="s">
        <v>247</v>
      </c>
      <c r="B8" s="190" t="s">
        <v>159</v>
      </c>
      <c r="C8" s="18" t="s">
        <v>160</v>
      </c>
      <c r="D8" s="19" t="s">
        <v>28</v>
      </c>
      <c r="E8" s="59" t="s">
        <v>29</v>
      </c>
      <c r="F8" s="21">
        <v>0</v>
      </c>
      <c r="G8" s="178" t="s">
        <v>698</v>
      </c>
      <c r="H8" s="19">
        <v>2</v>
      </c>
      <c r="I8" s="19" t="s">
        <v>30</v>
      </c>
      <c r="J8" s="19">
        <v>16</v>
      </c>
      <c r="K8" s="22"/>
      <c r="L8" s="78" t="s">
        <v>676</v>
      </c>
      <c r="M8" s="24" t="s">
        <v>676</v>
      </c>
      <c r="N8" s="24">
        <v>25</v>
      </c>
      <c r="O8" s="45">
        <v>1600.0707213578503</v>
      </c>
      <c r="P8" s="45">
        <v>251</v>
      </c>
      <c r="Q8" s="45">
        <v>156.86806629834254</v>
      </c>
      <c r="R8" s="45">
        <v>7.9</v>
      </c>
      <c r="S8" s="45">
        <v>4.9372817679558008</v>
      </c>
      <c r="T8" s="45"/>
      <c r="U8" s="45">
        <v>5.4</v>
      </c>
      <c r="V8" s="45">
        <v>3.3748508287292815</v>
      </c>
      <c r="W8" s="45"/>
      <c r="X8" s="1">
        <v>320</v>
      </c>
      <c r="Y8" s="30">
        <v>199.99116022099446</v>
      </c>
      <c r="Z8" s="1"/>
      <c r="AA8" s="45">
        <v>208.5</v>
      </c>
      <c r="AB8" s="45">
        <v>130.30674033149171</v>
      </c>
      <c r="AC8" s="45"/>
      <c r="AD8" s="30"/>
      <c r="AE8" s="45"/>
      <c r="AF8" s="46"/>
      <c r="AG8" s="45"/>
      <c r="AH8" s="45"/>
      <c r="AI8" s="45"/>
      <c r="AJ8" s="30"/>
      <c r="AK8" s="45"/>
      <c r="AL8" s="45"/>
      <c r="AM8" s="162"/>
    </row>
    <row r="9" spans="1:39" ht="9" hidden="1" customHeight="1" outlineLevel="1" x14ac:dyDescent="0.25">
      <c r="A9" s="50" t="s">
        <v>248</v>
      </c>
      <c r="B9" s="190" t="s">
        <v>159</v>
      </c>
      <c r="C9" s="18" t="s">
        <v>160</v>
      </c>
      <c r="D9" s="19" t="s">
        <v>28</v>
      </c>
      <c r="E9" s="59" t="s">
        <v>29</v>
      </c>
      <c r="F9" s="21">
        <v>0</v>
      </c>
      <c r="G9" s="178" t="s">
        <v>698</v>
      </c>
      <c r="H9" s="19">
        <v>2</v>
      </c>
      <c r="I9" s="19" t="s">
        <v>30</v>
      </c>
      <c r="J9" s="19">
        <v>16</v>
      </c>
      <c r="K9" s="22"/>
      <c r="L9" s="78" t="s">
        <v>676</v>
      </c>
      <c r="M9" s="24" t="s">
        <v>676</v>
      </c>
      <c r="N9" s="24">
        <v>22</v>
      </c>
      <c r="O9" s="45">
        <v>1997.8783592644982</v>
      </c>
      <c r="P9" s="45">
        <v>139</v>
      </c>
      <c r="Q9" s="45">
        <v>69.573805309734496</v>
      </c>
      <c r="R9" s="45">
        <v>7</v>
      </c>
      <c r="S9" s="45">
        <v>3.5037168141592914</v>
      </c>
      <c r="T9" s="45"/>
      <c r="U9" s="45">
        <v>7.4</v>
      </c>
      <c r="V9" s="45">
        <v>3.7039292035398228</v>
      </c>
      <c r="W9" s="45"/>
      <c r="X9" s="1">
        <v>310</v>
      </c>
      <c r="Y9" s="30">
        <v>155.16460176991149</v>
      </c>
      <c r="Z9" s="1"/>
      <c r="AA9" s="45">
        <v>174.5</v>
      </c>
      <c r="AB9" s="45">
        <v>87.342654867256627</v>
      </c>
      <c r="AC9" s="45"/>
      <c r="AD9" s="30"/>
      <c r="AE9" s="45"/>
      <c r="AF9" s="46"/>
      <c r="AG9" s="45"/>
      <c r="AH9" s="45"/>
      <c r="AI9" s="45"/>
      <c r="AJ9" s="30"/>
      <c r="AK9" s="45"/>
      <c r="AL9" s="45"/>
      <c r="AM9" s="162"/>
    </row>
    <row r="10" spans="1:39" ht="9" hidden="1" customHeight="1" outlineLevel="1" x14ac:dyDescent="0.25">
      <c r="A10" s="50" t="s">
        <v>249</v>
      </c>
      <c r="B10" s="190" t="s">
        <v>159</v>
      </c>
      <c r="C10" s="18" t="s">
        <v>160</v>
      </c>
      <c r="D10" s="19" t="s">
        <v>28</v>
      </c>
      <c r="E10" s="59" t="s">
        <v>29</v>
      </c>
      <c r="F10" s="19">
        <v>0</v>
      </c>
      <c r="G10" s="178" t="s">
        <v>698</v>
      </c>
      <c r="H10" s="19">
        <v>2</v>
      </c>
      <c r="I10" s="19" t="s">
        <v>30</v>
      </c>
      <c r="J10" s="19">
        <v>16</v>
      </c>
      <c r="K10" s="22"/>
      <c r="L10" s="78" t="s">
        <v>676</v>
      </c>
      <c r="M10" s="24" t="s">
        <v>676</v>
      </c>
      <c r="N10" s="24">
        <v>32</v>
      </c>
      <c r="O10" s="45">
        <v>1697.3125884016972</v>
      </c>
      <c r="P10" s="45">
        <v>163</v>
      </c>
      <c r="Q10" s="45">
        <v>96.034166666666664</v>
      </c>
      <c r="R10" s="45">
        <v>27.8</v>
      </c>
      <c r="S10" s="45">
        <v>16.378833333333333</v>
      </c>
      <c r="T10" s="45"/>
      <c r="U10" s="45">
        <v>7.2</v>
      </c>
      <c r="V10" s="45">
        <v>4.242</v>
      </c>
      <c r="W10" s="45"/>
      <c r="X10" s="1">
        <v>320</v>
      </c>
      <c r="Y10" s="30">
        <v>188.53333333333333</v>
      </c>
      <c r="Z10" s="1"/>
      <c r="AA10" s="45">
        <v>618.9</v>
      </c>
      <c r="AB10" s="45">
        <v>364.63524999999998</v>
      </c>
      <c r="AC10" s="45"/>
      <c r="AD10" s="30"/>
      <c r="AE10" s="45"/>
      <c r="AF10" s="46"/>
      <c r="AG10" s="45"/>
      <c r="AH10" s="45"/>
      <c r="AI10" s="45"/>
      <c r="AJ10" s="30"/>
      <c r="AK10" s="45"/>
      <c r="AL10" s="45"/>
      <c r="AM10" s="162"/>
    </row>
    <row r="11" spans="1:39" ht="9" hidden="1" customHeight="1" outlineLevel="1" x14ac:dyDescent="0.25">
      <c r="A11" s="52" t="s">
        <v>250</v>
      </c>
      <c r="B11" s="191" t="s">
        <v>159</v>
      </c>
      <c r="C11" s="32" t="s">
        <v>160</v>
      </c>
      <c r="D11" s="33" t="s">
        <v>28</v>
      </c>
      <c r="E11" s="60" t="s">
        <v>29</v>
      </c>
      <c r="F11" s="33">
        <v>0</v>
      </c>
      <c r="G11" s="180" t="s">
        <v>698</v>
      </c>
      <c r="H11" s="33">
        <v>2</v>
      </c>
      <c r="I11" s="33" t="s">
        <v>30</v>
      </c>
      <c r="J11" s="33">
        <v>16</v>
      </c>
      <c r="K11" s="36"/>
      <c r="L11" s="61" t="s">
        <v>676</v>
      </c>
      <c r="M11" s="38" t="s">
        <v>676</v>
      </c>
      <c r="N11" s="38">
        <v>47.5</v>
      </c>
      <c r="O11" s="70">
        <v>937.05799151343706</v>
      </c>
      <c r="P11" s="70">
        <v>66</v>
      </c>
      <c r="Q11" s="70">
        <v>70.433207547169815</v>
      </c>
      <c r="R11" s="70">
        <v>6</v>
      </c>
      <c r="S11" s="70">
        <v>6.4030188679245281</v>
      </c>
      <c r="T11" s="70"/>
      <c r="U11" s="70">
        <v>3.4</v>
      </c>
      <c r="V11" s="70">
        <v>3.6283773584905661</v>
      </c>
      <c r="W11" s="70"/>
      <c r="X11" s="92">
        <v>190</v>
      </c>
      <c r="Y11" s="44">
        <v>202.76226415094339</v>
      </c>
      <c r="Z11" s="92"/>
      <c r="AA11" s="70">
        <v>135.80000000000001</v>
      </c>
      <c r="AB11" s="70">
        <v>144.92166037735851</v>
      </c>
      <c r="AC11" s="70"/>
      <c r="AD11" s="44"/>
      <c r="AE11" s="70"/>
      <c r="AF11" s="53"/>
      <c r="AG11" s="70"/>
      <c r="AH11" s="70"/>
      <c r="AI11" s="70"/>
      <c r="AJ11" s="44"/>
      <c r="AK11" s="70"/>
      <c r="AL11" s="70"/>
      <c r="AM11" s="162"/>
    </row>
    <row r="12" spans="1:39" ht="9" customHeight="1" collapsed="1" x14ac:dyDescent="0.25">
      <c r="A12" s="58"/>
      <c r="B12" s="189"/>
      <c r="C12" s="4"/>
      <c r="D12" s="5"/>
      <c r="E12" s="58"/>
      <c r="F12" s="5"/>
      <c r="G12" s="5"/>
      <c r="H12" s="5"/>
      <c r="I12" s="5"/>
      <c r="J12" s="5"/>
      <c r="K12" s="22"/>
      <c r="L12" s="23"/>
      <c r="M12" s="24"/>
      <c r="N12" s="62"/>
      <c r="O12" s="62"/>
      <c r="P12" s="62"/>
      <c r="Q12" s="62"/>
      <c r="R12" s="24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162"/>
    </row>
    <row r="13" spans="1:39" ht="9" customHeight="1" x14ac:dyDescent="0.25">
      <c r="A13" s="59"/>
      <c r="B13" s="190"/>
      <c r="C13" s="18"/>
      <c r="D13" s="19"/>
      <c r="E13" s="59"/>
      <c r="F13" s="19"/>
      <c r="G13" s="19"/>
      <c r="H13" s="19"/>
      <c r="I13" s="19"/>
      <c r="J13" s="19"/>
      <c r="K13" s="22" t="s">
        <v>679</v>
      </c>
      <c r="L13" s="45" t="str">
        <f>IF(SUM(L2:L11)=0,"-",IF(SUM(L2:L11)&gt;0,AVERAGE(L2:L11)))</f>
        <v>-</v>
      </c>
      <c r="M13" s="45" t="str">
        <f>IF(SUM(M2:M11)=0,"-",IF(SUM(M2:M11)&gt;0,AVERAGE(M2:M11)))</f>
        <v>-</v>
      </c>
      <c r="N13" s="45">
        <f t="shared" ref="N13:AH13" si="0">IF(SUM(N2:N11)=0,"-",IF(SUM(N2:N11)&gt;0,AVERAGE(N2:N11)))</f>
        <v>27.65</v>
      </c>
      <c r="O13" s="45">
        <f t="shared" si="0"/>
        <v>1814.0028288543144</v>
      </c>
      <c r="P13" s="45">
        <f>IF(SUM(P2:P11)=0,"-",IF(SUM(P2:P11)&gt;0,AVERAGE(P2:P11)))</f>
        <v>205.7</v>
      </c>
      <c r="Q13" s="45">
        <f>IF(SUM(Q2:Q11)=0,"-",IF(SUM(Q2:Q11)&gt;0,AVERAGE(Q2:Q11)))</f>
        <v>111.63693490227134</v>
      </c>
      <c r="R13" s="45">
        <f>IF(SUM(R2:R11)=0,"-",IF(SUM(R2:R11)&gt;0,AVERAGE(R2:R11)))</f>
        <v>13.05</v>
      </c>
      <c r="S13" s="45">
        <f>IF(SUM(S2:S11)=0,"-",IF(SUM(S2:S11)&gt;0,AVERAGE(S2:S11)))</f>
        <v>7.1190465649630053</v>
      </c>
      <c r="T13" s="45" t="str">
        <f>IF(SUM(T2:T11)=0,"-",IF(SUM(T2:T11)&gt;0,AVERAGE(T2:T11)))</f>
        <v>-</v>
      </c>
      <c r="U13" s="45">
        <f t="shared" ref="U13:W13" si="1">IF(SUM(U2:U11)=0,"-",IF(SUM(U2:U11)&gt;0,AVERAGE(U2:U11)))</f>
        <v>7.3599999999999994</v>
      </c>
      <c r="V13" s="45">
        <f t="shared" si="1"/>
        <v>4.035985400542363</v>
      </c>
      <c r="W13" s="45" t="str">
        <f t="shared" si="1"/>
        <v>-</v>
      </c>
      <c r="X13" s="46">
        <f>IF(SUM(X2:X11)=0,"-",IF(SUM(X2:X11)&gt;0,AVERAGE(X2:X11)))</f>
        <v>321</v>
      </c>
      <c r="Y13" s="45">
        <f>IF(SUM(Y2:Y11)=0,"-",IF(SUM(Y2:Y11)&gt;0,AVERAGE(Y2:Y11)))</f>
        <v>179.79355352164504</v>
      </c>
      <c r="Z13" s="46" t="str">
        <f t="shared" ref="Z13" si="2">IF(SUM(Z2:Z11)=0,"-",IF(SUM(Z2:Z11)&gt;0,AVERAGE(Z2:Z11)))</f>
        <v>-</v>
      </c>
      <c r="AA13" s="45">
        <f t="shared" ref="AA13:AF13" si="3">IF(SUM(AA2:AA11)=0,"-",IF(SUM(AA2:AA11)&gt;0,AVERAGE(AA2:AA11)))</f>
        <v>257.90000000000003</v>
      </c>
      <c r="AB13" s="45">
        <f t="shared" si="3"/>
        <v>147.08229527108975</v>
      </c>
      <c r="AC13" s="45" t="str">
        <f t="shared" si="3"/>
        <v>-</v>
      </c>
      <c r="AD13" s="45" t="str">
        <f t="shared" si="3"/>
        <v>-</v>
      </c>
      <c r="AE13" s="45" t="str">
        <f t="shared" si="3"/>
        <v>-</v>
      </c>
      <c r="AF13" s="46" t="str">
        <f t="shared" si="3"/>
        <v>-</v>
      </c>
      <c r="AG13" s="45" t="str">
        <f t="shared" si="0"/>
        <v>-</v>
      </c>
      <c r="AH13" s="45" t="str">
        <f t="shared" si="0"/>
        <v>-</v>
      </c>
      <c r="AI13" s="45" t="str">
        <f t="shared" ref="AI13" si="4">IF(SUM(AI2:AI11)=0,"-",IF(SUM(AI2:AI11)&gt;0,AVERAGE(AI2:AI11)))</f>
        <v>-</v>
      </c>
      <c r="AJ13" s="45" t="str">
        <f t="shared" ref="AJ13:AL13" si="5">IF(SUM(AJ2:AJ11)=0,"-",IF(SUM(AJ2:AJ11)&gt;0,AVERAGE(AJ2:AJ11)))</f>
        <v>-</v>
      </c>
      <c r="AK13" s="45" t="str">
        <f t="shared" si="5"/>
        <v>-</v>
      </c>
      <c r="AL13" s="45" t="str">
        <f t="shared" si="5"/>
        <v>-</v>
      </c>
      <c r="AM13" s="162"/>
    </row>
    <row r="14" spans="1:39" ht="9" customHeight="1" x14ac:dyDescent="0.25">
      <c r="A14" s="25"/>
      <c r="B14" s="192" t="str">
        <f t="shared" ref="B14:J14" si="6">B9</f>
        <v>Saline</v>
      </c>
      <c r="C14" s="17" t="str">
        <f t="shared" si="6"/>
        <v>Pfizer</v>
      </c>
      <c r="D14" s="25" t="str">
        <f t="shared" si="6"/>
        <v>Rat</v>
      </c>
      <c r="E14" s="17" t="str">
        <f t="shared" si="6"/>
        <v>SD</v>
      </c>
      <c r="F14" s="25">
        <f t="shared" si="6"/>
        <v>0</v>
      </c>
      <c r="G14" s="25" t="str">
        <f t="shared" si="6"/>
        <v>single</v>
      </c>
      <c r="H14" s="25">
        <f t="shared" si="6"/>
        <v>2</v>
      </c>
      <c r="I14" s="25" t="str">
        <f t="shared" si="6"/>
        <v>necropsy</v>
      </c>
      <c r="J14" s="25">
        <f t="shared" si="6"/>
        <v>16</v>
      </c>
      <c r="K14" s="22" t="s">
        <v>677</v>
      </c>
      <c r="L14" s="45" t="str">
        <f>IF(SUM(L2:L11)=0,"-",IF(SUM(L2:L11)&gt;0,_xlfn.STDEV.S(L2:L11)))</f>
        <v>-</v>
      </c>
      <c r="M14" s="45" t="str">
        <f>IF(SUM(M2:M11)=0,"-",IF(SUM(M2:M11)&gt;0,_xlfn.STDEV.S(M2:M11)))</f>
        <v>-</v>
      </c>
      <c r="N14" s="45">
        <f t="shared" ref="N14:AH14" si="7">IF(SUM(N2:N11)=0,"-",IF(SUM(N2:N11)&gt;0,_xlfn.STDEV.S(N2:N11)))</f>
        <v>8.5539139839283163</v>
      </c>
      <c r="O14" s="45">
        <f t="shared" si="7"/>
        <v>387.50923202400651</v>
      </c>
      <c r="P14" s="45">
        <f>IF(SUM(P2:P11)=0,"-",IF(SUM(P2:P11)&gt;0,_xlfn.STDEV.S(P2:P11)))</f>
        <v>75.142900899256958</v>
      </c>
      <c r="Q14" s="45">
        <f>IF(SUM(Q2:Q11)=0,"-",IF(SUM(Q2:Q11)&gt;0,_xlfn.STDEV.S(Q2:Q11)))</f>
        <v>31.917541197768788</v>
      </c>
      <c r="R14" s="45">
        <f>IF(SUM(R2:R11)=0,"-",IF(SUM(R2:R11)&gt;0,_xlfn.STDEV.S(R2:R11)))</f>
        <v>8.019455509363878</v>
      </c>
      <c r="S14" s="45">
        <f>IF(SUM(S2:S11)=0,"-",IF(SUM(S2:S11)&gt;0,_xlfn.STDEV.S(S2:S11)))</f>
        <v>3.9597834012396373</v>
      </c>
      <c r="T14" s="45" t="str">
        <f>IF(SUM(T2:T11)=0,"-",IF(SUM(T2:T11)&gt;0,_xlfn.STDEV.S(T2:T11)))</f>
        <v>-</v>
      </c>
      <c r="U14" s="45">
        <f t="shared" ref="U14:W14" si="8">IF(SUM(U2:U11)=0,"-",IF(SUM(U2:U11)&gt;0,_xlfn.STDEV.S(U2:U11)))</f>
        <v>2.0402614211582479</v>
      </c>
      <c r="V14" s="45">
        <f t="shared" si="8"/>
        <v>0.66879516305834907</v>
      </c>
      <c r="W14" s="45" t="str">
        <f t="shared" si="8"/>
        <v>-</v>
      </c>
      <c r="X14" s="46">
        <f>IF(SUM(X2:X11)=0,"-",IF(SUM(X2:X11)&gt;0,_xlfn.STDEV.S(X2:X11)))</f>
        <v>68.710342097177133</v>
      </c>
      <c r="Y14" s="45">
        <f>IF(SUM(Y2:Y11)=0,"-",IF(SUM(Y2:Y11)&gt;0,_xlfn.STDEV.S(Y2:Y11)))</f>
        <v>28.793178945779754</v>
      </c>
      <c r="Z14" s="46" t="str">
        <f t="shared" ref="Z14" si="9">IF(SUM(Z2:Z11)=0,"-",IF(SUM(Z2:Z11)&gt;0,_xlfn.STDEV.S(Z2:Z11)))</f>
        <v>-</v>
      </c>
      <c r="AA14" s="45">
        <f t="shared" ref="AA14:AF14" si="10">IF(SUM(AA2:AA11)=0,"-",IF(SUM(AA2:AA11)&gt;0,_xlfn.STDEV.S(AA2:AA11)))</f>
        <v>143.06715594821571</v>
      </c>
      <c r="AB14" s="45">
        <f t="shared" si="10"/>
        <v>86.130822788634731</v>
      </c>
      <c r="AC14" s="45" t="str">
        <f t="shared" si="10"/>
        <v>-</v>
      </c>
      <c r="AD14" s="45" t="str">
        <f t="shared" si="10"/>
        <v>-</v>
      </c>
      <c r="AE14" s="45" t="str">
        <f t="shared" si="10"/>
        <v>-</v>
      </c>
      <c r="AF14" s="46" t="str">
        <f t="shared" si="10"/>
        <v>-</v>
      </c>
      <c r="AG14" s="45" t="str">
        <f t="shared" si="7"/>
        <v>-</v>
      </c>
      <c r="AH14" s="45" t="str">
        <f t="shared" si="7"/>
        <v>-</v>
      </c>
      <c r="AI14" s="45" t="str">
        <f t="shared" ref="AI14" si="11">IF(SUM(AI2:AI11)=0,"-",IF(SUM(AI2:AI11)&gt;0,_xlfn.STDEV.S(AI2:AI11)))</f>
        <v>-</v>
      </c>
      <c r="AJ14" s="45" t="str">
        <f t="shared" ref="AJ14:AL14" si="12">IF(SUM(AJ2:AJ11)=0,"-",IF(SUM(AJ2:AJ11)&gt;0,_xlfn.STDEV.S(AJ2:AJ11)))</f>
        <v>-</v>
      </c>
      <c r="AK14" s="45" t="str">
        <f t="shared" si="12"/>
        <v>-</v>
      </c>
      <c r="AL14" s="45" t="str">
        <f t="shared" si="12"/>
        <v>-</v>
      </c>
      <c r="AM14" s="162"/>
    </row>
    <row r="15" spans="1:39" ht="9" customHeight="1" x14ac:dyDescent="0.25">
      <c r="A15" s="59"/>
      <c r="B15" s="190"/>
      <c r="C15" s="18"/>
      <c r="D15" s="19"/>
      <c r="E15" s="59"/>
      <c r="F15" s="19"/>
      <c r="G15" s="19"/>
      <c r="H15" s="19"/>
      <c r="I15" s="19"/>
      <c r="J15" s="19"/>
      <c r="K15" s="22" t="s">
        <v>678</v>
      </c>
      <c r="L15" s="45" t="str">
        <f t="shared" ref="L15" si="13">IF(SUM(L2:L11)=0,"-",IF(SUM(L2:L11)&gt;0,COUNT(L2:L11)))</f>
        <v>-</v>
      </c>
      <c r="M15" s="45" t="str">
        <f t="shared" ref="M15:AH15" si="14">IF(SUM(M2:M11)=0,"-",IF(SUM(M2:M11)&gt;0,COUNT(M2:M11)))</f>
        <v>-</v>
      </c>
      <c r="N15" s="25">
        <f t="shared" si="14"/>
        <v>10</v>
      </c>
      <c r="O15" s="25">
        <f t="shared" si="14"/>
        <v>10</v>
      </c>
      <c r="P15" s="25">
        <f>IF(SUM(P2:P11)=0,"-",IF(SUM(P2:P11)&gt;0,COUNT(P2:P11)))</f>
        <v>10</v>
      </c>
      <c r="Q15" s="25">
        <f>IF(SUM(Q2:Q11)=0,"-",IF(SUM(Q2:Q11)&gt;0,COUNT(Q2:Q11)))</f>
        <v>10</v>
      </c>
      <c r="R15" s="45">
        <f>IF(SUM(R2:R11)=0,"-",IF(SUM(R2:R11)&gt;0,COUNT(R2:R11)))</f>
        <v>10</v>
      </c>
      <c r="S15" s="25">
        <f>IF(SUM(S2:S11)=0,"-",IF(SUM(S2:S11)&gt;0,COUNT(S2:S11)))</f>
        <v>10</v>
      </c>
      <c r="T15" s="25" t="str">
        <f>IF(SUM(T2:T11)=0,"-",IF(SUM(T2:T11)&gt;0,COUNT(T2:T11)))</f>
        <v>-</v>
      </c>
      <c r="U15" s="25">
        <f t="shared" ref="U15:W15" si="15">IF(SUM(U2:U11)=0,"-",IF(SUM(U2:U11)&gt;0,COUNT(U2:U11)))</f>
        <v>10</v>
      </c>
      <c r="V15" s="25">
        <f t="shared" si="15"/>
        <v>10</v>
      </c>
      <c r="W15" s="25" t="str">
        <f t="shared" si="15"/>
        <v>-</v>
      </c>
      <c r="X15" s="46">
        <f>IF(SUM(X2:X11)=0,"-",IF(SUM(X2:X11)&gt;0,COUNT(X2:X11)))</f>
        <v>10</v>
      </c>
      <c r="Y15" s="25">
        <f>IF(SUM(Y2:Y11)=0,"-",IF(SUM(Y2:Y11)&gt;0,COUNT(Y2:Y11)))</f>
        <v>10</v>
      </c>
      <c r="Z15" s="46" t="str">
        <f t="shared" ref="Z15" si="16">IF(SUM(Z2:Z11)=0,"-",IF(SUM(Z2:Z11)&gt;0,COUNT(Z2:Z11)))</f>
        <v>-</v>
      </c>
      <c r="AA15" s="25">
        <f t="shared" ref="AA15:AF15" si="17">IF(SUM(AA2:AA11)=0,"-",IF(SUM(AA2:AA11)&gt;0,COUNT(AA2:AA11)))</f>
        <v>10</v>
      </c>
      <c r="AB15" s="25">
        <f t="shared" si="17"/>
        <v>10</v>
      </c>
      <c r="AC15" s="25" t="str">
        <f t="shared" si="17"/>
        <v>-</v>
      </c>
      <c r="AD15" s="25" t="str">
        <f t="shared" si="17"/>
        <v>-</v>
      </c>
      <c r="AE15" s="25" t="str">
        <f t="shared" si="17"/>
        <v>-</v>
      </c>
      <c r="AF15" s="46" t="str">
        <f t="shared" si="17"/>
        <v>-</v>
      </c>
      <c r="AG15" s="25" t="str">
        <f t="shared" si="14"/>
        <v>-</v>
      </c>
      <c r="AH15" s="25" t="str">
        <f t="shared" si="14"/>
        <v>-</v>
      </c>
      <c r="AI15" s="25" t="str">
        <f t="shared" ref="AI15" si="18">IF(SUM(AI2:AI11)=0,"-",IF(SUM(AI2:AI11)&gt;0,COUNT(AI2:AI11)))</f>
        <v>-</v>
      </c>
      <c r="AJ15" s="25" t="str">
        <f t="shared" ref="AJ15:AL15" si="19">IF(SUM(AJ2:AJ11)=0,"-",IF(SUM(AJ2:AJ11)&gt;0,COUNT(AJ2:AJ11)))</f>
        <v>-</v>
      </c>
      <c r="AK15" s="25" t="str">
        <f t="shared" si="19"/>
        <v>-</v>
      </c>
      <c r="AL15" s="25" t="str">
        <f t="shared" si="19"/>
        <v>-</v>
      </c>
      <c r="AM15" s="162"/>
    </row>
    <row r="16" spans="1:39" ht="9" customHeight="1" x14ac:dyDescent="0.25">
      <c r="A16" s="60"/>
      <c r="B16" s="191"/>
      <c r="C16" s="32"/>
      <c r="D16" s="33"/>
      <c r="E16" s="60"/>
      <c r="F16" s="33"/>
      <c r="G16" s="33"/>
      <c r="H16" s="33"/>
      <c r="I16" s="33"/>
      <c r="J16" s="33"/>
      <c r="K16" s="36"/>
      <c r="L16" s="38"/>
      <c r="M16" s="38"/>
      <c r="N16" s="63"/>
      <c r="O16" s="63"/>
      <c r="P16" s="63"/>
      <c r="Q16" s="63"/>
      <c r="R16" s="38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162"/>
    </row>
    <row r="17" spans="1:39" ht="9" hidden="1" customHeight="1" outlineLevel="1" x14ac:dyDescent="0.25">
      <c r="A17" s="55" t="s">
        <v>251</v>
      </c>
      <c r="B17" s="189" t="s">
        <v>2</v>
      </c>
      <c r="C17" s="4" t="s">
        <v>160</v>
      </c>
      <c r="D17" s="5" t="s">
        <v>28</v>
      </c>
      <c r="E17" s="58" t="s">
        <v>29</v>
      </c>
      <c r="F17" s="5">
        <v>150</v>
      </c>
      <c r="G17" s="178" t="s">
        <v>698</v>
      </c>
      <c r="H17" s="5">
        <v>2</v>
      </c>
      <c r="I17" s="5" t="s">
        <v>30</v>
      </c>
      <c r="J17" s="5">
        <v>16</v>
      </c>
      <c r="K17" s="8"/>
      <c r="L17" s="78" t="s">
        <v>676</v>
      </c>
      <c r="M17" s="24" t="s">
        <v>676</v>
      </c>
      <c r="N17" s="10">
        <v>50</v>
      </c>
      <c r="O17" s="71">
        <v>972.41867043847253</v>
      </c>
      <c r="P17" s="71">
        <v>119</v>
      </c>
      <c r="Q17" s="71">
        <v>122.37527272727272</v>
      </c>
      <c r="R17" s="71">
        <v>22.2</v>
      </c>
      <c r="S17" s="71">
        <v>22.829672727272722</v>
      </c>
      <c r="T17" s="71"/>
      <c r="U17" s="71">
        <v>5.0999999999999996</v>
      </c>
      <c r="V17" s="71">
        <v>5.2446545454545443</v>
      </c>
      <c r="W17" s="71"/>
      <c r="X17" s="98">
        <v>210</v>
      </c>
      <c r="Y17" s="16">
        <v>215.95636363636362</v>
      </c>
      <c r="Z17" s="98"/>
      <c r="AA17" s="71">
        <v>106.9</v>
      </c>
      <c r="AB17" s="71">
        <v>109.93207272727273</v>
      </c>
      <c r="AC17" s="16"/>
      <c r="AD17" s="16"/>
      <c r="AE17" s="71"/>
      <c r="AF17" s="56"/>
      <c r="AG17" s="71"/>
      <c r="AH17" s="71"/>
      <c r="AI17" s="71"/>
      <c r="AJ17" s="16"/>
      <c r="AK17" s="71"/>
      <c r="AL17" s="71"/>
      <c r="AM17" s="162"/>
    </row>
    <row r="18" spans="1:39" ht="9" hidden="1" customHeight="1" outlineLevel="1" x14ac:dyDescent="0.25">
      <c r="A18" s="50" t="s">
        <v>252</v>
      </c>
      <c r="B18" s="190" t="s">
        <v>2</v>
      </c>
      <c r="C18" s="18" t="s">
        <v>160</v>
      </c>
      <c r="D18" s="19" t="s">
        <v>28</v>
      </c>
      <c r="E18" s="59" t="s">
        <v>29</v>
      </c>
      <c r="F18" s="19">
        <v>150</v>
      </c>
      <c r="G18" s="178" t="s">
        <v>698</v>
      </c>
      <c r="H18" s="19">
        <v>2</v>
      </c>
      <c r="I18" s="19" t="s">
        <v>30</v>
      </c>
      <c r="J18" s="19">
        <v>16</v>
      </c>
      <c r="K18" s="22"/>
      <c r="L18" s="78" t="s">
        <v>676</v>
      </c>
      <c r="M18" s="24" t="s">
        <v>676</v>
      </c>
      <c r="N18" s="24">
        <v>52</v>
      </c>
      <c r="O18" s="45">
        <v>1175.742574257426</v>
      </c>
      <c r="P18" s="45">
        <v>152</v>
      </c>
      <c r="Q18" s="45">
        <v>129.27999999999997</v>
      </c>
      <c r="R18" s="45">
        <v>20.7</v>
      </c>
      <c r="S18" s="45">
        <v>17.605894736842103</v>
      </c>
      <c r="T18" s="45"/>
      <c r="U18" s="45">
        <v>5.3</v>
      </c>
      <c r="V18" s="45">
        <v>4.5077894736842099</v>
      </c>
      <c r="W18" s="45"/>
      <c r="X18" s="1">
        <v>270</v>
      </c>
      <c r="Y18" s="30">
        <v>229.64210526315787</v>
      </c>
      <c r="Z18" s="1"/>
      <c r="AA18" s="45">
        <v>164.9</v>
      </c>
      <c r="AB18" s="45">
        <v>140.2517894736842</v>
      </c>
      <c r="AC18" s="30"/>
      <c r="AD18" s="30"/>
      <c r="AE18" s="45"/>
      <c r="AF18" s="46"/>
      <c r="AG18" s="45"/>
      <c r="AH18" s="45"/>
      <c r="AI18" s="45"/>
      <c r="AJ18" s="30"/>
      <c r="AK18" s="45"/>
      <c r="AL18" s="45"/>
      <c r="AM18" s="162"/>
    </row>
    <row r="19" spans="1:39" ht="9" hidden="1" customHeight="1" outlineLevel="1" x14ac:dyDescent="0.25">
      <c r="A19" s="50" t="s">
        <v>253</v>
      </c>
      <c r="B19" s="190" t="s">
        <v>2</v>
      </c>
      <c r="C19" s="18" t="s">
        <v>160</v>
      </c>
      <c r="D19" s="19" t="s">
        <v>28</v>
      </c>
      <c r="E19" s="59" t="s">
        <v>29</v>
      </c>
      <c r="F19" s="19">
        <v>150</v>
      </c>
      <c r="G19" s="178" t="s">
        <v>698</v>
      </c>
      <c r="H19" s="19">
        <v>2</v>
      </c>
      <c r="I19" s="19" t="s">
        <v>30</v>
      </c>
      <c r="J19" s="19">
        <v>16</v>
      </c>
      <c r="K19" s="22"/>
      <c r="L19" s="78" t="s">
        <v>676</v>
      </c>
      <c r="M19" s="24" t="s">
        <v>676</v>
      </c>
      <c r="N19" s="24">
        <v>20</v>
      </c>
      <c r="O19" s="45">
        <v>1944.8373408769451</v>
      </c>
      <c r="P19" s="45">
        <v>214</v>
      </c>
      <c r="Q19" s="45">
        <v>110.03490909090908</v>
      </c>
      <c r="R19" s="45">
        <v>42.3</v>
      </c>
      <c r="S19" s="45">
        <v>21.749890909090905</v>
      </c>
      <c r="T19" s="45"/>
      <c r="U19" s="45">
        <v>9.6</v>
      </c>
      <c r="V19" s="45">
        <v>4.9361454545454535</v>
      </c>
      <c r="W19" s="45"/>
      <c r="X19" s="1">
        <v>480</v>
      </c>
      <c r="Y19" s="30">
        <v>246.8072727272727</v>
      </c>
      <c r="Z19" s="1"/>
      <c r="AA19" s="45">
        <v>169.9</v>
      </c>
      <c r="AB19" s="45">
        <v>87.359490909090908</v>
      </c>
      <c r="AC19" s="30"/>
      <c r="AD19" s="30"/>
      <c r="AE19" s="45"/>
      <c r="AF19" s="46"/>
      <c r="AG19" s="45"/>
      <c r="AH19" s="45"/>
      <c r="AI19" s="45"/>
      <c r="AJ19" s="30"/>
      <c r="AK19" s="45"/>
      <c r="AL19" s="45"/>
      <c r="AM19" s="162"/>
    </row>
    <row r="20" spans="1:39" ht="9" hidden="1" customHeight="1" outlineLevel="1" x14ac:dyDescent="0.25">
      <c r="A20" s="50" t="s">
        <v>254</v>
      </c>
      <c r="B20" s="190" t="s">
        <v>2</v>
      </c>
      <c r="C20" s="18" t="s">
        <v>160</v>
      </c>
      <c r="D20" s="19" t="s">
        <v>28</v>
      </c>
      <c r="E20" s="59" t="s">
        <v>29</v>
      </c>
      <c r="F20" s="19">
        <v>150</v>
      </c>
      <c r="G20" s="178" t="s">
        <v>698</v>
      </c>
      <c r="H20" s="19">
        <v>2</v>
      </c>
      <c r="I20" s="19" t="s">
        <v>30</v>
      </c>
      <c r="J20" s="19">
        <v>16</v>
      </c>
      <c r="K20" s="22"/>
      <c r="L20" s="78" t="s">
        <v>676</v>
      </c>
      <c r="M20" s="24" t="s">
        <v>676</v>
      </c>
      <c r="N20" s="24">
        <v>36</v>
      </c>
      <c r="O20" s="45">
        <v>1308.3451202263086</v>
      </c>
      <c r="P20" s="45">
        <v>469</v>
      </c>
      <c r="Q20" s="45">
        <v>358.46810810810803</v>
      </c>
      <c r="R20" s="45">
        <v>28.4</v>
      </c>
      <c r="S20" s="45">
        <v>21.706810810810808</v>
      </c>
      <c r="T20" s="45"/>
      <c r="U20" s="45">
        <v>9</v>
      </c>
      <c r="V20" s="45">
        <v>6.8789189189189175</v>
      </c>
      <c r="W20" s="45"/>
      <c r="X20" s="1">
        <v>320</v>
      </c>
      <c r="Y20" s="30">
        <v>244.58378378378376</v>
      </c>
      <c r="Z20" s="1"/>
      <c r="AA20" s="45">
        <v>187.8</v>
      </c>
      <c r="AB20" s="45">
        <v>143.54010810810809</v>
      </c>
      <c r="AC20" s="30"/>
      <c r="AD20" s="30"/>
      <c r="AE20" s="45"/>
      <c r="AF20" s="46"/>
      <c r="AG20" s="45"/>
      <c r="AH20" s="45"/>
      <c r="AI20" s="45"/>
      <c r="AJ20" s="30"/>
      <c r="AK20" s="45"/>
      <c r="AL20" s="45"/>
      <c r="AM20" s="162"/>
    </row>
    <row r="21" spans="1:39" ht="9" hidden="1" customHeight="1" outlineLevel="1" x14ac:dyDescent="0.25">
      <c r="A21" s="50" t="s">
        <v>255</v>
      </c>
      <c r="B21" s="190" t="s">
        <v>2</v>
      </c>
      <c r="C21" s="18" t="s">
        <v>160</v>
      </c>
      <c r="D21" s="19" t="s">
        <v>28</v>
      </c>
      <c r="E21" s="59" t="s">
        <v>29</v>
      </c>
      <c r="F21" s="19">
        <v>150</v>
      </c>
      <c r="G21" s="178" t="s">
        <v>698</v>
      </c>
      <c r="H21" s="19">
        <v>2</v>
      </c>
      <c r="I21" s="19" t="s">
        <v>30</v>
      </c>
      <c r="J21" s="19">
        <v>16</v>
      </c>
      <c r="K21" s="22"/>
      <c r="L21" s="78" t="s">
        <v>676</v>
      </c>
      <c r="M21" s="24" t="s">
        <v>676</v>
      </c>
      <c r="N21" s="24">
        <v>25</v>
      </c>
      <c r="O21" s="45">
        <v>1812.2347949080624</v>
      </c>
      <c r="P21" s="45">
        <v>126</v>
      </c>
      <c r="Q21" s="45">
        <v>69.527414634146339</v>
      </c>
      <c r="R21" s="45">
        <v>7.8</v>
      </c>
      <c r="S21" s="45">
        <v>4.3040780487804877</v>
      </c>
      <c r="T21" s="45"/>
      <c r="U21" s="45">
        <v>6.8</v>
      </c>
      <c r="V21" s="45">
        <v>3.7522731707317067</v>
      </c>
      <c r="W21" s="45"/>
      <c r="X21" s="1">
        <v>320</v>
      </c>
      <c r="Y21" s="30">
        <v>176.57756097560974</v>
      </c>
      <c r="Z21" s="1"/>
      <c r="AA21" s="45">
        <v>288.10000000000002</v>
      </c>
      <c r="AB21" s="45">
        <v>158.97498536585366</v>
      </c>
      <c r="AC21" s="30"/>
      <c r="AD21" s="30"/>
      <c r="AE21" s="45"/>
      <c r="AF21" s="46"/>
      <c r="AG21" s="45"/>
      <c r="AH21" s="45"/>
      <c r="AI21" s="45"/>
      <c r="AJ21" s="30"/>
      <c r="AK21" s="45"/>
      <c r="AL21" s="45"/>
      <c r="AM21" s="162"/>
    </row>
    <row r="22" spans="1:39" ht="9" hidden="1" customHeight="1" outlineLevel="1" x14ac:dyDescent="0.25">
      <c r="A22" s="50" t="s">
        <v>256</v>
      </c>
      <c r="B22" s="190" t="s">
        <v>2</v>
      </c>
      <c r="C22" s="18" t="s">
        <v>160</v>
      </c>
      <c r="D22" s="19" t="s">
        <v>28</v>
      </c>
      <c r="E22" s="59" t="s">
        <v>29</v>
      </c>
      <c r="F22" s="19">
        <v>150</v>
      </c>
      <c r="G22" s="178" t="s">
        <v>698</v>
      </c>
      <c r="H22" s="19">
        <v>2</v>
      </c>
      <c r="I22" s="19" t="s">
        <v>30</v>
      </c>
      <c r="J22" s="19">
        <v>16</v>
      </c>
      <c r="K22" s="22"/>
      <c r="L22" s="78" t="s">
        <v>676</v>
      </c>
      <c r="M22" s="24" t="s">
        <v>676</v>
      </c>
      <c r="N22" s="24">
        <v>27</v>
      </c>
      <c r="O22" s="45">
        <v>1644.2715700141446</v>
      </c>
      <c r="P22" s="45">
        <v>85</v>
      </c>
      <c r="Q22" s="45">
        <v>51.694623655913972</v>
      </c>
      <c r="R22" s="45">
        <v>14.2</v>
      </c>
      <c r="S22" s="45">
        <v>8.6360430107526867</v>
      </c>
      <c r="T22" s="45"/>
      <c r="U22" s="45">
        <v>6.8</v>
      </c>
      <c r="V22" s="45">
        <v>4.135569892473117</v>
      </c>
      <c r="W22" s="45"/>
      <c r="X22" s="1">
        <v>190</v>
      </c>
      <c r="Y22" s="30">
        <v>115.55268817204299</v>
      </c>
      <c r="Z22" s="1"/>
      <c r="AA22" s="45">
        <v>150.30000000000001</v>
      </c>
      <c r="AB22" s="45">
        <v>91.408258064516119</v>
      </c>
      <c r="AC22" s="30"/>
      <c r="AD22" s="30"/>
      <c r="AE22" s="45"/>
      <c r="AF22" s="46"/>
      <c r="AG22" s="45"/>
      <c r="AH22" s="45"/>
      <c r="AI22" s="45"/>
      <c r="AJ22" s="30"/>
      <c r="AK22" s="45"/>
      <c r="AL22" s="45"/>
      <c r="AM22" s="162"/>
    </row>
    <row r="23" spans="1:39" ht="9" hidden="1" customHeight="1" outlineLevel="1" x14ac:dyDescent="0.25">
      <c r="A23" s="50" t="s">
        <v>257</v>
      </c>
      <c r="B23" s="190" t="s">
        <v>2</v>
      </c>
      <c r="C23" s="18" t="s">
        <v>160</v>
      </c>
      <c r="D23" s="19" t="s">
        <v>28</v>
      </c>
      <c r="E23" s="59" t="s">
        <v>29</v>
      </c>
      <c r="F23" s="19">
        <v>150</v>
      </c>
      <c r="G23" s="178" t="s">
        <v>698</v>
      </c>
      <c r="H23" s="19">
        <v>2</v>
      </c>
      <c r="I23" s="19" t="s">
        <v>30</v>
      </c>
      <c r="J23" s="19">
        <v>16</v>
      </c>
      <c r="K23" s="22"/>
      <c r="L23" s="78" t="s">
        <v>676</v>
      </c>
      <c r="M23" s="24" t="s">
        <v>676</v>
      </c>
      <c r="N23" s="24">
        <v>34</v>
      </c>
      <c r="O23" s="45">
        <v>1750.3536067892505</v>
      </c>
      <c r="P23" s="45">
        <v>227</v>
      </c>
      <c r="Q23" s="45">
        <v>129.6880808080808</v>
      </c>
      <c r="R23" s="45">
        <v>32.200000000000003</v>
      </c>
      <c r="S23" s="45">
        <v>18.396282828282828</v>
      </c>
      <c r="T23" s="45"/>
      <c r="U23" s="45">
        <v>5.3</v>
      </c>
      <c r="V23" s="45">
        <v>3.0279595959595955</v>
      </c>
      <c r="W23" s="45"/>
      <c r="X23" s="1">
        <v>260</v>
      </c>
      <c r="Y23" s="30">
        <v>148.54141414141412</v>
      </c>
      <c r="Z23" s="1"/>
      <c r="AA23" s="45">
        <v>109.6</v>
      </c>
      <c r="AB23" s="45">
        <v>62.615919191919183</v>
      </c>
      <c r="AC23" s="30"/>
      <c r="AD23" s="30"/>
      <c r="AE23" s="45"/>
      <c r="AF23" s="46"/>
      <c r="AG23" s="45"/>
      <c r="AH23" s="45"/>
      <c r="AI23" s="45"/>
      <c r="AJ23" s="30"/>
      <c r="AK23" s="45"/>
      <c r="AL23" s="45"/>
      <c r="AM23" s="162"/>
    </row>
    <row r="24" spans="1:39" ht="9" hidden="1" customHeight="1" outlineLevel="1" x14ac:dyDescent="0.25">
      <c r="A24" s="50" t="s">
        <v>258</v>
      </c>
      <c r="B24" s="190" t="s">
        <v>2</v>
      </c>
      <c r="C24" s="18" t="s">
        <v>160</v>
      </c>
      <c r="D24" s="19" t="s">
        <v>28</v>
      </c>
      <c r="E24" s="59" t="s">
        <v>29</v>
      </c>
      <c r="F24" s="19">
        <v>150</v>
      </c>
      <c r="G24" s="178" t="s">
        <v>698</v>
      </c>
      <c r="H24" s="19">
        <v>2</v>
      </c>
      <c r="I24" s="19" t="s">
        <v>30</v>
      </c>
      <c r="J24" s="19">
        <v>16</v>
      </c>
      <c r="K24" s="22"/>
      <c r="L24" s="78" t="s">
        <v>676</v>
      </c>
      <c r="M24" s="24" t="s">
        <v>676</v>
      </c>
      <c r="N24" s="24">
        <v>32</v>
      </c>
      <c r="O24" s="45">
        <v>1927.1570014144272</v>
      </c>
      <c r="P24" s="45">
        <v>130</v>
      </c>
      <c r="Q24" s="45">
        <v>67.456880733944956</v>
      </c>
      <c r="R24" s="45">
        <v>7.6</v>
      </c>
      <c r="S24" s="45">
        <v>3.9436330275229352</v>
      </c>
      <c r="T24" s="45"/>
      <c r="U24" s="45">
        <v>7.4</v>
      </c>
      <c r="V24" s="45">
        <v>3.8398532110091743</v>
      </c>
      <c r="W24" s="45"/>
      <c r="X24" s="1">
        <v>250</v>
      </c>
      <c r="Y24" s="30">
        <v>129.72477064220183</v>
      </c>
      <c r="Z24" s="1"/>
      <c r="AA24" s="45">
        <v>171.3</v>
      </c>
      <c r="AB24" s="45">
        <v>88.887412844036703</v>
      </c>
      <c r="AC24" s="30"/>
      <c r="AD24" s="30"/>
      <c r="AE24" s="45"/>
      <c r="AF24" s="46"/>
      <c r="AG24" s="45"/>
      <c r="AH24" s="45"/>
      <c r="AI24" s="45"/>
      <c r="AJ24" s="30"/>
      <c r="AK24" s="45"/>
      <c r="AL24" s="45"/>
      <c r="AM24" s="162"/>
    </row>
    <row r="25" spans="1:39" ht="9" hidden="1" customHeight="1" outlineLevel="1" x14ac:dyDescent="0.25">
      <c r="A25" s="50" t="s">
        <v>259</v>
      </c>
      <c r="B25" s="190" t="s">
        <v>2</v>
      </c>
      <c r="C25" s="18" t="s">
        <v>160</v>
      </c>
      <c r="D25" s="19" t="s">
        <v>28</v>
      </c>
      <c r="E25" s="59" t="s">
        <v>29</v>
      </c>
      <c r="F25" s="19">
        <v>150</v>
      </c>
      <c r="G25" s="178" t="s">
        <v>698</v>
      </c>
      <c r="H25" s="19">
        <v>2</v>
      </c>
      <c r="I25" s="19" t="s">
        <v>30</v>
      </c>
      <c r="J25" s="19">
        <v>16</v>
      </c>
      <c r="K25" s="22"/>
      <c r="L25" s="78" t="s">
        <v>676</v>
      </c>
      <c r="M25" s="24" t="s">
        <v>676</v>
      </c>
      <c r="N25" s="24">
        <v>53</v>
      </c>
      <c r="O25" s="45">
        <v>1149.2220650636493</v>
      </c>
      <c r="P25" s="45">
        <v>96</v>
      </c>
      <c r="Q25" s="45">
        <v>83.534769230769228</v>
      </c>
      <c r="R25" s="45">
        <v>47.4</v>
      </c>
      <c r="S25" s="45">
        <v>41.245292307692303</v>
      </c>
      <c r="T25" s="45"/>
      <c r="U25" s="45">
        <v>5.0999999999999996</v>
      </c>
      <c r="V25" s="45">
        <v>4.437784615384615</v>
      </c>
      <c r="W25" s="45"/>
      <c r="X25" s="1">
        <v>260</v>
      </c>
      <c r="Y25" s="30">
        <v>226.23999999999998</v>
      </c>
      <c r="Z25" s="1"/>
      <c r="AA25" s="45">
        <v>126.7</v>
      </c>
      <c r="AB25" s="45">
        <v>110.2484923076923</v>
      </c>
      <c r="AC25" s="30"/>
      <c r="AD25" s="30"/>
      <c r="AE25" s="45"/>
      <c r="AF25" s="46"/>
      <c r="AG25" s="45"/>
      <c r="AH25" s="45"/>
      <c r="AI25" s="45"/>
      <c r="AJ25" s="30"/>
      <c r="AK25" s="45"/>
      <c r="AL25" s="45"/>
      <c r="AM25" s="162"/>
    </row>
    <row r="26" spans="1:39" ht="9" hidden="1" customHeight="1" outlineLevel="1" x14ac:dyDescent="0.25">
      <c r="A26" s="52" t="s">
        <v>260</v>
      </c>
      <c r="B26" s="191" t="s">
        <v>2</v>
      </c>
      <c r="C26" s="32" t="s">
        <v>160</v>
      </c>
      <c r="D26" s="33" t="s">
        <v>28</v>
      </c>
      <c r="E26" s="60" t="s">
        <v>29</v>
      </c>
      <c r="F26" s="33">
        <v>150</v>
      </c>
      <c r="G26" s="180" t="s">
        <v>698</v>
      </c>
      <c r="H26" s="33">
        <v>2</v>
      </c>
      <c r="I26" s="33" t="s">
        <v>30</v>
      </c>
      <c r="J26" s="33">
        <v>16</v>
      </c>
      <c r="K26" s="36"/>
      <c r="L26" s="61" t="s">
        <v>676</v>
      </c>
      <c r="M26" s="38" t="s">
        <v>676</v>
      </c>
      <c r="N26" s="38">
        <v>50</v>
      </c>
      <c r="O26" s="70">
        <v>1219.94342291372</v>
      </c>
      <c r="P26" s="70">
        <v>132</v>
      </c>
      <c r="Q26" s="70">
        <v>108.20173913043477</v>
      </c>
      <c r="R26" s="70">
        <v>38.700000000000003</v>
      </c>
      <c r="S26" s="70">
        <v>31.722782608695653</v>
      </c>
      <c r="T26" s="70"/>
      <c r="U26" s="70">
        <v>7.1</v>
      </c>
      <c r="V26" s="70">
        <v>5.8199420289855066</v>
      </c>
      <c r="W26" s="70"/>
      <c r="X26" s="92">
        <v>210</v>
      </c>
      <c r="Y26" s="44">
        <v>172.1391304347826</v>
      </c>
      <c r="Z26" s="92"/>
      <c r="AA26" s="70">
        <v>126.9</v>
      </c>
      <c r="AB26" s="70">
        <v>104.02121739130435</v>
      </c>
      <c r="AC26" s="44"/>
      <c r="AD26" s="44"/>
      <c r="AE26" s="70"/>
      <c r="AF26" s="53"/>
      <c r="AG26" s="70"/>
      <c r="AH26" s="70"/>
      <c r="AI26" s="70"/>
      <c r="AJ26" s="44"/>
      <c r="AK26" s="70"/>
      <c r="AL26" s="70"/>
      <c r="AM26" s="162"/>
    </row>
    <row r="27" spans="1:39" ht="9" customHeight="1" collapsed="1" x14ac:dyDescent="0.25">
      <c r="A27" s="59"/>
      <c r="B27" s="190"/>
      <c r="C27" s="18"/>
      <c r="D27" s="19"/>
      <c r="E27" s="59"/>
      <c r="F27" s="19"/>
      <c r="G27" s="19"/>
      <c r="H27" s="19"/>
      <c r="I27" s="19"/>
      <c r="J27" s="19"/>
      <c r="K27" s="22"/>
      <c r="L27" s="24"/>
      <c r="M27" s="24"/>
      <c r="N27" s="62"/>
      <c r="O27" s="62"/>
      <c r="P27" s="62"/>
      <c r="Q27" s="62"/>
      <c r="R27" s="24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162"/>
    </row>
    <row r="28" spans="1:39" ht="9" customHeight="1" x14ac:dyDescent="0.25">
      <c r="A28" s="59"/>
      <c r="B28" s="190"/>
      <c r="C28" s="18"/>
      <c r="D28" s="19"/>
      <c r="E28" s="59"/>
      <c r="F28" s="19"/>
      <c r="G28" s="19"/>
      <c r="H28" s="19"/>
      <c r="I28" s="19"/>
      <c r="J28" s="19"/>
      <c r="K28" s="22" t="s">
        <v>679</v>
      </c>
      <c r="L28" s="45" t="str">
        <f>IF(SUM(L17:L26)=0,"-",IF(SUM(L17:L26)&gt;0,AVERAGE(L17:L26)))</f>
        <v>-</v>
      </c>
      <c r="M28" s="45" t="str">
        <f>IF(SUM(M17:M26)=0,"-",IF(SUM(M17:M26)&gt;0,AVERAGE(M17:M26)))</f>
        <v>-</v>
      </c>
      <c r="N28" s="45">
        <f t="shared" ref="N28:AH28" si="20">IF(SUM(N17:N26)=0,"-",IF(SUM(N17:N26)&gt;0,AVERAGE(N17:N26)))</f>
        <v>37.9</v>
      </c>
      <c r="O28" s="45">
        <f t="shared" si="20"/>
        <v>1490.4526166902408</v>
      </c>
      <c r="P28" s="45">
        <f>IF(SUM(P17:P26)=0,"-",IF(SUM(P17:P26)&gt;0,AVERAGE(P17:P26)))</f>
        <v>175</v>
      </c>
      <c r="Q28" s="45">
        <f>IF(SUM(Q17:Q26)=0,"-",IF(SUM(Q17:Q26)&gt;0,AVERAGE(Q17:Q26)))</f>
        <v>123.02617981195799</v>
      </c>
      <c r="R28" s="45">
        <f>IF(SUM(R17:R26)=0,"-",IF(SUM(R17:R26)&gt;0,AVERAGE(R17:R26)))</f>
        <v>26.15</v>
      </c>
      <c r="S28" s="45">
        <f>IF(SUM(S17:S26)=0,"-",IF(SUM(S17:S26)&gt;0,AVERAGE(S17:S26)))</f>
        <v>19.214038101574339</v>
      </c>
      <c r="T28" s="45" t="str">
        <f>IF(SUM(T17:T26)=0,"-",IF(SUM(T17:T26)&gt;0,AVERAGE(T17:T26)))</f>
        <v>-</v>
      </c>
      <c r="U28" s="45">
        <f t="shared" ref="U28:W28" si="21">IF(SUM(U17:U26)=0,"-",IF(SUM(U17:U26)&gt;0,AVERAGE(U17:U26)))</f>
        <v>6.7499999999999982</v>
      </c>
      <c r="V28" s="45">
        <f t="shared" si="21"/>
        <v>4.6580890907146841</v>
      </c>
      <c r="W28" s="45" t="str">
        <f t="shared" si="21"/>
        <v>-</v>
      </c>
      <c r="X28" s="46">
        <f>IF(SUM(X17:X26)=0,"-",IF(SUM(X17:X26)&gt;0,AVERAGE(X17:X26)))</f>
        <v>277</v>
      </c>
      <c r="Y28" s="45">
        <f>IF(SUM(Y17:Y26)=0,"-",IF(SUM(Y17:Y26)&gt;0,AVERAGE(Y17:Y26)))</f>
        <v>190.57650897766291</v>
      </c>
      <c r="Z28" s="46" t="str">
        <f t="shared" ref="Z28" si="22">IF(SUM(Z17:Z26)=0,"-",IF(SUM(Z17:Z26)&gt;0,AVERAGE(Z17:Z26)))</f>
        <v>-</v>
      </c>
      <c r="AA28" s="45">
        <f t="shared" ref="AA28:AF28" si="23">IF(SUM(AA17:AA26)=0,"-",IF(SUM(AA17:AA26)&gt;0,AVERAGE(AA17:AA26)))</f>
        <v>160.24</v>
      </c>
      <c r="AB28" s="45">
        <f t="shared" si="23"/>
        <v>109.72397463834781</v>
      </c>
      <c r="AC28" s="45" t="str">
        <f t="shared" si="23"/>
        <v>-</v>
      </c>
      <c r="AD28" s="45" t="str">
        <f t="shared" si="23"/>
        <v>-</v>
      </c>
      <c r="AE28" s="45" t="str">
        <f t="shared" si="23"/>
        <v>-</v>
      </c>
      <c r="AF28" s="46" t="str">
        <f t="shared" si="23"/>
        <v>-</v>
      </c>
      <c r="AG28" s="45" t="str">
        <f t="shared" si="20"/>
        <v>-</v>
      </c>
      <c r="AH28" s="45" t="str">
        <f t="shared" si="20"/>
        <v>-</v>
      </c>
      <c r="AI28" s="45" t="str">
        <f t="shared" ref="AI28" si="24">IF(SUM(AI17:AI26)=0,"-",IF(SUM(AI17:AI26)&gt;0,AVERAGE(AI17:AI26)))</f>
        <v>-</v>
      </c>
      <c r="AJ28" s="45" t="str">
        <f t="shared" ref="AJ28:AL28" si="25">IF(SUM(AJ17:AJ26)=0,"-",IF(SUM(AJ17:AJ26)&gt;0,AVERAGE(AJ17:AJ26)))</f>
        <v>-</v>
      </c>
      <c r="AK28" s="45" t="str">
        <f t="shared" si="25"/>
        <v>-</v>
      </c>
      <c r="AL28" s="45" t="str">
        <f t="shared" si="25"/>
        <v>-</v>
      </c>
      <c r="AM28" s="162"/>
    </row>
    <row r="29" spans="1:39" ht="9" customHeight="1" x14ac:dyDescent="0.25">
      <c r="A29" s="25"/>
      <c r="B29" s="192" t="str">
        <f t="shared" ref="B29:J29" si="26">B24</f>
        <v>Puromycin Aminonucleoside</v>
      </c>
      <c r="C29" s="17" t="str">
        <f t="shared" si="26"/>
        <v>Pfizer</v>
      </c>
      <c r="D29" s="25" t="str">
        <f t="shared" si="26"/>
        <v>Rat</v>
      </c>
      <c r="E29" s="17" t="str">
        <f t="shared" si="26"/>
        <v>SD</v>
      </c>
      <c r="F29" s="25">
        <f t="shared" si="26"/>
        <v>150</v>
      </c>
      <c r="G29" s="25" t="str">
        <f t="shared" si="26"/>
        <v>single</v>
      </c>
      <c r="H29" s="25">
        <f t="shared" si="26"/>
        <v>2</v>
      </c>
      <c r="I29" s="25" t="str">
        <f t="shared" si="26"/>
        <v>necropsy</v>
      </c>
      <c r="J29" s="25">
        <f t="shared" si="26"/>
        <v>16</v>
      </c>
      <c r="K29" s="22" t="s">
        <v>677</v>
      </c>
      <c r="L29" s="45" t="str">
        <f>IF(SUM(L17:L26)=0,"-",IF(SUM(L17:L26)&gt;0,_xlfn.STDEV.S(L17:L26)))</f>
        <v>-</v>
      </c>
      <c r="M29" s="45" t="str">
        <f>IF(SUM(M17:M26)=0,"-",IF(SUM(M17:M26)&gt;0,_xlfn.STDEV.S(M17:M26)))</f>
        <v>-</v>
      </c>
      <c r="N29" s="45">
        <f t="shared" ref="N29:AH29" si="27">IF(SUM(N17:N26)=0,"-",IF(SUM(N17:N26)&gt;0,_xlfn.STDEV.S(N17:N26)))</f>
        <v>12.37784759605284</v>
      </c>
      <c r="O29" s="45">
        <f t="shared" si="27"/>
        <v>362.41581341401553</v>
      </c>
      <c r="P29" s="45">
        <f>IF(SUM(P17:P26)=0,"-",IF(SUM(P17:P26)&gt;0,_xlfn.STDEV.S(P17:P26)))</f>
        <v>113.01032401215977</v>
      </c>
      <c r="Q29" s="45">
        <f>IF(SUM(Q17:Q26)=0,"-",IF(SUM(Q17:Q26)&gt;0,_xlfn.STDEV.S(Q17:Q26)))</f>
        <v>87.243707775049202</v>
      </c>
      <c r="R29" s="45">
        <f>IF(SUM(R17:R26)=0,"-",IF(SUM(R17:R26)&gt;0,_xlfn.STDEV.S(R17:R26)))</f>
        <v>14.065264543074429</v>
      </c>
      <c r="S29" s="45">
        <f>IF(SUM(S17:S26)=0,"-",IF(SUM(S17:S26)&gt;0,_xlfn.STDEV.S(S17:S26)))</f>
        <v>11.729370253240273</v>
      </c>
      <c r="T29" s="45" t="str">
        <f>IF(SUM(T17:T26)=0,"-",IF(SUM(T17:T26)&gt;0,_xlfn.STDEV.S(T17:T26)))</f>
        <v>-</v>
      </c>
      <c r="U29" s="45">
        <f t="shared" ref="U29:W29" si="28">IF(SUM(U17:U26)=0,"-",IF(SUM(U17:U26)&gt;0,_xlfn.STDEV.S(U17:U26)))</f>
        <v>1.6119346554166987</v>
      </c>
      <c r="V29" s="45">
        <f t="shared" si="28"/>
        <v>1.115290032275347</v>
      </c>
      <c r="W29" s="45" t="str">
        <f t="shared" si="28"/>
        <v>-</v>
      </c>
      <c r="X29" s="46">
        <f>IF(SUM(X17:X26)=0,"-",IF(SUM(X17:X26)&gt;0,_xlfn.STDEV.S(X17:X26)))</f>
        <v>83.539744366911307</v>
      </c>
      <c r="Y29" s="45">
        <f>IF(SUM(Y17:Y26)=0,"-",IF(SUM(Y17:Y26)&gt;0,_xlfn.STDEV.S(Y17:Y26)))</f>
        <v>48.482747640209283</v>
      </c>
      <c r="Z29" s="46" t="str">
        <f t="shared" ref="Z29" si="29">IF(SUM(Z17:Z26)=0,"-",IF(SUM(Z17:Z26)&gt;0,_xlfn.STDEV.S(Z17:Z26)))</f>
        <v>-</v>
      </c>
      <c r="AA29" s="45">
        <f t="shared" ref="AA29:AF29" si="30">IF(SUM(AA17:AA26)=0,"-",IF(SUM(AA17:AA26)&gt;0,_xlfn.STDEV.S(AA17:AA26)))</f>
        <v>52.799351847873609</v>
      </c>
      <c r="AB29" s="45">
        <f t="shared" si="30"/>
        <v>29.856968448487809</v>
      </c>
      <c r="AC29" s="45" t="str">
        <f t="shared" si="30"/>
        <v>-</v>
      </c>
      <c r="AD29" s="45" t="str">
        <f t="shared" si="30"/>
        <v>-</v>
      </c>
      <c r="AE29" s="45" t="str">
        <f t="shared" si="30"/>
        <v>-</v>
      </c>
      <c r="AF29" s="46" t="str">
        <f t="shared" si="30"/>
        <v>-</v>
      </c>
      <c r="AG29" s="45" t="str">
        <f t="shared" si="27"/>
        <v>-</v>
      </c>
      <c r="AH29" s="45" t="str">
        <f t="shared" si="27"/>
        <v>-</v>
      </c>
      <c r="AI29" s="45" t="str">
        <f t="shared" ref="AI29" si="31">IF(SUM(AI17:AI26)=0,"-",IF(SUM(AI17:AI26)&gt;0,_xlfn.STDEV.S(AI17:AI26)))</f>
        <v>-</v>
      </c>
      <c r="AJ29" s="45" t="str">
        <f t="shared" ref="AJ29:AL29" si="32">IF(SUM(AJ17:AJ26)=0,"-",IF(SUM(AJ17:AJ26)&gt;0,_xlfn.STDEV.S(AJ17:AJ26)))</f>
        <v>-</v>
      </c>
      <c r="AK29" s="45" t="str">
        <f t="shared" si="32"/>
        <v>-</v>
      </c>
      <c r="AL29" s="45" t="str">
        <f t="shared" si="32"/>
        <v>-</v>
      </c>
      <c r="AM29" s="162"/>
    </row>
    <row r="30" spans="1:39" ht="9" customHeight="1" x14ac:dyDescent="0.25">
      <c r="A30" s="59"/>
      <c r="B30" s="190"/>
      <c r="C30" s="18"/>
      <c r="D30" s="19"/>
      <c r="E30" s="59"/>
      <c r="F30" s="19"/>
      <c r="G30" s="19"/>
      <c r="H30" s="19"/>
      <c r="I30" s="19"/>
      <c r="J30" s="19"/>
      <c r="K30" s="22" t="s">
        <v>678</v>
      </c>
      <c r="L30" s="45" t="str">
        <f>IF(SUM(L17:L26)=0,"-",IF(SUM(L17:L26)&gt;0,COUNT(L17:L26)))</f>
        <v>-</v>
      </c>
      <c r="M30" s="45" t="str">
        <f>IF(SUM(M17:M26)=0,"-",IF(SUM(M17:M26)&gt;0,COUNT(M17:M26)))</f>
        <v>-</v>
      </c>
      <c r="N30" s="25">
        <f t="shared" ref="N30:AH30" si="33">IF(SUM(N17:N26)=0,"-",IF(SUM(N17:N26)&gt;0,COUNT(N17:N26)))</f>
        <v>10</v>
      </c>
      <c r="O30" s="25">
        <f t="shared" si="33"/>
        <v>10</v>
      </c>
      <c r="P30" s="25">
        <f>IF(SUM(P17:P26)=0,"-",IF(SUM(P17:P26)&gt;0,COUNT(P17:P26)))</f>
        <v>10</v>
      </c>
      <c r="Q30" s="25">
        <f>IF(SUM(Q17:Q26)=0,"-",IF(SUM(Q17:Q26)&gt;0,COUNT(Q17:Q26)))</f>
        <v>10</v>
      </c>
      <c r="R30" s="45">
        <f>IF(SUM(R17:R26)=0,"-",IF(SUM(R17:R26)&gt;0,COUNT(R17:R26)))</f>
        <v>10</v>
      </c>
      <c r="S30" s="25">
        <f>IF(SUM(S17:S26)=0,"-",IF(SUM(S17:S26)&gt;0,COUNT(S17:S26)))</f>
        <v>10</v>
      </c>
      <c r="T30" s="25" t="str">
        <f>IF(SUM(T17:T26)=0,"-",IF(SUM(T17:T26)&gt;0,COUNT(T17:T26)))</f>
        <v>-</v>
      </c>
      <c r="U30" s="25">
        <f t="shared" ref="U30:W30" si="34">IF(SUM(U17:U26)=0,"-",IF(SUM(U17:U26)&gt;0,COUNT(U17:U26)))</f>
        <v>10</v>
      </c>
      <c r="V30" s="25">
        <f t="shared" si="34"/>
        <v>10</v>
      </c>
      <c r="W30" s="25" t="str">
        <f t="shared" si="34"/>
        <v>-</v>
      </c>
      <c r="X30" s="46">
        <f>IF(SUM(X17:X26)=0,"-",IF(SUM(X17:X26)&gt;0,COUNT(X17:X26)))</f>
        <v>10</v>
      </c>
      <c r="Y30" s="25">
        <f>IF(SUM(Y17:Y26)=0,"-",IF(SUM(Y17:Y26)&gt;0,COUNT(Y17:Y26)))</f>
        <v>10</v>
      </c>
      <c r="Z30" s="46" t="str">
        <f t="shared" ref="Z30" si="35">IF(SUM(Z17:Z26)=0,"-",IF(SUM(Z17:Z26)&gt;0,COUNT(Z17:Z26)))</f>
        <v>-</v>
      </c>
      <c r="AA30" s="25">
        <f t="shared" ref="AA30:AF30" si="36">IF(SUM(AA17:AA26)=0,"-",IF(SUM(AA17:AA26)&gt;0,COUNT(AA17:AA26)))</f>
        <v>10</v>
      </c>
      <c r="AB30" s="25">
        <f t="shared" si="36"/>
        <v>10</v>
      </c>
      <c r="AC30" s="25" t="str">
        <f t="shared" si="36"/>
        <v>-</v>
      </c>
      <c r="AD30" s="25" t="str">
        <f t="shared" si="36"/>
        <v>-</v>
      </c>
      <c r="AE30" s="25" t="str">
        <f t="shared" si="36"/>
        <v>-</v>
      </c>
      <c r="AF30" s="46" t="str">
        <f t="shared" si="36"/>
        <v>-</v>
      </c>
      <c r="AG30" s="25" t="str">
        <f t="shared" si="33"/>
        <v>-</v>
      </c>
      <c r="AH30" s="25" t="str">
        <f t="shared" si="33"/>
        <v>-</v>
      </c>
      <c r="AI30" s="25" t="str">
        <f t="shared" ref="AI30" si="37">IF(SUM(AI17:AI26)=0,"-",IF(SUM(AI17:AI26)&gt;0,COUNT(AI17:AI26)))</f>
        <v>-</v>
      </c>
      <c r="AJ30" s="25" t="str">
        <f t="shared" ref="AJ30:AL30" si="38">IF(SUM(AJ17:AJ26)=0,"-",IF(SUM(AJ17:AJ26)&gt;0,COUNT(AJ17:AJ26)))</f>
        <v>-</v>
      </c>
      <c r="AK30" s="25" t="str">
        <f t="shared" si="38"/>
        <v>-</v>
      </c>
      <c r="AL30" s="25" t="str">
        <f t="shared" si="38"/>
        <v>-</v>
      </c>
      <c r="AM30" s="162"/>
    </row>
    <row r="31" spans="1:39" ht="9" customHeight="1" x14ac:dyDescent="0.25">
      <c r="A31" s="59"/>
      <c r="B31" s="190"/>
      <c r="C31" s="18"/>
      <c r="D31" s="19"/>
      <c r="E31" s="59"/>
      <c r="F31" s="19"/>
      <c r="G31" s="33"/>
      <c r="H31" s="19"/>
      <c r="I31" s="19"/>
      <c r="J31" s="19"/>
      <c r="K31" s="36"/>
      <c r="L31" s="38"/>
      <c r="M31" s="38"/>
      <c r="N31" s="63"/>
      <c r="O31" s="63"/>
      <c r="P31" s="63"/>
      <c r="Q31" s="63"/>
      <c r="R31" s="38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162"/>
    </row>
    <row r="32" spans="1:39" ht="9" hidden="1" customHeight="1" outlineLevel="1" x14ac:dyDescent="0.25">
      <c r="A32" s="55" t="s">
        <v>261</v>
      </c>
      <c r="B32" s="189" t="s">
        <v>159</v>
      </c>
      <c r="C32" s="4" t="s">
        <v>160</v>
      </c>
      <c r="D32" s="5" t="s">
        <v>28</v>
      </c>
      <c r="E32" s="58" t="s">
        <v>29</v>
      </c>
      <c r="F32" s="7">
        <v>0</v>
      </c>
      <c r="G32" s="178" t="s">
        <v>698</v>
      </c>
      <c r="H32" s="5">
        <v>3</v>
      </c>
      <c r="I32" s="5" t="s">
        <v>30</v>
      </c>
      <c r="J32" s="5">
        <v>16</v>
      </c>
      <c r="K32" s="8"/>
      <c r="L32" s="16">
        <v>5.3571428571428577</v>
      </c>
      <c r="M32" s="71">
        <v>35.360678925035366</v>
      </c>
      <c r="N32" s="10">
        <v>25</v>
      </c>
      <c r="O32" s="71">
        <v>2413.3663366336636</v>
      </c>
      <c r="P32" s="71">
        <v>191</v>
      </c>
      <c r="Q32" s="71">
        <v>79.142564102564094</v>
      </c>
      <c r="R32" s="71">
        <v>7.8</v>
      </c>
      <c r="S32" s="71">
        <v>3.2319999999999998</v>
      </c>
      <c r="T32" s="71"/>
      <c r="U32" s="71">
        <v>8.6</v>
      </c>
      <c r="V32" s="71">
        <v>3.5634871794871792</v>
      </c>
      <c r="W32" s="71"/>
      <c r="X32" s="98">
        <v>450</v>
      </c>
      <c r="Y32" s="16">
        <v>186.46153846153845</v>
      </c>
      <c r="Z32" s="98"/>
      <c r="AA32" s="71">
        <v>377</v>
      </c>
      <c r="AB32" s="71">
        <v>156.21333333333331</v>
      </c>
      <c r="AC32" s="16"/>
      <c r="AD32" s="16"/>
      <c r="AE32" s="71"/>
      <c r="AF32" s="56"/>
      <c r="AG32" s="71"/>
      <c r="AH32" s="71"/>
      <c r="AI32" s="71"/>
      <c r="AJ32" s="16"/>
      <c r="AK32" s="71"/>
      <c r="AL32" s="71"/>
      <c r="AM32" s="162"/>
    </row>
    <row r="33" spans="1:39" ht="9" hidden="1" customHeight="1" outlineLevel="1" x14ac:dyDescent="0.25">
      <c r="A33" s="50" t="s">
        <v>262</v>
      </c>
      <c r="B33" s="190" t="s">
        <v>159</v>
      </c>
      <c r="C33" s="18" t="s">
        <v>160</v>
      </c>
      <c r="D33" s="19" t="s">
        <v>28</v>
      </c>
      <c r="E33" s="59" t="s">
        <v>29</v>
      </c>
      <c r="F33" s="21">
        <v>0</v>
      </c>
      <c r="G33" s="178" t="s">
        <v>698</v>
      </c>
      <c r="H33" s="19">
        <v>3</v>
      </c>
      <c r="I33" s="19" t="s">
        <v>30</v>
      </c>
      <c r="J33" s="19">
        <v>16</v>
      </c>
      <c r="K33" s="22"/>
      <c r="L33" s="30">
        <v>4.6428571428571432</v>
      </c>
      <c r="M33" s="45">
        <v>35.360678925035366</v>
      </c>
      <c r="N33" s="24">
        <v>26</v>
      </c>
      <c r="O33" s="45">
        <v>2528.2885431400282</v>
      </c>
      <c r="P33" s="45">
        <v>319</v>
      </c>
      <c r="Q33" s="45">
        <v>126.17230769230768</v>
      </c>
      <c r="R33" s="45">
        <v>11.4</v>
      </c>
      <c r="S33" s="45">
        <v>4.5089790209790213</v>
      </c>
      <c r="T33" s="45"/>
      <c r="U33" s="45">
        <v>6.9</v>
      </c>
      <c r="V33" s="45">
        <v>2.7291188811188811</v>
      </c>
      <c r="W33" s="45"/>
      <c r="X33" s="1">
        <v>380</v>
      </c>
      <c r="Y33" s="30">
        <v>150.29930069930069</v>
      </c>
      <c r="Z33" s="1"/>
      <c r="AA33" s="45">
        <v>263.3</v>
      </c>
      <c r="AB33" s="45">
        <v>104.1415944055944</v>
      </c>
      <c r="AC33" s="30"/>
      <c r="AD33" s="30"/>
      <c r="AE33" s="45"/>
      <c r="AF33" s="46"/>
      <c r="AG33" s="45"/>
      <c r="AH33" s="45"/>
      <c r="AI33" s="45"/>
      <c r="AJ33" s="30"/>
      <c r="AK33" s="45"/>
      <c r="AL33" s="45"/>
      <c r="AM33" s="162"/>
    </row>
    <row r="34" spans="1:39" ht="9" hidden="1" customHeight="1" outlineLevel="1" x14ac:dyDescent="0.25">
      <c r="A34" s="50" t="s">
        <v>263</v>
      </c>
      <c r="B34" s="190" t="s">
        <v>159</v>
      </c>
      <c r="C34" s="18" t="s">
        <v>160</v>
      </c>
      <c r="D34" s="19" t="s">
        <v>28</v>
      </c>
      <c r="E34" s="59" t="s">
        <v>29</v>
      </c>
      <c r="F34" s="21">
        <v>0</v>
      </c>
      <c r="G34" s="178" t="s">
        <v>698</v>
      </c>
      <c r="H34" s="19">
        <v>3</v>
      </c>
      <c r="I34" s="19" t="s">
        <v>30</v>
      </c>
      <c r="J34" s="19">
        <v>16</v>
      </c>
      <c r="K34" s="22"/>
      <c r="L34" s="30">
        <v>6.0714285714285721</v>
      </c>
      <c r="M34" s="45">
        <v>44.200848656294198</v>
      </c>
      <c r="N34" s="24">
        <v>24</v>
      </c>
      <c r="O34" s="45">
        <v>2554.8090523338051</v>
      </c>
      <c r="P34" s="45">
        <v>398</v>
      </c>
      <c r="Q34" s="45">
        <v>155.78463667820068</v>
      </c>
      <c r="R34" s="45">
        <v>16.600000000000001</v>
      </c>
      <c r="S34" s="45">
        <v>6.4975501730103806</v>
      </c>
      <c r="T34" s="45"/>
      <c r="U34" s="45">
        <v>8.6999999999999993</v>
      </c>
      <c r="V34" s="45">
        <v>3.4053425605536329</v>
      </c>
      <c r="W34" s="45"/>
      <c r="X34" s="1">
        <v>450</v>
      </c>
      <c r="Y34" s="30">
        <v>176.13840830449826</v>
      </c>
      <c r="Z34" s="1"/>
      <c r="AA34" s="45">
        <v>360.1</v>
      </c>
      <c r="AB34" s="45">
        <v>140.94986851211073</v>
      </c>
      <c r="AC34" s="30"/>
      <c r="AD34" s="30"/>
      <c r="AE34" s="45"/>
      <c r="AF34" s="46"/>
      <c r="AG34" s="45"/>
      <c r="AH34" s="45"/>
      <c r="AI34" s="45"/>
      <c r="AJ34" s="30"/>
      <c r="AK34" s="45"/>
      <c r="AL34" s="45"/>
      <c r="AM34" s="162"/>
    </row>
    <row r="35" spans="1:39" ht="9" hidden="1" customHeight="1" outlineLevel="1" x14ac:dyDescent="0.25">
      <c r="A35" s="50" t="s">
        <v>264</v>
      </c>
      <c r="B35" s="190" t="s">
        <v>159</v>
      </c>
      <c r="C35" s="18" t="s">
        <v>160</v>
      </c>
      <c r="D35" s="19" t="s">
        <v>28</v>
      </c>
      <c r="E35" s="59" t="s">
        <v>29</v>
      </c>
      <c r="F35" s="21">
        <v>0</v>
      </c>
      <c r="G35" s="178" t="s">
        <v>698</v>
      </c>
      <c r="H35" s="19">
        <v>3</v>
      </c>
      <c r="I35" s="19" t="s">
        <v>30</v>
      </c>
      <c r="J35" s="19">
        <v>16</v>
      </c>
      <c r="K35" s="22"/>
      <c r="L35" s="30">
        <v>5.3571428571428577</v>
      </c>
      <c r="M35" s="45">
        <v>35.360678925035366</v>
      </c>
      <c r="N35" s="24">
        <v>31</v>
      </c>
      <c r="O35" s="45">
        <v>1971.3578500707217</v>
      </c>
      <c r="P35" s="45">
        <v>181</v>
      </c>
      <c r="Q35" s="45">
        <v>91.814887892376674</v>
      </c>
      <c r="R35" s="45">
        <v>6.2</v>
      </c>
      <c r="S35" s="45">
        <v>3.1450403587443945</v>
      </c>
      <c r="T35" s="45"/>
      <c r="U35" s="45">
        <v>6.5</v>
      </c>
      <c r="V35" s="45">
        <v>3.2972197309417037</v>
      </c>
      <c r="W35" s="45"/>
      <c r="X35" s="1">
        <v>310</v>
      </c>
      <c r="Y35" s="30">
        <v>157.2520179372197</v>
      </c>
      <c r="Z35" s="1"/>
      <c r="AA35" s="45">
        <v>637.70000000000005</v>
      </c>
      <c r="AB35" s="45">
        <v>323.48261883408071</v>
      </c>
      <c r="AC35" s="30"/>
      <c r="AD35" s="30"/>
      <c r="AE35" s="45"/>
      <c r="AF35" s="46"/>
      <c r="AG35" s="45"/>
      <c r="AH35" s="45"/>
      <c r="AI35" s="45"/>
      <c r="AJ35" s="30"/>
      <c r="AK35" s="45"/>
      <c r="AL35" s="45"/>
      <c r="AM35" s="162"/>
    </row>
    <row r="36" spans="1:39" ht="9" hidden="1" customHeight="1" outlineLevel="1" x14ac:dyDescent="0.25">
      <c r="A36" s="50" t="s">
        <v>265</v>
      </c>
      <c r="B36" s="190" t="s">
        <v>159</v>
      </c>
      <c r="C36" s="18" t="s">
        <v>160</v>
      </c>
      <c r="D36" s="19" t="s">
        <v>28</v>
      </c>
      <c r="E36" s="59" t="s">
        <v>29</v>
      </c>
      <c r="F36" s="21">
        <v>0</v>
      </c>
      <c r="G36" s="178" t="s">
        <v>698</v>
      </c>
      <c r="H36" s="19">
        <v>3</v>
      </c>
      <c r="I36" s="19" t="s">
        <v>30</v>
      </c>
      <c r="J36" s="19">
        <v>16</v>
      </c>
      <c r="K36" s="22"/>
      <c r="L36" s="30">
        <v>5.3571428571428577</v>
      </c>
      <c r="M36" s="45">
        <v>35.360678925035366</v>
      </c>
      <c r="N36" s="24">
        <v>29.5</v>
      </c>
      <c r="O36" s="45">
        <v>2448.7270155586984</v>
      </c>
      <c r="P36" s="45">
        <v>275</v>
      </c>
      <c r="Q36" s="45">
        <v>112.30324909747293</v>
      </c>
      <c r="R36" s="45">
        <v>12.6</v>
      </c>
      <c r="S36" s="45">
        <v>5.1455306859205781</v>
      </c>
      <c r="T36" s="45"/>
      <c r="U36" s="45">
        <v>9.6999999999999993</v>
      </c>
      <c r="V36" s="45">
        <v>3.9612418772563176</v>
      </c>
      <c r="W36" s="45"/>
      <c r="X36" s="1">
        <v>430</v>
      </c>
      <c r="Y36" s="30">
        <v>175.60144404332129</v>
      </c>
      <c r="Z36" s="1"/>
      <c r="AA36" s="45">
        <v>276.3</v>
      </c>
      <c r="AB36" s="45">
        <v>112.83413718411553</v>
      </c>
      <c r="AC36" s="30"/>
      <c r="AD36" s="30"/>
      <c r="AE36" s="45"/>
      <c r="AF36" s="46"/>
      <c r="AG36" s="45"/>
      <c r="AH36" s="45"/>
      <c r="AI36" s="45"/>
      <c r="AJ36" s="30"/>
      <c r="AK36" s="45"/>
      <c r="AL36" s="45"/>
      <c r="AM36" s="162"/>
    </row>
    <row r="37" spans="1:39" ht="9" hidden="1" customHeight="1" outlineLevel="1" x14ac:dyDescent="0.25">
      <c r="A37" s="50" t="s">
        <v>266</v>
      </c>
      <c r="B37" s="190" t="s">
        <v>159</v>
      </c>
      <c r="C37" s="18" t="s">
        <v>160</v>
      </c>
      <c r="D37" s="19" t="s">
        <v>28</v>
      </c>
      <c r="E37" s="59" t="s">
        <v>29</v>
      </c>
      <c r="F37" s="21">
        <v>0</v>
      </c>
      <c r="G37" s="178" t="s">
        <v>698</v>
      </c>
      <c r="H37" s="19">
        <v>3</v>
      </c>
      <c r="I37" s="19" t="s">
        <v>30</v>
      </c>
      <c r="J37" s="19">
        <v>16</v>
      </c>
      <c r="K37" s="22"/>
      <c r="L37" s="30">
        <v>5.3571428571428577</v>
      </c>
      <c r="M37" s="45">
        <v>35.360678925035366</v>
      </c>
      <c r="N37" s="24">
        <v>19.5</v>
      </c>
      <c r="O37" s="45">
        <v>3668.6704384724189</v>
      </c>
      <c r="P37" s="45">
        <v>520</v>
      </c>
      <c r="Q37" s="45">
        <v>141.74072289156626</v>
      </c>
      <c r="R37" s="45">
        <v>10</v>
      </c>
      <c r="S37" s="45">
        <v>2.7257831325301205</v>
      </c>
      <c r="T37" s="45"/>
      <c r="U37" s="45">
        <v>12.5</v>
      </c>
      <c r="V37" s="45">
        <v>3.4072289156626505</v>
      </c>
      <c r="W37" s="45"/>
      <c r="X37" s="1">
        <v>580</v>
      </c>
      <c r="Y37" s="30">
        <v>158.09542168674699</v>
      </c>
      <c r="Z37" s="1"/>
      <c r="AA37" s="45">
        <v>385.3</v>
      </c>
      <c r="AB37" s="45">
        <v>105.02442409638554</v>
      </c>
      <c r="AC37" s="30"/>
      <c r="AD37" s="30"/>
      <c r="AE37" s="45"/>
      <c r="AF37" s="46"/>
      <c r="AG37" s="45"/>
      <c r="AH37" s="45"/>
      <c r="AI37" s="45"/>
      <c r="AJ37" s="30"/>
      <c r="AK37" s="45"/>
      <c r="AL37" s="45"/>
      <c r="AM37" s="162"/>
    </row>
    <row r="38" spans="1:39" ht="9" hidden="1" customHeight="1" outlineLevel="1" x14ac:dyDescent="0.25">
      <c r="A38" s="50" t="s">
        <v>267</v>
      </c>
      <c r="B38" s="190" t="s">
        <v>159</v>
      </c>
      <c r="C38" s="18" t="s">
        <v>160</v>
      </c>
      <c r="D38" s="19" t="s">
        <v>28</v>
      </c>
      <c r="E38" s="59" t="s">
        <v>29</v>
      </c>
      <c r="F38" s="21">
        <v>0</v>
      </c>
      <c r="G38" s="178" t="s">
        <v>698</v>
      </c>
      <c r="H38" s="19">
        <v>3</v>
      </c>
      <c r="I38" s="19" t="s">
        <v>30</v>
      </c>
      <c r="J38" s="19">
        <v>16</v>
      </c>
      <c r="K38" s="22"/>
      <c r="L38" s="30">
        <v>7.1428571428571432</v>
      </c>
      <c r="M38" s="45">
        <v>35.360678925035366</v>
      </c>
      <c r="N38" s="24">
        <v>15</v>
      </c>
      <c r="O38" s="45">
        <v>3597.949080622348</v>
      </c>
      <c r="P38" s="45">
        <v>334</v>
      </c>
      <c r="Q38" s="45">
        <v>92.830663390663389</v>
      </c>
      <c r="R38" s="45">
        <v>11.2</v>
      </c>
      <c r="S38" s="45">
        <v>3.1128845208845206</v>
      </c>
      <c r="T38" s="45"/>
      <c r="U38" s="45">
        <v>13.8</v>
      </c>
      <c r="V38" s="45">
        <v>3.8355184275184273</v>
      </c>
      <c r="W38" s="45"/>
      <c r="X38" s="1">
        <v>470</v>
      </c>
      <c r="Y38" s="30">
        <v>130.62997542997542</v>
      </c>
      <c r="Z38" s="1"/>
      <c r="AA38" s="45">
        <v>293.7</v>
      </c>
      <c r="AB38" s="45">
        <v>81.629837837837826</v>
      </c>
      <c r="AC38" s="30"/>
      <c r="AD38" s="30"/>
      <c r="AE38" s="45"/>
      <c r="AF38" s="46"/>
      <c r="AG38" s="45"/>
      <c r="AH38" s="45"/>
      <c r="AI38" s="45"/>
      <c r="AJ38" s="30"/>
      <c r="AK38" s="45"/>
      <c r="AL38" s="45"/>
      <c r="AM38" s="162"/>
    </row>
    <row r="39" spans="1:39" ht="9" hidden="1" customHeight="1" outlineLevel="1" x14ac:dyDescent="0.25">
      <c r="A39" s="50" t="s">
        <v>268</v>
      </c>
      <c r="B39" s="190" t="s">
        <v>159</v>
      </c>
      <c r="C39" s="18" t="s">
        <v>160</v>
      </c>
      <c r="D39" s="19" t="s">
        <v>28</v>
      </c>
      <c r="E39" s="59" t="s">
        <v>29</v>
      </c>
      <c r="F39" s="21">
        <v>0</v>
      </c>
      <c r="G39" s="178" t="s">
        <v>698</v>
      </c>
      <c r="H39" s="19">
        <v>3</v>
      </c>
      <c r="I39" s="19" t="s">
        <v>30</v>
      </c>
      <c r="J39" s="19">
        <v>16</v>
      </c>
      <c r="K39" s="22"/>
      <c r="L39" s="30">
        <v>6.7857142857142865</v>
      </c>
      <c r="M39" s="45">
        <v>35.360678925035366</v>
      </c>
      <c r="N39" s="24">
        <v>21</v>
      </c>
      <c r="O39" s="45">
        <v>3297.3833097595475</v>
      </c>
      <c r="P39" s="45">
        <v>168</v>
      </c>
      <c r="Q39" s="45">
        <v>50.949490616621986</v>
      </c>
      <c r="R39" s="45">
        <v>11.3</v>
      </c>
      <c r="S39" s="45">
        <v>3.4269597855227887</v>
      </c>
      <c r="T39" s="45"/>
      <c r="U39" s="45">
        <v>9.6999999999999993</v>
      </c>
      <c r="V39" s="45">
        <v>2.9417265415549596</v>
      </c>
      <c r="W39" s="45"/>
      <c r="X39" s="1">
        <v>470</v>
      </c>
      <c r="Y39" s="30">
        <v>142.5372654155496</v>
      </c>
      <c r="Z39" s="1"/>
      <c r="AA39" s="45">
        <v>348.3</v>
      </c>
      <c r="AB39" s="45">
        <v>105.62921179624665</v>
      </c>
      <c r="AC39" s="30"/>
      <c r="AD39" s="30"/>
      <c r="AE39" s="45"/>
      <c r="AF39" s="46"/>
      <c r="AG39" s="45"/>
      <c r="AH39" s="45"/>
      <c r="AI39" s="45"/>
      <c r="AJ39" s="30"/>
      <c r="AK39" s="45"/>
      <c r="AL39" s="45"/>
      <c r="AM39" s="162"/>
    </row>
    <row r="40" spans="1:39" ht="9" hidden="1" customHeight="1" outlineLevel="1" x14ac:dyDescent="0.25">
      <c r="A40" s="50" t="s">
        <v>269</v>
      </c>
      <c r="B40" s="190" t="s">
        <v>159</v>
      </c>
      <c r="C40" s="18" t="s">
        <v>160</v>
      </c>
      <c r="D40" s="19" t="s">
        <v>28</v>
      </c>
      <c r="E40" s="59" t="s">
        <v>29</v>
      </c>
      <c r="F40" s="19">
        <v>0</v>
      </c>
      <c r="G40" s="178" t="s">
        <v>698</v>
      </c>
      <c r="H40" s="19">
        <v>3</v>
      </c>
      <c r="I40" s="19" t="s">
        <v>30</v>
      </c>
      <c r="J40" s="19">
        <v>16</v>
      </c>
      <c r="K40" s="22"/>
      <c r="L40" s="30">
        <v>7.5000000000000009</v>
      </c>
      <c r="M40" s="45">
        <v>35.360678925035366</v>
      </c>
      <c r="N40" s="24">
        <v>22</v>
      </c>
      <c r="O40" s="45">
        <v>3279.7029702970303</v>
      </c>
      <c r="P40" s="45">
        <v>270</v>
      </c>
      <c r="Q40" s="45">
        <v>82.324528301886787</v>
      </c>
      <c r="R40" s="45">
        <v>37.5</v>
      </c>
      <c r="S40" s="45">
        <v>11.433962264150942</v>
      </c>
      <c r="T40" s="45"/>
      <c r="U40" s="45">
        <v>9.1999999999999993</v>
      </c>
      <c r="V40" s="45">
        <v>2.8051320754716973</v>
      </c>
      <c r="W40" s="45"/>
      <c r="X40" s="1">
        <v>590</v>
      </c>
      <c r="Y40" s="30">
        <v>179.8943396226415</v>
      </c>
      <c r="Z40" s="1"/>
      <c r="AA40" s="45">
        <v>312.60000000000002</v>
      </c>
      <c r="AB40" s="45">
        <v>95.313509433962253</v>
      </c>
      <c r="AC40" s="30"/>
      <c r="AD40" s="30"/>
      <c r="AE40" s="45"/>
      <c r="AF40" s="46"/>
      <c r="AG40" s="45"/>
      <c r="AH40" s="45"/>
      <c r="AI40" s="45"/>
      <c r="AJ40" s="30"/>
      <c r="AK40" s="45"/>
      <c r="AL40" s="45"/>
      <c r="AM40" s="162"/>
    </row>
    <row r="41" spans="1:39" ht="9" hidden="1" customHeight="1" outlineLevel="1" x14ac:dyDescent="0.25">
      <c r="A41" s="52" t="s">
        <v>270</v>
      </c>
      <c r="B41" s="191" t="s">
        <v>159</v>
      </c>
      <c r="C41" s="32" t="s">
        <v>160</v>
      </c>
      <c r="D41" s="33" t="s">
        <v>28</v>
      </c>
      <c r="E41" s="60" t="s">
        <v>29</v>
      </c>
      <c r="F41" s="33">
        <v>0</v>
      </c>
      <c r="G41" s="180" t="s">
        <v>698</v>
      </c>
      <c r="H41" s="33">
        <v>3</v>
      </c>
      <c r="I41" s="33" t="s">
        <v>30</v>
      </c>
      <c r="J41" s="33">
        <v>16</v>
      </c>
      <c r="K41" s="36"/>
      <c r="L41" s="44">
        <v>6.4285714285714288</v>
      </c>
      <c r="M41" s="70">
        <v>35.360678925035366</v>
      </c>
      <c r="N41" s="38">
        <v>22</v>
      </c>
      <c r="O41" s="70">
        <v>3076.3790664780763</v>
      </c>
      <c r="P41" s="70">
        <v>335</v>
      </c>
      <c r="Q41" s="70">
        <v>108.89425287356323</v>
      </c>
      <c r="R41" s="70">
        <v>13.5</v>
      </c>
      <c r="S41" s="70">
        <v>4.3882758620689657</v>
      </c>
      <c r="T41" s="70"/>
      <c r="U41" s="70">
        <v>8.5</v>
      </c>
      <c r="V41" s="70">
        <v>2.7629885057471268</v>
      </c>
      <c r="W41" s="70"/>
      <c r="X41" s="92">
        <v>470</v>
      </c>
      <c r="Y41" s="44">
        <v>152.77701149425289</v>
      </c>
      <c r="Z41" s="92"/>
      <c r="AA41" s="70">
        <v>278.39999999999998</v>
      </c>
      <c r="AB41" s="70">
        <v>90.495999999999995</v>
      </c>
      <c r="AC41" s="44"/>
      <c r="AD41" s="44"/>
      <c r="AE41" s="70"/>
      <c r="AF41" s="53"/>
      <c r="AG41" s="70"/>
      <c r="AH41" s="70"/>
      <c r="AI41" s="70"/>
      <c r="AJ41" s="44"/>
      <c r="AK41" s="70"/>
      <c r="AL41" s="70"/>
      <c r="AM41" s="162"/>
    </row>
    <row r="42" spans="1:39" ht="9" customHeight="1" collapsed="1" x14ac:dyDescent="0.25">
      <c r="A42" s="58"/>
      <c r="B42" s="189"/>
      <c r="C42" s="4"/>
      <c r="D42" s="5"/>
      <c r="E42" s="58"/>
      <c r="F42" s="5"/>
      <c r="G42" s="5"/>
      <c r="H42" s="5"/>
      <c r="I42" s="5"/>
      <c r="J42" s="5"/>
      <c r="K42" s="22"/>
      <c r="L42" s="23"/>
      <c r="M42" s="24"/>
      <c r="N42" s="62"/>
      <c r="O42" s="62"/>
      <c r="P42" s="62"/>
      <c r="Q42" s="62"/>
      <c r="R42" s="24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162"/>
    </row>
    <row r="43" spans="1:39" ht="9" customHeight="1" x14ac:dyDescent="0.25">
      <c r="A43" s="59"/>
      <c r="B43" s="190"/>
      <c r="C43" s="18"/>
      <c r="D43" s="19"/>
      <c r="E43" s="59"/>
      <c r="F43" s="19"/>
      <c r="G43" s="19"/>
      <c r="H43" s="19"/>
      <c r="I43" s="19"/>
      <c r="J43" s="19"/>
      <c r="K43" s="22" t="s">
        <v>679</v>
      </c>
      <c r="L43" s="30">
        <f>IF(SUM(L32:L41)=0,"-",IF(SUM(L32:L41)&gt;0,AVERAGE(L32:L41)))</f>
        <v>6.0000000000000009</v>
      </c>
      <c r="M43" s="45">
        <f>IF(SUM(M32:M41)=0,"-",IF(SUM(M32:M41)&gt;0,AVERAGE(M32:M41)))</f>
        <v>36.244695898161247</v>
      </c>
      <c r="N43" s="45">
        <f t="shared" ref="N43:AH43" si="39">IF(SUM(N32:N41)=0,"-",IF(SUM(N32:N41)&gt;0,AVERAGE(N32:N41)))</f>
        <v>23.5</v>
      </c>
      <c r="O43" s="45">
        <f t="shared" si="39"/>
        <v>2883.6633663366338</v>
      </c>
      <c r="P43" s="45">
        <f>IF(SUM(P32:P41)=0,"-",IF(SUM(P32:P41)&gt;0,AVERAGE(P32:P41)))</f>
        <v>299.10000000000002</v>
      </c>
      <c r="Q43" s="45">
        <f>IF(SUM(Q32:Q41)=0,"-",IF(SUM(Q32:Q41)&gt;0,AVERAGE(Q32:Q41)))</f>
        <v>104.19573035372237</v>
      </c>
      <c r="R43" s="45">
        <f>IF(SUM(R32:R41)=0,"-",IF(SUM(R32:R41)&gt;0,AVERAGE(R32:R41)))</f>
        <v>13.809999999999999</v>
      </c>
      <c r="S43" s="45">
        <f>IF(SUM(S32:S41)=0,"-",IF(SUM(S32:S41)&gt;0,AVERAGE(S32:S41)))</f>
        <v>4.7616965803811713</v>
      </c>
      <c r="T43" s="45" t="str">
        <f>IF(SUM(T32:T41)=0,"-",IF(SUM(T32:T41)&gt;0,AVERAGE(T32:T41)))</f>
        <v>-</v>
      </c>
      <c r="U43" s="45">
        <f t="shared" ref="U43:W43" si="40">IF(SUM(U32:U41)=0,"-",IF(SUM(U32:U41)&gt;0,AVERAGE(U32:U41)))</f>
        <v>9.41</v>
      </c>
      <c r="V43" s="45">
        <f t="shared" si="40"/>
        <v>3.2709004695312571</v>
      </c>
      <c r="W43" s="45" t="str">
        <f t="shared" si="40"/>
        <v>-</v>
      </c>
      <c r="X43" s="46">
        <f>IF(SUM(X32:X41)=0,"-",IF(SUM(X32:X41)&gt;0,AVERAGE(X32:X41)))</f>
        <v>460</v>
      </c>
      <c r="Y43" s="45">
        <f>IF(SUM(Y32:Y41)=0,"-",IF(SUM(Y32:Y41)&gt;0,AVERAGE(Y32:Y41)))</f>
        <v>160.96867230950448</v>
      </c>
      <c r="Z43" s="46" t="str">
        <f t="shared" ref="Z43" si="41">IF(SUM(Z32:Z41)=0,"-",IF(SUM(Z32:Z41)&gt;0,AVERAGE(Z32:Z41)))</f>
        <v>-</v>
      </c>
      <c r="AA43" s="45">
        <f t="shared" ref="AA43:AF43" si="42">IF(SUM(AA32:AA41)=0,"-",IF(SUM(AA32:AA41)&gt;0,AVERAGE(AA32:AA41)))</f>
        <v>353.27</v>
      </c>
      <c r="AB43" s="45">
        <f t="shared" si="42"/>
        <v>131.57145354336672</v>
      </c>
      <c r="AC43" s="45" t="str">
        <f t="shared" si="42"/>
        <v>-</v>
      </c>
      <c r="AD43" s="45" t="str">
        <f t="shared" si="42"/>
        <v>-</v>
      </c>
      <c r="AE43" s="45" t="str">
        <f t="shared" si="42"/>
        <v>-</v>
      </c>
      <c r="AF43" s="46" t="str">
        <f t="shared" si="42"/>
        <v>-</v>
      </c>
      <c r="AG43" s="45" t="str">
        <f t="shared" si="39"/>
        <v>-</v>
      </c>
      <c r="AH43" s="45" t="str">
        <f t="shared" si="39"/>
        <v>-</v>
      </c>
      <c r="AI43" s="45" t="str">
        <f t="shared" ref="AI43" si="43">IF(SUM(AI32:AI41)=0,"-",IF(SUM(AI32:AI41)&gt;0,AVERAGE(AI32:AI41)))</f>
        <v>-</v>
      </c>
      <c r="AJ43" s="45" t="str">
        <f t="shared" ref="AJ43:AL43" si="44">IF(SUM(AJ32:AJ41)=0,"-",IF(SUM(AJ32:AJ41)&gt;0,AVERAGE(AJ32:AJ41)))</f>
        <v>-</v>
      </c>
      <c r="AK43" s="45" t="str">
        <f t="shared" si="44"/>
        <v>-</v>
      </c>
      <c r="AL43" s="45" t="str">
        <f t="shared" si="44"/>
        <v>-</v>
      </c>
      <c r="AM43" s="162"/>
    </row>
    <row r="44" spans="1:39" ht="9" customHeight="1" x14ac:dyDescent="0.25">
      <c r="A44" s="25"/>
      <c r="B44" s="192" t="str">
        <f t="shared" ref="B44:J44" si="45">B39</f>
        <v>Saline</v>
      </c>
      <c r="C44" s="17" t="str">
        <f t="shared" si="45"/>
        <v>Pfizer</v>
      </c>
      <c r="D44" s="25" t="str">
        <f t="shared" si="45"/>
        <v>Rat</v>
      </c>
      <c r="E44" s="17" t="str">
        <f t="shared" si="45"/>
        <v>SD</v>
      </c>
      <c r="F44" s="25">
        <f t="shared" si="45"/>
        <v>0</v>
      </c>
      <c r="G44" s="25" t="str">
        <f t="shared" si="45"/>
        <v>single</v>
      </c>
      <c r="H44" s="25">
        <f t="shared" si="45"/>
        <v>3</v>
      </c>
      <c r="I44" s="25" t="str">
        <f t="shared" si="45"/>
        <v>necropsy</v>
      </c>
      <c r="J44" s="25">
        <f t="shared" si="45"/>
        <v>16</v>
      </c>
      <c r="K44" s="22" t="s">
        <v>677</v>
      </c>
      <c r="L44" s="30">
        <f>IF(SUM(L32:L41)=0,"-",IF(SUM(L32:L41)&gt;0,_xlfn.STDEV.S(L32:L41)))</f>
        <v>0.93435318430230874</v>
      </c>
      <c r="M44" s="45">
        <f>IF(SUM(M32:M41)=0,"-",IF(SUM(M32:M41)&gt;0,_xlfn.STDEV.S(M32:M41)))</f>
        <v>2.7955071253256518</v>
      </c>
      <c r="N44" s="45">
        <f t="shared" ref="N44:AH44" si="46">IF(SUM(N32:N41)=0,"-",IF(SUM(N32:N41)&gt;0,_xlfn.STDEV.S(N32:N41)))</f>
        <v>4.714045207910317</v>
      </c>
      <c r="O44" s="45">
        <f t="shared" si="46"/>
        <v>574.32837980962995</v>
      </c>
      <c r="P44" s="45">
        <f>IF(SUM(P32:P41)=0,"-",IF(SUM(P32:P41)&gt;0,_xlfn.STDEV.S(P32:P41)))</f>
        <v>108.38660228808521</v>
      </c>
      <c r="Q44" s="45">
        <f>IF(SUM(Q32:Q41)=0,"-",IF(SUM(Q32:Q41)&gt;0,_xlfn.STDEV.S(Q32:Q41)))</f>
        <v>31.385492610545992</v>
      </c>
      <c r="R44" s="45">
        <f>IF(SUM(R32:R41)=0,"-",IF(SUM(R32:R41)&gt;0,_xlfn.STDEV.S(R32:R41)))</f>
        <v>8.8067461515464291</v>
      </c>
      <c r="S44" s="45">
        <f>IF(SUM(S32:S41)=0,"-",IF(SUM(S32:S41)&gt;0,_xlfn.STDEV.S(S32:S41)))</f>
        <v>2.6136724040523602</v>
      </c>
      <c r="T44" s="45" t="str">
        <f>IF(SUM(T32:T41)=0,"-",IF(SUM(T32:T41)&gt;0,_xlfn.STDEV.S(T32:T41)))</f>
        <v>-</v>
      </c>
      <c r="U44" s="45">
        <f t="shared" ref="U44:W44" si="47">IF(SUM(U32:U41)=0,"-",IF(SUM(U32:U41)&gt;0,_xlfn.STDEV.S(U32:U41)))</f>
        <v>2.2555856593502837</v>
      </c>
      <c r="V44" s="45">
        <f t="shared" si="47"/>
        <v>0.4466072136291574</v>
      </c>
      <c r="W44" s="45" t="str">
        <f t="shared" si="47"/>
        <v>-</v>
      </c>
      <c r="X44" s="46">
        <f>IF(SUM(X32:X41)=0,"-",IF(SUM(X32:X41)&gt;0,_xlfn.STDEV.S(X32:X41)))</f>
        <v>82.731157639939042</v>
      </c>
      <c r="Y44" s="45">
        <f>IF(SUM(Y32:Y41)=0,"-",IF(SUM(Y32:Y41)&gt;0,_xlfn.STDEV.S(Y32:Y41)))</f>
        <v>17.99835542313134</v>
      </c>
      <c r="Z44" s="46" t="str">
        <f t="shared" ref="Z44" si="48">IF(SUM(Z32:Z41)=0,"-",IF(SUM(Z32:Z41)&gt;0,_xlfn.STDEV.S(Z32:Z41)))</f>
        <v>-</v>
      </c>
      <c r="AA44" s="45">
        <f t="shared" ref="AA44:AF44" si="49">IF(SUM(AA32:AA41)=0,"-",IF(SUM(AA32:AA41)&gt;0,_xlfn.STDEV.S(AA32:AA41)))</f>
        <v>109.2336644283459</v>
      </c>
      <c r="AB44" s="45">
        <f t="shared" si="49"/>
        <v>71.104225159855702</v>
      </c>
      <c r="AC44" s="45" t="str">
        <f t="shared" si="49"/>
        <v>-</v>
      </c>
      <c r="AD44" s="45" t="str">
        <f t="shared" si="49"/>
        <v>-</v>
      </c>
      <c r="AE44" s="45" t="str">
        <f t="shared" si="49"/>
        <v>-</v>
      </c>
      <c r="AF44" s="46" t="str">
        <f t="shared" si="49"/>
        <v>-</v>
      </c>
      <c r="AG44" s="45" t="str">
        <f t="shared" si="46"/>
        <v>-</v>
      </c>
      <c r="AH44" s="45" t="str">
        <f t="shared" si="46"/>
        <v>-</v>
      </c>
      <c r="AI44" s="45" t="str">
        <f t="shared" ref="AI44" si="50">IF(SUM(AI32:AI41)=0,"-",IF(SUM(AI32:AI41)&gt;0,_xlfn.STDEV.S(AI32:AI41)))</f>
        <v>-</v>
      </c>
      <c r="AJ44" s="45" t="str">
        <f t="shared" ref="AJ44:AL44" si="51">IF(SUM(AJ32:AJ41)=0,"-",IF(SUM(AJ32:AJ41)&gt;0,_xlfn.STDEV.S(AJ32:AJ41)))</f>
        <v>-</v>
      </c>
      <c r="AK44" s="45" t="str">
        <f t="shared" si="51"/>
        <v>-</v>
      </c>
      <c r="AL44" s="45" t="str">
        <f t="shared" si="51"/>
        <v>-</v>
      </c>
      <c r="AM44" s="162"/>
    </row>
    <row r="45" spans="1:39" ht="9" customHeight="1" x14ac:dyDescent="0.25">
      <c r="A45" s="59"/>
      <c r="B45" s="190"/>
      <c r="C45" s="18"/>
      <c r="D45" s="19"/>
      <c r="E45" s="59"/>
      <c r="F45" s="19"/>
      <c r="G45" s="19"/>
      <c r="H45" s="19"/>
      <c r="I45" s="19"/>
      <c r="J45" s="19"/>
      <c r="K45" s="22" t="s">
        <v>678</v>
      </c>
      <c r="L45" s="1">
        <f>IF(SUM(L32:L41)=0,"-",IF(SUM(L32:L41)&gt;0,COUNT(L32:L41)))</f>
        <v>10</v>
      </c>
      <c r="M45" s="46">
        <f>IF(SUM(M32:M41)=0,"-",IF(SUM(M32:M41)&gt;0,COUNT(M32:M41)))</f>
        <v>10</v>
      </c>
      <c r="N45" s="25">
        <f t="shared" ref="N45:AH45" si="52">IF(SUM(N32:N41)=0,"-",IF(SUM(N32:N41)&gt;0,COUNT(N32:N41)))</f>
        <v>10</v>
      </c>
      <c r="O45" s="25">
        <f t="shared" si="52"/>
        <v>10</v>
      </c>
      <c r="P45" s="25">
        <f>IF(SUM(P32:P41)=0,"-",IF(SUM(P32:P41)&gt;0,COUNT(P32:P41)))</f>
        <v>10</v>
      </c>
      <c r="Q45" s="25">
        <f>IF(SUM(Q32:Q41)=0,"-",IF(SUM(Q32:Q41)&gt;0,COUNT(Q32:Q41)))</f>
        <v>10</v>
      </c>
      <c r="R45" s="45">
        <f>IF(SUM(R32:R41)=0,"-",IF(SUM(R32:R41)&gt;0,COUNT(R32:R41)))</f>
        <v>10</v>
      </c>
      <c r="S45" s="25">
        <f>IF(SUM(S32:S41)=0,"-",IF(SUM(S32:S41)&gt;0,COUNT(S32:S41)))</f>
        <v>10</v>
      </c>
      <c r="T45" s="25" t="str">
        <f>IF(SUM(T32:T41)=0,"-",IF(SUM(T32:T41)&gt;0,COUNT(T32:T41)))</f>
        <v>-</v>
      </c>
      <c r="U45" s="25">
        <f t="shared" ref="U45:W45" si="53">IF(SUM(U32:U41)=0,"-",IF(SUM(U32:U41)&gt;0,COUNT(U32:U41)))</f>
        <v>10</v>
      </c>
      <c r="V45" s="25">
        <f t="shared" si="53"/>
        <v>10</v>
      </c>
      <c r="W45" s="25" t="str">
        <f t="shared" si="53"/>
        <v>-</v>
      </c>
      <c r="X45" s="46">
        <f>IF(SUM(X32:X41)=0,"-",IF(SUM(X32:X41)&gt;0,COUNT(X32:X41)))</f>
        <v>10</v>
      </c>
      <c r="Y45" s="25">
        <f>IF(SUM(Y32:Y41)=0,"-",IF(SUM(Y32:Y41)&gt;0,COUNT(Y32:Y41)))</f>
        <v>10</v>
      </c>
      <c r="Z45" s="46" t="str">
        <f t="shared" ref="Z45" si="54">IF(SUM(Z32:Z41)=0,"-",IF(SUM(Z32:Z41)&gt;0,COUNT(Z32:Z41)))</f>
        <v>-</v>
      </c>
      <c r="AA45" s="25">
        <f t="shared" ref="AA45:AF45" si="55">IF(SUM(AA32:AA41)=0,"-",IF(SUM(AA32:AA41)&gt;0,COUNT(AA32:AA41)))</f>
        <v>10</v>
      </c>
      <c r="AB45" s="25">
        <f t="shared" si="55"/>
        <v>10</v>
      </c>
      <c r="AC45" s="25" t="str">
        <f t="shared" si="55"/>
        <v>-</v>
      </c>
      <c r="AD45" s="25" t="str">
        <f t="shared" si="55"/>
        <v>-</v>
      </c>
      <c r="AE45" s="25" t="str">
        <f t="shared" si="55"/>
        <v>-</v>
      </c>
      <c r="AF45" s="46" t="str">
        <f t="shared" si="55"/>
        <v>-</v>
      </c>
      <c r="AG45" s="25" t="str">
        <f t="shared" si="52"/>
        <v>-</v>
      </c>
      <c r="AH45" s="25" t="str">
        <f t="shared" si="52"/>
        <v>-</v>
      </c>
      <c r="AI45" s="25" t="str">
        <f t="shared" ref="AI45" si="56">IF(SUM(AI32:AI41)=0,"-",IF(SUM(AI32:AI41)&gt;0,COUNT(AI32:AI41)))</f>
        <v>-</v>
      </c>
      <c r="AJ45" s="25" t="str">
        <f t="shared" ref="AJ45:AL45" si="57">IF(SUM(AJ32:AJ41)=0,"-",IF(SUM(AJ32:AJ41)&gt;0,COUNT(AJ32:AJ41)))</f>
        <v>-</v>
      </c>
      <c r="AK45" s="25" t="str">
        <f t="shared" si="57"/>
        <v>-</v>
      </c>
      <c r="AL45" s="25" t="str">
        <f t="shared" si="57"/>
        <v>-</v>
      </c>
      <c r="AM45" s="162"/>
    </row>
    <row r="46" spans="1:39" ht="9" customHeight="1" x14ac:dyDescent="0.25">
      <c r="A46" s="60"/>
      <c r="B46" s="191"/>
      <c r="C46" s="32"/>
      <c r="D46" s="33"/>
      <c r="E46" s="60"/>
      <c r="F46" s="33"/>
      <c r="G46" s="33"/>
      <c r="H46" s="33"/>
      <c r="I46" s="33"/>
      <c r="J46" s="33"/>
      <c r="K46" s="36"/>
      <c r="L46" s="37"/>
      <c r="M46" s="38"/>
      <c r="N46" s="63"/>
      <c r="O46" s="63"/>
      <c r="P46" s="63"/>
      <c r="Q46" s="63"/>
      <c r="R46" s="38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162"/>
    </row>
    <row r="47" spans="1:39" ht="9" hidden="1" customHeight="1" outlineLevel="1" x14ac:dyDescent="0.25">
      <c r="A47" s="55" t="s">
        <v>271</v>
      </c>
      <c r="B47" s="189" t="s">
        <v>2</v>
      </c>
      <c r="C47" s="4" t="s">
        <v>160</v>
      </c>
      <c r="D47" s="5" t="s">
        <v>28</v>
      </c>
      <c r="E47" s="58" t="s">
        <v>29</v>
      </c>
      <c r="F47" s="5">
        <v>150</v>
      </c>
      <c r="G47" s="178" t="s">
        <v>698</v>
      </c>
      <c r="H47" s="5">
        <v>3</v>
      </c>
      <c r="I47" s="5" t="s">
        <v>30</v>
      </c>
      <c r="J47" s="5">
        <v>16</v>
      </c>
      <c r="K47" s="8"/>
      <c r="L47" s="16">
        <v>5.3571428571428577</v>
      </c>
      <c r="M47" s="71">
        <v>35.360678925035366</v>
      </c>
      <c r="N47" s="10">
        <v>25</v>
      </c>
      <c r="O47" s="71">
        <v>2510.608203677511</v>
      </c>
      <c r="P47" s="71">
        <v>641</v>
      </c>
      <c r="Q47" s="71">
        <v>255.31661971830985</v>
      </c>
      <c r="R47" s="71">
        <v>372.4</v>
      </c>
      <c r="S47" s="71">
        <v>148.33059154929575</v>
      </c>
      <c r="T47" s="71"/>
      <c r="U47" s="71">
        <v>12.7</v>
      </c>
      <c r="V47" s="71">
        <v>5.0585352112676052</v>
      </c>
      <c r="W47" s="71"/>
      <c r="X47" s="98">
        <v>320</v>
      </c>
      <c r="Y47" s="16">
        <v>127.45915492957745</v>
      </c>
      <c r="Z47" s="98"/>
      <c r="AA47" s="71">
        <v>328.5</v>
      </c>
      <c r="AB47" s="71">
        <v>130.84478873239436</v>
      </c>
      <c r="AC47" s="16"/>
      <c r="AD47" s="16"/>
      <c r="AE47" s="71"/>
      <c r="AF47" s="56"/>
      <c r="AG47" s="71"/>
      <c r="AH47" s="71"/>
      <c r="AI47" s="71"/>
      <c r="AJ47" s="16"/>
      <c r="AK47" s="71"/>
      <c r="AL47" s="71"/>
      <c r="AM47" s="162"/>
    </row>
    <row r="48" spans="1:39" ht="9" hidden="1" customHeight="1" outlineLevel="1" x14ac:dyDescent="0.25">
      <c r="A48" s="50" t="s">
        <v>272</v>
      </c>
      <c r="B48" s="190" t="s">
        <v>2</v>
      </c>
      <c r="C48" s="18" t="s">
        <v>160</v>
      </c>
      <c r="D48" s="19" t="s">
        <v>28</v>
      </c>
      <c r="E48" s="59" t="s">
        <v>29</v>
      </c>
      <c r="F48" s="19">
        <v>150</v>
      </c>
      <c r="G48" s="178" t="s">
        <v>698</v>
      </c>
      <c r="H48" s="19">
        <v>3</v>
      </c>
      <c r="I48" s="19" t="s">
        <v>30</v>
      </c>
      <c r="J48" s="19">
        <v>16</v>
      </c>
      <c r="K48" s="22"/>
      <c r="L48" s="30">
        <v>4.6428571428571432</v>
      </c>
      <c r="M48" s="45">
        <v>44.200848656294198</v>
      </c>
      <c r="N48" s="24">
        <v>41.5</v>
      </c>
      <c r="O48" s="45">
        <v>1608.9108910891091</v>
      </c>
      <c r="P48" s="45">
        <v>231</v>
      </c>
      <c r="Q48" s="45">
        <v>143.57538461538459</v>
      </c>
      <c r="R48" s="45">
        <v>127.5</v>
      </c>
      <c r="S48" s="45">
        <v>79.246153846153845</v>
      </c>
      <c r="T48" s="45"/>
      <c r="U48" s="45">
        <v>6.6</v>
      </c>
      <c r="V48" s="45">
        <v>4.102153846153846</v>
      </c>
      <c r="W48" s="45"/>
      <c r="X48" s="1">
        <v>330</v>
      </c>
      <c r="Y48" s="30">
        <v>205.1076923076923</v>
      </c>
      <c r="Z48" s="1"/>
      <c r="AA48" s="45">
        <v>226.7</v>
      </c>
      <c r="AB48" s="45">
        <v>140.90276923076922</v>
      </c>
      <c r="AC48" s="30"/>
      <c r="AD48" s="30"/>
      <c r="AE48" s="45"/>
      <c r="AF48" s="46"/>
      <c r="AG48" s="45"/>
      <c r="AH48" s="45"/>
      <c r="AI48" s="45"/>
      <c r="AJ48" s="30"/>
      <c r="AK48" s="45"/>
      <c r="AL48" s="45"/>
      <c r="AM48" s="162"/>
    </row>
    <row r="49" spans="1:39" ht="9" hidden="1" customHeight="1" outlineLevel="1" x14ac:dyDescent="0.25">
      <c r="A49" s="50" t="s">
        <v>273</v>
      </c>
      <c r="B49" s="190" t="s">
        <v>2</v>
      </c>
      <c r="C49" s="18" t="s">
        <v>160</v>
      </c>
      <c r="D49" s="19" t="s">
        <v>28</v>
      </c>
      <c r="E49" s="59" t="s">
        <v>29</v>
      </c>
      <c r="F49" s="19">
        <v>150</v>
      </c>
      <c r="G49" s="178" t="s">
        <v>698</v>
      </c>
      <c r="H49" s="19">
        <v>3</v>
      </c>
      <c r="I49" s="19" t="s">
        <v>30</v>
      </c>
      <c r="J49" s="19">
        <v>16</v>
      </c>
      <c r="K49" s="22"/>
      <c r="L49" s="30">
        <v>6.0714285714285721</v>
      </c>
      <c r="M49" s="45">
        <v>44.200848656294198</v>
      </c>
      <c r="N49" s="24">
        <v>52</v>
      </c>
      <c r="O49" s="45">
        <v>1175.742574257426</v>
      </c>
      <c r="P49" s="45">
        <v>149</v>
      </c>
      <c r="Q49" s="45">
        <v>126.72842105263156</v>
      </c>
      <c r="R49" s="45">
        <v>46</v>
      </c>
      <c r="S49" s="45">
        <v>39.124210526315785</v>
      </c>
      <c r="T49" s="45"/>
      <c r="U49" s="45">
        <v>6.9</v>
      </c>
      <c r="V49" s="45">
        <v>5.868631578947368</v>
      </c>
      <c r="W49" s="45"/>
      <c r="X49" s="1">
        <v>190</v>
      </c>
      <c r="Y49" s="30">
        <v>161.59999999999997</v>
      </c>
      <c r="Z49" s="1"/>
      <c r="AA49" s="45">
        <v>136.19999999999999</v>
      </c>
      <c r="AB49" s="45">
        <v>115.8416842105263</v>
      </c>
      <c r="AC49" s="30"/>
      <c r="AD49" s="30"/>
      <c r="AE49" s="45"/>
      <c r="AF49" s="46"/>
      <c r="AG49" s="45"/>
      <c r="AH49" s="45"/>
      <c r="AI49" s="45"/>
      <c r="AJ49" s="30"/>
      <c r="AK49" s="45"/>
      <c r="AL49" s="45"/>
      <c r="AM49" s="162"/>
    </row>
    <row r="50" spans="1:39" ht="9" hidden="1" customHeight="1" outlineLevel="1" x14ac:dyDescent="0.25">
      <c r="A50" s="50" t="s">
        <v>274</v>
      </c>
      <c r="B50" s="190" t="s">
        <v>2</v>
      </c>
      <c r="C50" s="18" t="s">
        <v>160</v>
      </c>
      <c r="D50" s="19" t="s">
        <v>28</v>
      </c>
      <c r="E50" s="59" t="s">
        <v>29</v>
      </c>
      <c r="F50" s="19">
        <v>150</v>
      </c>
      <c r="G50" s="178" t="s">
        <v>698</v>
      </c>
      <c r="H50" s="19">
        <v>3</v>
      </c>
      <c r="I50" s="19" t="s">
        <v>30</v>
      </c>
      <c r="J50" s="19">
        <v>16</v>
      </c>
      <c r="K50" s="22"/>
      <c r="L50" s="30">
        <v>5.3571428571428577</v>
      </c>
      <c r="M50" s="45">
        <v>35.360678925035366</v>
      </c>
      <c r="N50" s="24">
        <v>24</v>
      </c>
      <c r="O50" s="45">
        <v>2342.6449787835927</v>
      </c>
      <c r="P50" s="45">
        <v>721</v>
      </c>
      <c r="Q50" s="45">
        <v>307.77177358490565</v>
      </c>
      <c r="R50" s="45">
        <v>326.60000000000002</v>
      </c>
      <c r="S50" s="45">
        <v>139.41506415094341</v>
      </c>
      <c r="T50" s="45"/>
      <c r="U50" s="45">
        <v>11.4</v>
      </c>
      <c r="V50" s="45">
        <v>4.866294339622641</v>
      </c>
      <c r="W50" s="45"/>
      <c r="X50" s="1">
        <v>440</v>
      </c>
      <c r="Y50" s="30">
        <v>187.82188679245283</v>
      </c>
      <c r="Z50" s="1"/>
      <c r="AA50" s="45">
        <v>285.3</v>
      </c>
      <c r="AB50" s="45">
        <v>121.78541886792452</v>
      </c>
      <c r="AC50" s="30"/>
      <c r="AD50" s="30"/>
      <c r="AE50" s="45"/>
      <c r="AF50" s="46"/>
      <c r="AG50" s="45"/>
      <c r="AH50" s="45"/>
      <c r="AI50" s="45"/>
      <c r="AJ50" s="30"/>
      <c r="AK50" s="45"/>
      <c r="AL50" s="45"/>
      <c r="AM50" s="162"/>
    </row>
    <row r="51" spans="1:39" ht="9" hidden="1" customHeight="1" outlineLevel="1" x14ac:dyDescent="0.25">
      <c r="A51" s="50" t="s">
        <v>275</v>
      </c>
      <c r="B51" s="190" t="s">
        <v>2</v>
      </c>
      <c r="C51" s="18" t="s">
        <v>160</v>
      </c>
      <c r="D51" s="19" t="s">
        <v>28</v>
      </c>
      <c r="E51" s="59" t="s">
        <v>29</v>
      </c>
      <c r="F51" s="19">
        <v>150</v>
      </c>
      <c r="G51" s="178" t="s">
        <v>698</v>
      </c>
      <c r="H51" s="19">
        <v>3</v>
      </c>
      <c r="I51" s="19" t="s">
        <v>30</v>
      </c>
      <c r="J51" s="19">
        <v>16</v>
      </c>
      <c r="K51" s="22"/>
      <c r="L51" s="30">
        <v>5.3571428571428577</v>
      </c>
      <c r="M51" s="45">
        <v>44.200848656294198</v>
      </c>
      <c r="N51" s="24">
        <v>29.5</v>
      </c>
      <c r="O51" s="45">
        <v>2263.0834512022634</v>
      </c>
      <c r="P51" s="45">
        <v>250</v>
      </c>
      <c r="Q51" s="45">
        <v>110.46874999999999</v>
      </c>
      <c r="R51" s="45">
        <v>25.4</v>
      </c>
      <c r="S51" s="45">
        <v>11.223624999999997</v>
      </c>
      <c r="T51" s="45"/>
      <c r="U51" s="45">
        <v>6.3</v>
      </c>
      <c r="V51" s="45">
        <v>2.7838124999999994</v>
      </c>
      <c r="W51" s="45"/>
      <c r="X51" s="1">
        <v>220</v>
      </c>
      <c r="Y51" s="30">
        <v>97.212499999999977</v>
      </c>
      <c r="Z51" s="1"/>
      <c r="AA51" s="45">
        <v>335.3</v>
      </c>
      <c r="AB51" s="45">
        <v>148.16068749999997</v>
      </c>
      <c r="AC51" s="30"/>
      <c r="AD51" s="30"/>
      <c r="AE51" s="45"/>
      <c r="AF51" s="46"/>
      <c r="AG51" s="45"/>
      <c r="AH51" s="45"/>
      <c r="AI51" s="45"/>
      <c r="AJ51" s="30"/>
      <c r="AK51" s="45"/>
      <c r="AL51" s="45"/>
      <c r="AM51" s="162"/>
    </row>
    <row r="52" spans="1:39" ht="9" hidden="1" customHeight="1" outlineLevel="1" x14ac:dyDescent="0.25">
      <c r="A52" s="50" t="s">
        <v>276</v>
      </c>
      <c r="B52" s="190" t="s">
        <v>2</v>
      </c>
      <c r="C52" s="18" t="s">
        <v>160</v>
      </c>
      <c r="D52" s="19" t="s">
        <v>28</v>
      </c>
      <c r="E52" s="59" t="s">
        <v>29</v>
      </c>
      <c r="F52" s="19">
        <v>150</v>
      </c>
      <c r="G52" s="178" t="s">
        <v>698</v>
      </c>
      <c r="H52" s="19">
        <v>3</v>
      </c>
      <c r="I52" s="19" t="s">
        <v>30</v>
      </c>
      <c r="J52" s="19">
        <v>16</v>
      </c>
      <c r="K52" s="22"/>
      <c r="L52" s="30">
        <v>5.3571428571428577</v>
      </c>
      <c r="M52" s="45">
        <v>44.200848656294198</v>
      </c>
      <c r="N52" s="24">
        <v>36</v>
      </c>
      <c r="O52" s="45">
        <v>1750.3536067892505</v>
      </c>
      <c r="P52" s="45">
        <v>537</v>
      </c>
      <c r="Q52" s="45">
        <v>306.79515151515147</v>
      </c>
      <c r="R52" s="45">
        <v>304</v>
      </c>
      <c r="S52" s="45">
        <v>173.67919191919191</v>
      </c>
      <c r="T52" s="45"/>
      <c r="U52" s="45">
        <v>8.6</v>
      </c>
      <c r="V52" s="45">
        <v>4.913292929292929</v>
      </c>
      <c r="W52" s="45"/>
      <c r="X52" s="1">
        <v>280</v>
      </c>
      <c r="Y52" s="30">
        <v>159.96767676767675</v>
      </c>
      <c r="Z52" s="1"/>
      <c r="AA52" s="45">
        <v>222.9</v>
      </c>
      <c r="AB52" s="45">
        <v>127.34569696969696</v>
      </c>
      <c r="AC52" s="30"/>
      <c r="AD52" s="30"/>
      <c r="AE52" s="45"/>
      <c r="AF52" s="46"/>
      <c r="AG52" s="45"/>
      <c r="AH52" s="45"/>
      <c r="AI52" s="45"/>
      <c r="AJ52" s="30"/>
      <c r="AK52" s="45"/>
      <c r="AL52" s="45"/>
      <c r="AM52" s="162"/>
    </row>
    <row r="53" spans="1:39" ht="9" hidden="1" customHeight="1" outlineLevel="1" x14ac:dyDescent="0.25">
      <c r="A53" s="50" t="s">
        <v>277</v>
      </c>
      <c r="B53" s="190" t="s">
        <v>2</v>
      </c>
      <c r="C53" s="18" t="s">
        <v>160</v>
      </c>
      <c r="D53" s="19" t="s">
        <v>28</v>
      </c>
      <c r="E53" s="59" t="s">
        <v>29</v>
      </c>
      <c r="F53" s="19">
        <v>150</v>
      </c>
      <c r="G53" s="178" t="s">
        <v>698</v>
      </c>
      <c r="H53" s="19">
        <v>3</v>
      </c>
      <c r="I53" s="19" t="s">
        <v>30</v>
      </c>
      <c r="J53" s="19">
        <v>16</v>
      </c>
      <c r="K53" s="22"/>
      <c r="L53" s="30">
        <v>7.1428571428571432</v>
      </c>
      <c r="M53" s="45">
        <v>35.360678925035366</v>
      </c>
      <c r="N53" s="24">
        <v>18.5</v>
      </c>
      <c r="O53" s="45">
        <v>2970.2970297029706</v>
      </c>
      <c r="P53" s="45">
        <v>599</v>
      </c>
      <c r="Q53" s="45">
        <v>201.6633333333333</v>
      </c>
      <c r="R53" s="45">
        <v>280.5</v>
      </c>
      <c r="S53" s="45">
        <v>94.434999999999988</v>
      </c>
      <c r="T53" s="45"/>
      <c r="U53" s="45">
        <v>9.9</v>
      </c>
      <c r="V53" s="45">
        <v>3.3329999999999997</v>
      </c>
      <c r="W53" s="45"/>
      <c r="X53" s="1">
        <v>590</v>
      </c>
      <c r="Y53" s="30">
        <v>198.6333333333333</v>
      </c>
      <c r="Z53" s="1"/>
      <c r="AA53" s="45">
        <v>442.1</v>
      </c>
      <c r="AB53" s="45">
        <v>148.84033333333332</v>
      </c>
      <c r="AC53" s="30"/>
      <c r="AD53" s="30"/>
      <c r="AE53" s="45"/>
      <c r="AF53" s="46"/>
      <c r="AG53" s="45"/>
      <c r="AH53" s="45"/>
      <c r="AI53" s="45"/>
      <c r="AJ53" s="30"/>
      <c r="AK53" s="45"/>
      <c r="AL53" s="45"/>
      <c r="AM53" s="162"/>
    </row>
    <row r="54" spans="1:39" ht="9" hidden="1" customHeight="1" outlineLevel="1" x14ac:dyDescent="0.25">
      <c r="A54" s="50" t="s">
        <v>278</v>
      </c>
      <c r="B54" s="190" t="s">
        <v>2</v>
      </c>
      <c r="C54" s="18" t="s">
        <v>160</v>
      </c>
      <c r="D54" s="19" t="s">
        <v>28</v>
      </c>
      <c r="E54" s="59" t="s">
        <v>29</v>
      </c>
      <c r="F54" s="19">
        <v>150</v>
      </c>
      <c r="G54" s="178" t="s">
        <v>698</v>
      </c>
      <c r="H54" s="19">
        <v>3</v>
      </c>
      <c r="I54" s="19" t="s">
        <v>30</v>
      </c>
      <c r="J54" s="19">
        <v>16</v>
      </c>
      <c r="K54" s="22"/>
      <c r="L54" s="30">
        <v>6.7857142857142865</v>
      </c>
      <c r="M54" s="45">
        <v>44.200848656294198</v>
      </c>
      <c r="N54" s="24">
        <v>37.5</v>
      </c>
      <c r="O54" s="45">
        <v>1829.9151343705801</v>
      </c>
      <c r="P54" s="45">
        <v>282</v>
      </c>
      <c r="Q54" s="45">
        <v>154.10550724637682</v>
      </c>
      <c r="R54" s="45">
        <v>186.9</v>
      </c>
      <c r="S54" s="45">
        <v>102.13588405797101</v>
      </c>
      <c r="T54" s="45"/>
      <c r="U54" s="45">
        <v>7.4</v>
      </c>
      <c r="V54" s="45">
        <v>4.0439033816425125</v>
      </c>
      <c r="W54" s="45"/>
      <c r="X54" s="1">
        <v>290</v>
      </c>
      <c r="Y54" s="30">
        <v>158.47729468599033</v>
      </c>
      <c r="Z54" s="1"/>
      <c r="AA54" s="45">
        <v>336.1</v>
      </c>
      <c r="AB54" s="45">
        <v>183.66971980676328</v>
      </c>
      <c r="AC54" s="30"/>
      <c r="AD54" s="30"/>
      <c r="AE54" s="45"/>
      <c r="AF54" s="46"/>
      <c r="AG54" s="45"/>
      <c r="AH54" s="45"/>
      <c r="AI54" s="45"/>
      <c r="AJ54" s="30"/>
      <c r="AK54" s="45"/>
      <c r="AL54" s="45"/>
      <c r="AM54" s="162"/>
    </row>
    <row r="55" spans="1:39" ht="9" hidden="1" customHeight="1" outlineLevel="1" x14ac:dyDescent="0.25">
      <c r="A55" s="50" t="s">
        <v>279</v>
      </c>
      <c r="B55" s="190" t="s">
        <v>2</v>
      </c>
      <c r="C55" s="18" t="s">
        <v>160</v>
      </c>
      <c r="D55" s="19" t="s">
        <v>28</v>
      </c>
      <c r="E55" s="59" t="s">
        <v>29</v>
      </c>
      <c r="F55" s="19">
        <v>150</v>
      </c>
      <c r="G55" s="178" t="s">
        <v>698</v>
      </c>
      <c r="H55" s="19">
        <v>3</v>
      </c>
      <c r="I55" s="19" t="s">
        <v>30</v>
      </c>
      <c r="J55" s="19">
        <v>16</v>
      </c>
      <c r="K55" s="22"/>
      <c r="L55" s="30">
        <v>7.5000000000000009</v>
      </c>
      <c r="M55" s="45">
        <v>44.200848656294198</v>
      </c>
      <c r="N55" s="24">
        <v>19</v>
      </c>
      <c r="O55" s="45">
        <v>3544.9080622347951</v>
      </c>
      <c r="P55" s="45">
        <v>700</v>
      </c>
      <c r="Q55" s="45">
        <v>197.46633416458852</v>
      </c>
      <c r="R55" s="45">
        <v>259.60000000000002</v>
      </c>
      <c r="S55" s="45">
        <v>73.231800498753117</v>
      </c>
      <c r="T55" s="45"/>
      <c r="U55" s="45">
        <v>14.5</v>
      </c>
      <c r="V55" s="45">
        <v>4.0903740648379054</v>
      </c>
      <c r="W55" s="45"/>
      <c r="X55" s="1">
        <v>440</v>
      </c>
      <c r="Y55" s="30">
        <v>124.1216957605985</v>
      </c>
      <c r="Z55" s="1"/>
      <c r="AA55" s="45">
        <v>476.9</v>
      </c>
      <c r="AB55" s="45">
        <v>134.53099251870324</v>
      </c>
      <c r="AC55" s="30"/>
      <c r="AD55" s="30"/>
      <c r="AE55" s="45"/>
      <c r="AF55" s="46"/>
      <c r="AG55" s="45"/>
      <c r="AH55" s="45"/>
      <c r="AI55" s="45"/>
      <c r="AJ55" s="30"/>
      <c r="AK55" s="45"/>
      <c r="AL55" s="45"/>
      <c r="AM55" s="162"/>
    </row>
    <row r="56" spans="1:39" ht="9" hidden="1" customHeight="1" outlineLevel="1" x14ac:dyDescent="0.25">
      <c r="A56" s="52" t="s">
        <v>280</v>
      </c>
      <c r="B56" s="191" t="s">
        <v>2</v>
      </c>
      <c r="C56" s="32" t="s">
        <v>160</v>
      </c>
      <c r="D56" s="33" t="s">
        <v>28</v>
      </c>
      <c r="E56" s="60" t="s">
        <v>29</v>
      </c>
      <c r="F56" s="33">
        <v>150</v>
      </c>
      <c r="G56" s="180" t="s">
        <v>698</v>
      </c>
      <c r="H56" s="33">
        <v>3</v>
      </c>
      <c r="I56" s="33" t="s">
        <v>30</v>
      </c>
      <c r="J56" s="33">
        <v>16</v>
      </c>
      <c r="K56" s="36"/>
      <c r="L56" s="44">
        <v>6.4285714285714288</v>
      </c>
      <c r="M56" s="70">
        <v>53.041018387553038</v>
      </c>
      <c r="N56" s="38">
        <v>22</v>
      </c>
      <c r="O56" s="70">
        <v>2554.8090523338051</v>
      </c>
      <c r="P56" s="70">
        <v>196</v>
      </c>
      <c r="Q56" s="70">
        <v>76.718062283737027</v>
      </c>
      <c r="R56" s="70">
        <v>42.4</v>
      </c>
      <c r="S56" s="70">
        <v>16.596152249134946</v>
      </c>
      <c r="T56" s="70"/>
      <c r="U56" s="70">
        <v>11.2</v>
      </c>
      <c r="V56" s="70">
        <v>4.3838892733564006</v>
      </c>
      <c r="W56" s="70"/>
      <c r="X56" s="92">
        <v>730</v>
      </c>
      <c r="Y56" s="44">
        <v>285.73564013840831</v>
      </c>
      <c r="Z56" s="92"/>
      <c r="AA56" s="70">
        <v>273.2</v>
      </c>
      <c r="AB56" s="70">
        <v>106.9355847750865</v>
      </c>
      <c r="AC56" s="44"/>
      <c r="AD56" s="44"/>
      <c r="AE56" s="70"/>
      <c r="AF56" s="53"/>
      <c r="AG56" s="70"/>
      <c r="AH56" s="70"/>
      <c r="AI56" s="70"/>
      <c r="AJ56" s="44"/>
      <c r="AK56" s="70"/>
      <c r="AL56" s="70"/>
      <c r="AM56" s="162"/>
    </row>
    <row r="57" spans="1:39" ht="9" customHeight="1" collapsed="1" x14ac:dyDescent="0.25">
      <c r="A57" s="59"/>
      <c r="B57" s="190"/>
      <c r="C57" s="18"/>
      <c r="D57" s="19"/>
      <c r="E57" s="59"/>
      <c r="F57" s="19"/>
      <c r="G57" s="19"/>
      <c r="H57" s="19"/>
      <c r="I57" s="19"/>
      <c r="J57" s="19"/>
      <c r="K57" s="22"/>
      <c r="L57" s="23"/>
      <c r="M57" s="24"/>
      <c r="N57" s="62"/>
      <c r="O57" s="62"/>
      <c r="P57" s="62"/>
      <c r="Q57" s="62"/>
      <c r="R57" s="24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162"/>
    </row>
    <row r="58" spans="1:39" ht="9" customHeight="1" x14ac:dyDescent="0.25">
      <c r="A58" s="59"/>
      <c r="B58" s="190"/>
      <c r="C58" s="18"/>
      <c r="D58" s="19"/>
      <c r="E58" s="59"/>
      <c r="F58" s="19"/>
      <c r="G58" s="19"/>
      <c r="H58" s="19"/>
      <c r="I58" s="19"/>
      <c r="J58" s="19"/>
      <c r="K58" s="22" t="s">
        <v>679</v>
      </c>
      <c r="L58" s="30">
        <f>IF(SUM(L47:L56)=0,"-",IF(SUM(L47:L56)&gt;0,AVERAGE(L47:L56)))</f>
        <v>6.0000000000000009</v>
      </c>
      <c r="M58" s="45">
        <f>IF(SUM(M47:M56)=0,"-",IF(SUM(M47:M56)&gt;0,AVERAGE(M47:M56)))</f>
        <v>42.432814710042422</v>
      </c>
      <c r="N58" s="45">
        <f t="shared" ref="N58:AH58" si="58">IF(SUM(N47:N56)=0,"-",IF(SUM(N47:N56)&gt;0,AVERAGE(N47:N56)))</f>
        <v>30.5</v>
      </c>
      <c r="O58" s="45">
        <f t="shared" si="58"/>
        <v>2255.1272984441302</v>
      </c>
      <c r="P58" s="45">
        <f>IF(SUM(P47:P56)=0,"-",IF(SUM(P47:P56)&gt;0,AVERAGE(P47:P56)))</f>
        <v>430.6</v>
      </c>
      <c r="Q58" s="45">
        <f>IF(SUM(Q47:Q56)=0,"-",IF(SUM(Q47:Q56)&gt;0,AVERAGE(Q47:Q56)))</f>
        <v>188.06093375144187</v>
      </c>
      <c r="R58" s="45">
        <f>IF(SUM(R47:R56)=0,"-",IF(SUM(R47:R56)&gt;0,AVERAGE(R47:R56)))</f>
        <v>197.13000000000002</v>
      </c>
      <c r="S58" s="45">
        <f>IF(SUM(S47:S56)=0,"-",IF(SUM(S47:S56)&gt;0,AVERAGE(S47:S56)))</f>
        <v>87.741767379775979</v>
      </c>
      <c r="T58" s="45" t="str">
        <f>IF(SUM(T47:T56)=0,"-",IF(SUM(T47:T56)&gt;0,AVERAGE(T47:T56)))</f>
        <v>-</v>
      </c>
      <c r="U58" s="45">
        <f t="shared" ref="U58:W58" si="59">IF(SUM(U47:U56)=0,"-",IF(SUM(U47:U56)&gt;0,AVERAGE(U47:U56)))</f>
        <v>9.5500000000000007</v>
      </c>
      <c r="V58" s="45">
        <f t="shared" si="59"/>
        <v>4.3443887125121208</v>
      </c>
      <c r="W58" s="45" t="str">
        <f t="shared" si="59"/>
        <v>-</v>
      </c>
      <c r="X58" s="46">
        <f>IF(SUM(X47:X56)=0,"-",IF(SUM(X47:X56)&gt;0,AVERAGE(X47:X56)))</f>
        <v>383</v>
      </c>
      <c r="Y58" s="45">
        <f>IF(SUM(Y47:Y56)=0,"-",IF(SUM(Y47:Y56)&gt;0,AVERAGE(Y47:Y56)))</f>
        <v>170.61368747157297</v>
      </c>
      <c r="Z58" s="46" t="str">
        <f t="shared" ref="Z58" si="60">IF(SUM(Z47:Z56)=0,"-",IF(SUM(Z47:Z56)&gt;0,AVERAGE(Z47:Z56)))</f>
        <v>-</v>
      </c>
      <c r="AA58" s="45">
        <f t="shared" ref="AA58:AF58" si="61">IF(SUM(AA47:AA56)=0,"-",IF(SUM(AA47:AA56)&gt;0,AVERAGE(AA47:AA56)))</f>
        <v>306.32</v>
      </c>
      <c r="AB58" s="45">
        <f t="shared" si="61"/>
        <v>135.88576759451976</v>
      </c>
      <c r="AC58" s="45" t="str">
        <f t="shared" si="61"/>
        <v>-</v>
      </c>
      <c r="AD58" s="45" t="str">
        <f t="shared" si="61"/>
        <v>-</v>
      </c>
      <c r="AE58" s="45" t="str">
        <f t="shared" si="61"/>
        <v>-</v>
      </c>
      <c r="AF58" s="46" t="str">
        <f t="shared" si="61"/>
        <v>-</v>
      </c>
      <c r="AG58" s="45" t="str">
        <f t="shared" si="58"/>
        <v>-</v>
      </c>
      <c r="AH58" s="45" t="str">
        <f t="shared" si="58"/>
        <v>-</v>
      </c>
      <c r="AI58" s="45" t="str">
        <f t="shared" ref="AI58" si="62">IF(SUM(AI47:AI56)=0,"-",IF(SUM(AI47:AI56)&gt;0,AVERAGE(AI47:AI56)))</f>
        <v>-</v>
      </c>
      <c r="AJ58" s="45" t="str">
        <f t="shared" ref="AJ58:AL58" si="63">IF(SUM(AJ47:AJ56)=0,"-",IF(SUM(AJ47:AJ56)&gt;0,AVERAGE(AJ47:AJ56)))</f>
        <v>-</v>
      </c>
      <c r="AK58" s="45" t="str">
        <f t="shared" si="63"/>
        <v>-</v>
      </c>
      <c r="AL58" s="45" t="str">
        <f t="shared" si="63"/>
        <v>-</v>
      </c>
      <c r="AM58" s="162"/>
    </row>
    <row r="59" spans="1:39" ht="9" customHeight="1" x14ac:dyDescent="0.25">
      <c r="A59" s="25"/>
      <c r="B59" s="192" t="str">
        <f t="shared" ref="B59:J59" si="64">B54</f>
        <v>Puromycin Aminonucleoside</v>
      </c>
      <c r="C59" s="17" t="str">
        <f t="shared" si="64"/>
        <v>Pfizer</v>
      </c>
      <c r="D59" s="25" t="str">
        <f t="shared" si="64"/>
        <v>Rat</v>
      </c>
      <c r="E59" s="17" t="str">
        <f t="shared" si="64"/>
        <v>SD</v>
      </c>
      <c r="F59" s="25">
        <f t="shared" si="64"/>
        <v>150</v>
      </c>
      <c r="G59" s="25" t="str">
        <f t="shared" si="64"/>
        <v>single</v>
      </c>
      <c r="H59" s="25">
        <f t="shared" si="64"/>
        <v>3</v>
      </c>
      <c r="I59" s="25" t="str">
        <f t="shared" si="64"/>
        <v>necropsy</v>
      </c>
      <c r="J59" s="25">
        <f t="shared" si="64"/>
        <v>16</v>
      </c>
      <c r="K59" s="22" t="s">
        <v>677</v>
      </c>
      <c r="L59" s="30">
        <f>IF(SUM(L47:L56)=0,"-",IF(SUM(L47:L56)&gt;0,_xlfn.STDEV.S(L47:L56)))</f>
        <v>0.93435318430230874</v>
      </c>
      <c r="M59" s="45">
        <f>IF(SUM(M47:M56)=0,"-",IF(SUM(M47:M56)&gt;0,_xlfn.STDEV.S(M47:M56)))</f>
        <v>5.5910142506513925</v>
      </c>
      <c r="N59" s="45">
        <f t="shared" ref="N59:AH59" si="65">IF(SUM(N47:N56)=0,"-",IF(SUM(N47:N56)&gt;0,_xlfn.STDEV.S(N47:N56)))</f>
        <v>10.977249200050075</v>
      </c>
      <c r="O59" s="45">
        <f t="shared" si="65"/>
        <v>695.70694234559312</v>
      </c>
      <c r="P59" s="45">
        <f>IF(SUM(P47:P56)=0,"-",IF(SUM(P47:P56)&gt;0,_xlfn.STDEV.S(P47:P56)))</f>
        <v>228.45626860882294</v>
      </c>
      <c r="Q59" s="45">
        <f>IF(SUM(Q47:Q56)=0,"-",IF(SUM(Q47:Q56)&gt;0,_xlfn.STDEV.S(Q47:Q56)))</f>
        <v>80.647868304681239</v>
      </c>
      <c r="R59" s="45">
        <f>IF(SUM(R47:R56)=0,"-",IF(SUM(R47:R56)&gt;0,_xlfn.STDEV.S(R47:R56)))</f>
        <v>129.52140149197135</v>
      </c>
      <c r="S59" s="45">
        <f>IF(SUM(S47:S56)=0,"-",IF(SUM(S47:S56)&gt;0,_xlfn.STDEV.S(S47:S56)))</f>
        <v>55.318745261677499</v>
      </c>
      <c r="T59" s="45" t="str">
        <f>IF(SUM(T47:T56)=0,"-",IF(SUM(T47:T56)&gt;0,_xlfn.STDEV.S(T47:T56)))</f>
        <v>-</v>
      </c>
      <c r="U59" s="45">
        <f t="shared" ref="U59:W59" si="66">IF(SUM(U47:U56)=0,"-",IF(SUM(U47:U56)&gt;0,_xlfn.STDEV.S(U47:U56)))</f>
        <v>2.8383289293369631</v>
      </c>
      <c r="V59" s="45">
        <f t="shared" si="66"/>
        <v>0.88836411278678951</v>
      </c>
      <c r="W59" s="45" t="str">
        <f t="shared" si="66"/>
        <v>-</v>
      </c>
      <c r="X59" s="46">
        <f>IF(SUM(X47:X56)=0,"-",IF(SUM(X47:X56)&gt;0,_xlfn.STDEV.S(X47:X56)))</f>
        <v>169.8397937927256</v>
      </c>
      <c r="Y59" s="45">
        <f>IF(SUM(Y47:Y56)=0,"-",IF(SUM(Y47:Y56)&gt;0,_xlfn.STDEV.S(Y47:Y56)))</f>
        <v>52.996386106918258</v>
      </c>
      <c r="Z59" s="46" t="str">
        <f t="shared" ref="Z59" si="67">IF(SUM(Z47:Z56)=0,"-",IF(SUM(Z47:Z56)&gt;0,_xlfn.STDEV.S(Z47:Z56)))</f>
        <v>-</v>
      </c>
      <c r="AA59" s="45">
        <f t="shared" ref="AA59:AF59" si="68">IF(SUM(AA47:AA56)=0,"-",IF(SUM(AA47:AA56)&gt;0,_xlfn.STDEV.S(AA47:AA56)))</f>
        <v>101.94236716018634</v>
      </c>
      <c r="AB59" s="45">
        <f t="shared" si="68"/>
        <v>21.514462098456768</v>
      </c>
      <c r="AC59" s="45" t="str">
        <f t="shared" si="68"/>
        <v>-</v>
      </c>
      <c r="AD59" s="45" t="str">
        <f t="shared" si="68"/>
        <v>-</v>
      </c>
      <c r="AE59" s="45" t="str">
        <f t="shared" si="68"/>
        <v>-</v>
      </c>
      <c r="AF59" s="46" t="str">
        <f t="shared" si="68"/>
        <v>-</v>
      </c>
      <c r="AG59" s="45" t="str">
        <f t="shared" si="65"/>
        <v>-</v>
      </c>
      <c r="AH59" s="45" t="str">
        <f t="shared" si="65"/>
        <v>-</v>
      </c>
      <c r="AI59" s="45" t="str">
        <f t="shared" ref="AI59" si="69">IF(SUM(AI47:AI56)=0,"-",IF(SUM(AI47:AI56)&gt;0,_xlfn.STDEV.S(AI47:AI56)))</f>
        <v>-</v>
      </c>
      <c r="AJ59" s="45" t="str">
        <f t="shared" ref="AJ59:AL59" si="70">IF(SUM(AJ47:AJ56)=0,"-",IF(SUM(AJ47:AJ56)&gt;0,_xlfn.STDEV.S(AJ47:AJ56)))</f>
        <v>-</v>
      </c>
      <c r="AK59" s="45" t="str">
        <f t="shared" si="70"/>
        <v>-</v>
      </c>
      <c r="AL59" s="45" t="str">
        <f t="shared" si="70"/>
        <v>-</v>
      </c>
      <c r="AM59" s="162"/>
    </row>
    <row r="60" spans="1:39" ht="9" customHeight="1" x14ac:dyDescent="0.25">
      <c r="A60" s="59"/>
      <c r="B60" s="190"/>
      <c r="C60" s="18"/>
      <c r="D60" s="19"/>
      <c r="E60" s="59"/>
      <c r="F60" s="19"/>
      <c r="G60" s="19"/>
      <c r="H60" s="19"/>
      <c r="I60" s="19"/>
      <c r="J60" s="19"/>
      <c r="K60" s="22" t="s">
        <v>678</v>
      </c>
      <c r="L60" s="1">
        <f>IF(SUM(L47:L56)=0,"-",IF(SUM(L47:L56)&gt;0,COUNT(L47:L56)))</f>
        <v>10</v>
      </c>
      <c r="M60" s="46">
        <f>IF(SUM(M47:M56)=0,"-",IF(SUM(M47:M56)&gt;0,COUNT(M47:M56)))</f>
        <v>10</v>
      </c>
      <c r="N60" s="25">
        <f t="shared" ref="N60:AH60" si="71">IF(SUM(N47:N56)=0,"-",IF(SUM(N47:N56)&gt;0,COUNT(N47:N56)))</f>
        <v>10</v>
      </c>
      <c r="O60" s="25">
        <f t="shared" si="71"/>
        <v>10</v>
      </c>
      <c r="P60" s="25">
        <f>IF(SUM(P47:P56)=0,"-",IF(SUM(P47:P56)&gt;0,COUNT(P47:P56)))</f>
        <v>10</v>
      </c>
      <c r="Q60" s="25">
        <f>IF(SUM(Q47:Q56)=0,"-",IF(SUM(Q47:Q56)&gt;0,COUNT(Q47:Q56)))</f>
        <v>10</v>
      </c>
      <c r="R60" s="45">
        <f>IF(SUM(R47:R56)=0,"-",IF(SUM(R47:R56)&gt;0,COUNT(R47:R56)))</f>
        <v>10</v>
      </c>
      <c r="S60" s="25">
        <f>IF(SUM(S47:S56)=0,"-",IF(SUM(S47:S56)&gt;0,COUNT(S47:S56)))</f>
        <v>10</v>
      </c>
      <c r="T60" s="25" t="str">
        <f>IF(SUM(T47:T56)=0,"-",IF(SUM(T47:T56)&gt;0,COUNT(T47:T56)))</f>
        <v>-</v>
      </c>
      <c r="U60" s="25">
        <f t="shared" ref="U60:W60" si="72">IF(SUM(U47:U56)=0,"-",IF(SUM(U47:U56)&gt;0,COUNT(U47:U56)))</f>
        <v>10</v>
      </c>
      <c r="V60" s="25">
        <f t="shared" si="72"/>
        <v>10</v>
      </c>
      <c r="W60" s="25" t="str">
        <f t="shared" si="72"/>
        <v>-</v>
      </c>
      <c r="X60" s="46">
        <f>IF(SUM(X47:X56)=0,"-",IF(SUM(X47:X56)&gt;0,COUNT(X47:X56)))</f>
        <v>10</v>
      </c>
      <c r="Y60" s="25">
        <f>IF(SUM(Y47:Y56)=0,"-",IF(SUM(Y47:Y56)&gt;0,COUNT(Y47:Y56)))</f>
        <v>10</v>
      </c>
      <c r="Z60" s="46" t="str">
        <f t="shared" ref="Z60" si="73">IF(SUM(Z47:Z56)=0,"-",IF(SUM(Z47:Z56)&gt;0,COUNT(Z47:Z56)))</f>
        <v>-</v>
      </c>
      <c r="AA60" s="25">
        <f t="shared" ref="AA60:AF60" si="74">IF(SUM(AA47:AA56)=0,"-",IF(SUM(AA47:AA56)&gt;0,COUNT(AA47:AA56)))</f>
        <v>10</v>
      </c>
      <c r="AB60" s="25">
        <f t="shared" si="74"/>
        <v>10</v>
      </c>
      <c r="AC60" s="25" t="str">
        <f t="shared" si="74"/>
        <v>-</v>
      </c>
      <c r="AD60" s="25" t="str">
        <f t="shared" si="74"/>
        <v>-</v>
      </c>
      <c r="AE60" s="25" t="str">
        <f t="shared" si="74"/>
        <v>-</v>
      </c>
      <c r="AF60" s="46" t="str">
        <f t="shared" si="74"/>
        <v>-</v>
      </c>
      <c r="AG60" s="25" t="str">
        <f t="shared" si="71"/>
        <v>-</v>
      </c>
      <c r="AH60" s="25" t="str">
        <f t="shared" si="71"/>
        <v>-</v>
      </c>
      <c r="AI60" s="25" t="str">
        <f t="shared" ref="AI60" si="75">IF(SUM(AI47:AI56)=0,"-",IF(SUM(AI47:AI56)&gt;0,COUNT(AI47:AI56)))</f>
        <v>-</v>
      </c>
      <c r="AJ60" s="25" t="str">
        <f t="shared" ref="AJ60:AL60" si="76">IF(SUM(AJ47:AJ56)=0,"-",IF(SUM(AJ47:AJ56)&gt;0,COUNT(AJ47:AJ56)))</f>
        <v>-</v>
      </c>
      <c r="AK60" s="25" t="str">
        <f t="shared" si="76"/>
        <v>-</v>
      </c>
      <c r="AL60" s="25" t="str">
        <f t="shared" si="76"/>
        <v>-</v>
      </c>
      <c r="AM60" s="162"/>
    </row>
    <row r="61" spans="1:39" ht="9" customHeight="1" x14ac:dyDescent="0.25">
      <c r="A61" s="59"/>
      <c r="B61" s="190"/>
      <c r="C61" s="18"/>
      <c r="D61" s="19"/>
      <c r="E61" s="59"/>
      <c r="F61" s="19"/>
      <c r="G61" s="33"/>
      <c r="H61" s="19"/>
      <c r="I61" s="19"/>
      <c r="J61" s="19"/>
      <c r="K61" s="36"/>
      <c r="L61" s="37"/>
      <c r="M61" s="38"/>
      <c r="N61" s="63"/>
      <c r="O61" s="63"/>
      <c r="P61" s="63"/>
      <c r="Q61" s="63"/>
      <c r="R61" s="38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162"/>
    </row>
    <row r="62" spans="1:39" ht="9" hidden="1" customHeight="1" outlineLevel="1" x14ac:dyDescent="0.25">
      <c r="A62" s="55" t="s">
        <v>281</v>
      </c>
      <c r="B62" s="189" t="s">
        <v>159</v>
      </c>
      <c r="C62" s="4" t="s">
        <v>160</v>
      </c>
      <c r="D62" s="5" t="s">
        <v>28</v>
      </c>
      <c r="E62" s="58" t="s">
        <v>29</v>
      </c>
      <c r="F62" s="7">
        <v>0</v>
      </c>
      <c r="G62" s="178" t="s">
        <v>698</v>
      </c>
      <c r="H62" s="5">
        <v>6</v>
      </c>
      <c r="I62" s="5" t="s">
        <v>30</v>
      </c>
      <c r="J62" s="5">
        <v>16</v>
      </c>
      <c r="K62" s="8"/>
      <c r="L62" s="16">
        <v>5.3571428571428577</v>
      </c>
      <c r="M62" s="71">
        <v>26.520509193776519</v>
      </c>
      <c r="N62" s="10">
        <v>37.5</v>
      </c>
      <c r="O62" s="71">
        <v>1821.0749646393215</v>
      </c>
      <c r="P62" s="71">
        <v>172</v>
      </c>
      <c r="Q62" s="71">
        <v>94.449708737864057</v>
      </c>
      <c r="R62" s="71">
        <v>12.6</v>
      </c>
      <c r="S62" s="71">
        <v>6.9189902912621344</v>
      </c>
      <c r="T62" s="71"/>
      <c r="U62" s="71">
        <v>4.9000000000000004</v>
      </c>
      <c r="V62" s="71">
        <v>2.6907184466019416</v>
      </c>
      <c r="W62" s="71"/>
      <c r="X62" s="98">
        <v>270</v>
      </c>
      <c r="Y62" s="16">
        <v>148.26407766990289</v>
      </c>
      <c r="Z62" s="98"/>
      <c r="AA62" s="71">
        <v>105</v>
      </c>
      <c r="AB62" s="71">
        <v>57.658252427184458</v>
      </c>
      <c r="AC62" s="16"/>
      <c r="AD62" s="16"/>
      <c r="AE62" s="71"/>
      <c r="AF62" s="56"/>
      <c r="AG62" s="71"/>
      <c r="AH62" s="71"/>
      <c r="AI62" s="71"/>
      <c r="AJ62" s="16"/>
      <c r="AK62" s="71"/>
      <c r="AL62" s="71"/>
      <c r="AM62" s="162"/>
    </row>
    <row r="63" spans="1:39" ht="9" hidden="1" customHeight="1" outlineLevel="1" x14ac:dyDescent="0.25">
      <c r="A63" s="50" t="s">
        <v>282</v>
      </c>
      <c r="B63" s="190" t="s">
        <v>159</v>
      </c>
      <c r="C63" s="18" t="s">
        <v>160</v>
      </c>
      <c r="D63" s="19" t="s">
        <v>28</v>
      </c>
      <c r="E63" s="59" t="s">
        <v>29</v>
      </c>
      <c r="F63" s="21">
        <v>0</v>
      </c>
      <c r="G63" s="178" t="s">
        <v>698</v>
      </c>
      <c r="H63" s="19">
        <v>6</v>
      </c>
      <c r="I63" s="19" t="s">
        <v>30</v>
      </c>
      <c r="J63" s="19">
        <v>16</v>
      </c>
      <c r="K63" s="22"/>
      <c r="L63" s="30">
        <v>4.6428571428571432</v>
      </c>
      <c r="M63" s="45">
        <v>26.520509193776519</v>
      </c>
      <c r="N63" s="24">
        <v>47</v>
      </c>
      <c r="O63" s="45">
        <v>1237.6237623762377</v>
      </c>
      <c r="P63" s="45">
        <v>97</v>
      </c>
      <c r="Q63" s="45">
        <v>78.376000000000005</v>
      </c>
      <c r="R63" s="45">
        <v>6.4</v>
      </c>
      <c r="S63" s="45">
        <v>5.1712000000000007</v>
      </c>
      <c r="T63" s="45"/>
      <c r="U63" s="45">
        <v>4.4000000000000004</v>
      </c>
      <c r="V63" s="45">
        <v>3.5552000000000001</v>
      </c>
      <c r="W63" s="45"/>
      <c r="X63" s="1">
        <v>290</v>
      </c>
      <c r="Y63" s="30">
        <v>234.32</v>
      </c>
      <c r="Z63" s="1"/>
      <c r="AA63" s="45">
        <v>90.1</v>
      </c>
      <c r="AB63" s="45">
        <v>72.800799999999995</v>
      </c>
      <c r="AC63" s="30"/>
      <c r="AD63" s="30"/>
      <c r="AE63" s="45"/>
      <c r="AF63" s="46"/>
      <c r="AG63" s="45"/>
      <c r="AH63" s="45"/>
      <c r="AI63" s="45"/>
      <c r="AJ63" s="30"/>
      <c r="AK63" s="45"/>
      <c r="AL63" s="45"/>
      <c r="AM63" s="162"/>
    </row>
    <row r="64" spans="1:39" ht="9" hidden="1" customHeight="1" outlineLevel="1" x14ac:dyDescent="0.25">
      <c r="A64" s="50" t="s">
        <v>283</v>
      </c>
      <c r="B64" s="190" t="s">
        <v>159</v>
      </c>
      <c r="C64" s="18" t="s">
        <v>160</v>
      </c>
      <c r="D64" s="19" t="s">
        <v>28</v>
      </c>
      <c r="E64" s="59" t="s">
        <v>29</v>
      </c>
      <c r="F64" s="21">
        <v>0</v>
      </c>
      <c r="G64" s="178" t="s">
        <v>698</v>
      </c>
      <c r="H64" s="19">
        <v>6</v>
      </c>
      <c r="I64" s="19" t="s">
        <v>30</v>
      </c>
      <c r="J64" s="19">
        <v>16</v>
      </c>
      <c r="K64" s="22"/>
      <c r="L64" s="30">
        <v>6.0714285714285721</v>
      </c>
      <c r="M64" s="45">
        <v>17.680339462517683</v>
      </c>
      <c r="N64" s="24">
        <v>27</v>
      </c>
      <c r="O64" s="45">
        <v>1732.6732673267329</v>
      </c>
      <c r="P64" s="45">
        <v>122</v>
      </c>
      <c r="Q64" s="45">
        <v>70.411428571428559</v>
      </c>
      <c r="R64" s="45">
        <v>11.5</v>
      </c>
      <c r="S64" s="45">
        <v>6.6371428571428561</v>
      </c>
      <c r="T64" s="45"/>
      <c r="U64" s="45">
        <v>5.7</v>
      </c>
      <c r="V64" s="45">
        <v>3.2897142857142856</v>
      </c>
      <c r="W64" s="45"/>
      <c r="X64" s="1">
        <v>260</v>
      </c>
      <c r="Y64" s="30">
        <v>150.05714285714285</v>
      </c>
      <c r="Z64" s="1"/>
      <c r="AA64" s="45">
        <v>97.2</v>
      </c>
      <c r="AB64" s="45">
        <v>56.098285714285709</v>
      </c>
      <c r="AC64" s="30"/>
      <c r="AD64" s="30"/>
      <c r="AE64" s="45"/>
      <c r="AF64" s="46"/>
      <c r="AG64" s="45"/>
      <c r="AH64" s="45"/>
      <c r="AI64" s="45"/>
      <c r="AJ64" s="30"/>
      <c r="AK64" s="45"/>
      <c r="AL64" s="45"/>
      <c r="AM64" s="162"/>
    </row>
    <row r="65" spans="1:39" ht="9" hidden="1" customHeight="1" outlineLevel="1" x14ac:dyDescent="0.25">
      <c r="A65" s="50" t="s">
        <v>284</v>
      </c>
      <c r="B65" s="190" t="s">
        <v>159</v>
      </c>
      <c r="C65" s="18" t="s">
        <v>160</v>
      </c>
      <c r="D65" s="19" t="s">
        <v>28</v>
      </c>
      <c r="E65" s="59" t="s">
        <v>29</v>
      </c>
      <c r="F65" s="21">
        <v>0</v>
      </c>
      <c r="G65" s="178" t="s">
        <v>698</v>
      </c>
      <c r="H65" s="19">
        <v>6</v>
      </c>
      <c r="I65" s="19" t="s">
        <v>30</v>
      </c>
      <c r="J65" s="19">
        <v>16</v>
      </c>
      <c r="K65" s="22"/>
      <c r="L65" s="30">
        <v>5.3571428571428577</v>
      </c>
      <c r="M65" s="45">
        <v>26.520509193776519</v>
      </c>
      <c r="N65" s="24">
        <v>27</v>
      </c>
      <c r="O65" s="45">
        <v>2492.927864214993</v>
      </c>
      <c r="P65" s="45">
        <v>304</v>
      </c>
      <c r="Q65" s="45">
        <v>121.9449645390071</v>
      </c>
      <c r="R65" s="45">
        <v>9.6</v>
      </c>
      <c r="S65" s="45">
        <v>3.8508936170212769</v>
      </c>
      <c r="T65" s="45"/>
      <c r="U65" s="45">
        <v>11.6</v>
      </c>
      <c r="V65" s="45">
        <v>4.6531631205673758</v>
      </c>
      <c r="W65" s="45"/>
      <c r="X65" s="1">
        <v>390</v>
      </c>
      <c r="Y65" s="30">
        <v>156.44255319148937</v>
      </c>
      <c r="Z65" s="1"/>
      <c r="AA65" s="45">
        <v>196.5</v>
      </c>
      <c r="AB65" s="45">
        <v>78.822978723404262</v>
      </c>
      <c r="AC65" s="30"/>
      <c r="AD65" s="30"/>
      <c r="AE65" s="45"/>
      <c r="AF65" s="46"/>
      <c r="AG65" s="45"/>
      <c r="AH65" s="45"/>
      <c r="AI65" s="45"/>
      <c r="AJ65" s="30"/>
      <c r="AK65" s="45"/>
      <c r="AL65" s="45"/>
      <c r="AM65" s="162"/>
    </row>
    <row r="66" spans="1:39" ht="9" hidden="1" customHeight="1" outlineLevel="1" x14ac:dyDescent="0.25">
      <c r="A66" s="50" t="s">
        <v>285</v>
      </c>
      <c r="B66" s="190" t="s">
        <v>159</v>
      </c>
      <c r="C66" s="18" t="s">
        <v>160</v>
      </c>
      <c r="D66" s="19" t="s">
        <v>28</v>
      </c>
      <c r="E66" s="59" t="s">
        <v>29</v>
      </c>
      <c r="F66" s="21">
        <v>0</v>
      </c>
      <c r="G66" s="178" t="s">
        <v>698</v>
      </c>
      <c r="H66" s="19">
        <v>6</v>
      </c>
      <c r="I66" s="19" t="s">
        <v>30</v>
      </c>
      <c r="J66" s="19">
        <v>16</v>
      </c>
      <c r="K66" s="22"/>
      <c r="L66" s="30">
        <v>5.3571428571428577</v>
      </c>
      <c r="M66" s="45">
        <v>26.520509193776519</v>
      </c>
      <c r="N66" s="24">
        <v>48</v>
      </c>
      <c r="O66" s="45">
        <v>1122.7015558698727</v>
      </c>
      <c r="P66" s="45">
        <v>156</v>
      </c>
      <c r="Q66" s="45">
        <v>138.95055118110236</v>
      </c>
      <c r="R66" s="45">
        <v>11.3</v>
      </c>
      <c r="S66" s="45">
        <v>10.065007874015748</v>
      </c>
      <c r="T66" s="45"/>
      <c r="U66" s="45">
        <v>4.2</v>
      </c>
      <c r="V66" s="45">
        <v>3.7409763779527561</v>
      </c>
      <c r="W66" s="45"/>
      <c r="X66" s="1">
        <v>140</v>
      </c>
      <c r="Y66" s="30">
        <v>124.69921259842519</v>
      </c>
      <c r="Z66" s="1"/>
      <c r="AA66" s="45">
        <v>70.8</v>
      </c>
      <c r="AB66" s="45">
        <v>63.062173228346452</v>
      </c>
      <c r="AC66" s="30"/>
      <c r="AD66" s="30"/>
      <c r="AE66" s="45"/>
      <c r="AF66" s="46"/>
      <c r="AG66" s="45"/>
      <c r="AH66" s="45"/>
      <c r="AI66" s="45"/>
      <c r="AJ66" s="30"/>
      <c r="AK66" s="45"/>
      <c r="AL66" s="45"/>
      <c r="AM66" s="162"/>
    </row>
    <row r="67" spans="1:39" ht="9" hidden="1" customHeight="1" outlineLevel="1" x14ac:dyDescent="0.25">
      <c r="A67" s="50" t="s">
        <v>286</v>
      </c>
      <c r="B67" s="190" t="s">
        <v>159</v>
      </c>
      <c r="C67" s="18" t="s">
        <v>160</v>
      </c>
      <c r="D67" s="19" t="s">
        <v>28</v>
      </c>
      <c r="E67" s="59" t="s">
        <v>29</v>
      </c>
      <c r="F67" s="21">
        <v>0</v>
      </c>
      <c r="G67" s="178" t="s">
        <v>698</v>
      </c>
      <c r="H67" s="19">
        <v>6</v>
      </c>
      <c r="I67" s="19" t="s">
        <v>30</v>
      </c>
      <c r="J67" s="19">
        <v>16</v>
      </c>
      <c r="K67" s="22"/>
      <c r="L67" s="30">
        <v>5.3571428571428577</v>
      </c>
      <c r="M67" s="45">
        <v>26.520509193776519</v>
      </c>
      <c r="N67" s="24">
        <v>28</v>
      </c>
      <c r="O67" s="45">
        <v>2201.2022630834513</v>
      </c>
      <c r="P67" s="45">
        <v>216</v>
      </c>
      <c r="Q67" s="45">
        <v>98.128192771084329</v>
      </c>
      <c r="R67" s="45">
        <v>11.1</v>
      </c>
      <c r="S67" s="45">
        <v>5.0426987951807227</v>
      </c>
      <c r="T67" s="45"/>
      <c r="U67" s="45">
        <v>6.4</v>
      </c>
      <c r="V67" s="45">
        <v>2.9075020080321283</v>
      </c>
      <c r="W67" s="45"/>
      <c r="X67" s="1">
        <v>280</v>
      </c>
      <c r="Y67" s="30">
        <v>127.20321285140561</v>
      </c>
      <c r="Z67" s="1"/>
      <c r="AA67" s="45">
        <v>136.30000000000001</v>
      </c>
      <c r="AB67" s="45">
        <v>61.920706827309239</v>
      </c>
      <c r="AC67" s="30"/>
      <c r="AD67" s="30"/>
      <c r="AE67" s="45"/>
      <c r="AF67" s="46"/>
      <c r="AG67" s="45"/>
      <c r="AH67" s="45"/>
      <c r="AI67" s="45"/>
      <c r="AJ67" s="30"/>
      <c r="AK67" s="45"/>
      <c r="AL67" s="45"/>
      <c r="AM67" s="162"/>
    </row>
    <row r="68" spans="1:39" ht="9" hidden="1" customHeight="1" outlineLevel="1" x14ac:dyDescent="0.25">
      <c r="A68" s="50" t="s">
        <v>287</v>
      </c>
      <c r="B68" s="190" t="s">
        <v>159</v>
      </c>
      <c r="C68" s="18" t="s">
        <v>160</v>
      </c>
      <c r="D68" s="19" t="s">
        <v>28</v>
      </c>
      <c r="E68" s="59" t="s">
        <v>29</v>
      </c>
      <c r="F68" s="21">
        <v>0</v>
      </c>
      <c r="G68" s="178" t="s">
        <v>698</v>
      </c>
      <c r="H68" s="19">
        <v>6</v>
      </c>
      <c r="I68" s="19" t="s">
        <v>30</v>
      </c>
      <c r="J68" s="19">
        <v>16</v>
      </c>
      <c r="K68" s="22"/>
      <c r="L68" s="30">
        <v>7.1428571428571432</v>
      </c>
      <c r="M68" s="45">
        <v>17.680339462517683</v>
      </c>
      <c r="N68" s="24">
        <v>11</v>
      </c>
      <c r="O68" s="45">
        <v>5038.8967468175388</v>
      </c>
      <c r="P68" s="45">
        <v>558</v>
      </c>
      <c r="Q68" s="45">
        <v>110.73852631578947</v>
      </c>
      <c r="R68" s="45">
        <v>23.8</v>
      </c>
      <c r="S68" s="45">
        <v>4.7232561403508777</v>
      </c>
      <c r="T68" s="45"/>
      <c r="U68" s="45">
        <v>19.5</v>
      </c>
      <c r="V68" s="45">
        <v>3.8698947368421055</v>
      </c>
      <c r="W68" s="45"/>
      <c r="X68" s="1">
        <v>950</v>
      </c>
      <c r="Y68" s="30">
        <v>188.53333333333333</v>
      </c>
      <c r="Z68" s="1"/>
      <c r="AA68" s="45">
        <v>349.6</v>
      </c>
      <c r="AB68" s="45">
        <v>69.380266666666671</v>
      </c>
      <c r="AC68" s="30"/>
      <c r="AD68" s="30"/>
      <c r="AE68" s="45"/>
      <c r="AF68" s="46"/>
      <c r="AG68" s="45"/>
      <c r="AH68" s="45"/>
      <c r="AI68" s="45"/>
      <c r="AJ68" s="30"/>
      <c r="AK68" s="45"/>
      <c r="AL68" s="45"/>
      <c r="AM68" s="162"/>
    </row>
    <row r="69" spans="1:39" ht="9" hidden="1" customHeight="1" outlineLevel="1" x14ac:dyDescent="0.25">
      <c r="A69" s="50" t="s">
        <v>288</v>
      </c>
      <c r="B69" s="190" t="s">
        <v>159</v>
      </c>
      <c r="C69" s="18" t="s">
        <v>160</v>
      </c>
      <c r="D69" s="19" t="s">
        <v>28</v>
      </c>
      <c r="E69" s="59" t="s">
        <v>29</v>
      </c>
      <c r="F69" s="21">
        <v>0</v>
      </c>
      <c r="G69" s="178" t="s">
        <v>698</v>
      </c>
      <c r="H69" s="19">
        <v>6</v>
      </c>
      <c r="I69" s="19" t="s">
        <v>30</v>
      </c>
      <c r="J69" s="19">
        <v>16</v>
      </c>
      <c r="K69" s="22"/>
      <c r="L69" s="30">
        <v>6.7857142857142865</v>
      </c>
      <c r="M69" s="45">
        <v>17.680339462517683</v>
      </c>
      <c r="N69" s="24">
        <v>39</v>
      </c>
      <c r="O69" s="45">
        <v>1449.7878359264498</v>
      </c>
      <c r="P69" s="45">
        <v>77</v>
      </c>
      <c r="Q69" s="45">
        <v>53.11121951219512</v>
      </c>
      <c r="R69" s="45">
        <v>6</v>
      </c>
      <c r="S69" s="45">
        <v>4.1385365853658538</v>
      </c>
      <c r="T69" s="45"/>
      <c r="U69" s="45">
        <v>4.9000000000000004</v>
      </c>
      <c r="V69" s="45">
        <v>3.3798048780487808</v>
      </c>
      <c r="W69" s="45"/>
      <c r="X69" s="1">
        <v>220</v>
      </c>
      <c r="Y69" s="30">
        <v>151.74634146341464</v>
      </c>
      <c r="Z69" s="1"/>
      <c r="AA69" s="45">
        <v>93.1</v>
      </c>
      <c r="AB69" s="45">
        <v>64.21629268292682</v>
      </c>
      <c r="AC69" s="30"/>
      <c r="AD69" s="30"/>
      <c r="AE69" s="45"/>
      <c r="AF69" s="46"/>
      <c r="AG69" s="45"/>
      <c r="AH69" s="45"/>
      <c r="AI69" s="45"/>
      <c r="AJ69" s="30"/>
      <c r="AK69" s="45"/>
      <c r="AL69" s="45"/>
      <c r="AM69" s="162"/>
    </row>
    <row r="70" spans="1:39" ht="9" hidden="1" customHeight="1" outlineLevel="1" x14ac:dyDescent="0.25">
      <c r="A70" s="48" t="s">
        <v>289</v>
      </c>
      <c r="B70" s="190" t="s">
        <v>159</v>
      </c>
      <c r="C70" s="18" t="s">
        <v>160</v>
      </c>
      <c r="D70" s="19" t="s">
        <v>28</v>
      </c>
      <c r="E70" s="59" t="s">
        <v>29</v>
      </c>
      <c r="F70" s="19">
        <v>0</v>
      </c>
      <c r="G70" s="178" t="s">
        <v>698</v>
      </c>
      <c r="H70" s="19">
        <v>6</v>
      </c>
      <c r="I70" s="19" t="s">
        <v>30</v>
      </c>
      <c r="J70" s="19">
        <v>16</v>
      </c>
      <c r="K70" s="22"/>
      <c r="L70" s="30">
        <v>7.5000000000000009</v>
      </c>
      <c r="M70" s="45">
        <v>26.520509193776519</v>
      </c>
      <c r="N70" s="45">
        <v>27.5</v>
      </c>
      <c r="O70" s="45">
        <v>3076.3790664780763</v>
      </c>
      <c r="P70" s="45">
        <v>387</v>
      </c>
      <c r="Q70" s="45">
        <v>125.79724137931035</v>
      </c>
      <c r="R70" s="45">
        <v>11.3</v>
      </c>
      <c r="S70" s="45">
        <v>3.6731494252873569</v>
      </c>
      <c r="T70" s="45"/>
      <c r="U70" s="45">
        <v>13.2</v>
      </c>
      <c r="V70" s="45">
        <v>4.2907586206896555</v>
      </c>
      <c r="W70" s="45"/>
      <c r="X70" s="1">
        <v>490</v>
      </c>
      <c r="Y70" s="30">
        <v>159.27816091954026</v>
      </c>
      <c r="Z70" s="1"/>
      <c r="AA70" s="45">
        <v>196.4</v>
      </c>
      <c r="AB70" s="45">
        <v>63.841287356321843</v>
      </c>
      <c r="AC70" s="30"/>
      <c r="AD70" s="30"/>
      <c r="AE70" s="45"/>
      <c r="AF70" s="46"/>
      <c r="AG70" s="45"/>
      <c r="AH70" s="45"/>
      <c r="AI70" s="45"/>
      <c r="AJ70" s="30"/>
      <c r="AK70" s="45"/>
      <c r="AL70" s="45"/>
      <c r="AM70" s="162"/>
    </row>
    <row r="71" spans="1:39" ht="9" hidden="1" customHeight="1" outlineLevel="1" x14ac:dyDescent="0.25">
      <c r="A71" s="49" t="s">
        <v>290</v>
      </c>
      <c r="B71" s="191" t="s">
        <v>159</v>
      </c>
      <c r="C71" s="32" t="s">
        <v>160</v>
      </c>
      <c r="D71" s="33" t="s">
        <v>28</v>
      </c>
      <c r="E71" s="60" t="s">
        <v>29</v>
      </c>
      <c r="F71" s="33">
        <v>0</v>
      </c>
      <c r="G71" s="180" t="s">
        <v>698</v>
      </c>
      <c r="H71" s="33">
        <v>6</v>
      </c>
      <c r="I71" s="33" t="s">
        <v>30</v>
      </c>
      <c r="J71" s="33">
        <v>16</v>
      </c>
      <c r="K71" s="36"/>
      <c r="L71" s="44">
        <v>6.4285714285714288</v>
      </c>
      <c r="M71" s="70">
        <v>26.520509193776519</v>
      </c>
      <c r="N71" s="70">
        <v>28</v>
      </c>
      <c r="O71" s="70">
        <v>2033.2390381895334</v>
      </c>
      <c r="P71" s="70">
        <v>133</v>
      </c>
      <c r="Q71" s="70">
        <v>65.412869565217392</v>
      </c>
      <c r="R71" s="70">
        <v>7.6</v>
      </c>
      <c r="S71" s="70">
        <v>3.7378782608695649</v>
      </c>
      <c r="T71" s="70"/>
      <c r="U71" s="70">
        <v>7.8</v>
      </c>
      <c r="V71" s="70">
        <v>3.8362434782608692</v>
      </c>
      <c r="W71" s="70"/>
      <c r="X71" s="92">
        <v>420</v>
      </c>
      <c r="Y71" s="44">
        <v>206.56695652173912</v>
      </c>
      <c r="Z71" s="92"/>
      <c r="AA71" s="70">
        <v>159.5</v>
      </c>
      <c r="AB71" s="70">
        <v>78.446260869565208</v>
      </c>
      <c r="AC71" s="44"/>
      <c r="AD71" s="44"/>
      <c r="AE71" s="70"/>
      <c r="AF71" s="53"/>
      <c r="AG71" s="70"/>
      <c r="AH71" s="70"/>
      <c r="AI71" s="70"/>
      <c r="AJ71" s="44"/>
      <c r="AK71" s="70"/>
      <c r="AL71" s="70"/>
      <c r="AM71" s="162"/>
    </row>
    <row r="72" spans="1:39" ht="9" customHeight="1" collapsed="1" x14ac:dyDescent="0.25">
      <c r="A72" s="3"/>
      <c r="B72" s="189"/>
      <c r="C72" s="4"/>
      <c r="D72" s="5"/>
      <c r="E72" s="58"/>
      <c r="F72" s="5"/>
      <c r="G72" s="5"/>
      <c r="H72" s="5"/>
      <c r="I72" s="5"/>
      <c r="J72" s="5"/>
      <c r="K72" s="22"/>
      <c r="L72" s="23"/>
      <c r="M72" s="24"/>
      <c r="N72" s="62"/>
      <c r="O72" s="62"/>
      <c r="P72" s="62"/>
      <c r="Q72" s="62"/>
      <c r="R72" s="24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162"/>
    </row>
    <row r="73" spans="1:39" ht="9" customHeight="1" x14ac:dyDescent="0.25">
      <c r="A73" s="17"/>
      <c r="B73" s="190"/>
      <c r="C73" s="18"/>
      <c r="D73" s="19"/>
      <c r="E73" s="59"/>
      <c r="F73" s="19"/>
      <c r="G73" s="19"/>
      <c r="H73" s="19"/>
      <c r="I73" s="19"/>
      <c r="J73" s="19"/>
      <c r="K73" s="22" t="s">
        <v>679</v>
      </c>
      <c r="L73" s="30">
        <f>IF(SUM(L62:L71)=0,"-",IF(SUM(L62:L71)&gt;0,AVERAGE(L62:L71)))</f>
        <v>6.0000000000000009</v>
      </c>
      <c r="M73" s="45">
        <f>IF(SUM(M62:M71)=0,"-",IF(SUM(M62:M71)&gt;0,AVERAGE(M62:M71)))</f>
        <v>23.868458274398868</v>
      </c>
      <c r="N73" s="45">
        <f t="shared" ref="N73:AH73" si="77">IF(SUM(N62:N71)=0,"-",IF(SUM(N62:N71)&gt;0,AVERAGE(N62:N71)))</f>
        <v>32</v>
      </c>
      <c r="O73" s="45">
        <f t="shared" si="77"/>
        <v>2220.6506364922207</v>
      </c>
      <c r="P73" s="45">
        <f>IF(SUM(P62:P71)=0,"-",IF(SUM(P62:P71)&gt;0,AVERAGE(P62:P71)))</f>
        <v>222.2</v>
      </c>
      <c r="Q73" s="45">
        <f>IF(SUM(Q62:Q71)=0,"-",IF(SUM(Q62:Q71)&gt;0,AVERAGE(Q62:Q71)))</f>
        <v>95.732070257299881</v>
      </c>
      <c r="R73" s="45">
        <f>IF(SUM(R62:R71)=0,"-",IF(SUM(R62:R71)&gt;0,AVERAGE(R62:R71)))</f>
        <v>11.120000000000001</v>
      </c>
      <c r="S73" s="45">
        <f>IF(SUM(S62:S71)=0,"-",IF(SUM(S62:S71)&gt;0,AVERAGE(S62:S71)))</f>
        <v>5.3958753846496395</v>
      </c>
      <c r="T73" s="45" t="str">
        <f>IF(SUM(T62:T71)=0,"-",IF(SUM(T62:T71)&gt;0,AVERAGE(T62:T71)))</f>
        <v>-</v>
      </c>
      <c r="U73" s="45">
        <f t="shared" ref="U73:W73" si="78">IF(SUM(U62:U71)=0,"-",IF(SUM(U62:U71)&gt;0,AVERAGE(U62:U71)))</f>
        <v>8.26</v>
      </c>
      <c r="V73" s="45">
        <f t="shared" si="78"/>
        <v>3.6213975952709903</v>
      </c>
      <c r="W73" s="45" t="str">
        <f t="shared" si="78"/>
        <v>-</v>
      </c>
      <c r="X73" s="46">
        <f>IF(SUM(X62:X71)=0,"-",IF(SUM(X62:X71)&gt;0,AVERAGE(X62:X71)))</f>
        <v>371</v>
      </c>
      <c r="Y73" s="45">
        <f>IF(SUM(Y62:Y71)=0,"-",IF(SUM(Y62:Y71)&gt;0,AVERAGE(Y62:Y71)))</f>
        <v>164.71109914063931</v>
      </c>
      <c r="Z73" s="46" t="str">
        <f t="shared" ref="Z73" si="79">IF(SUM(Z62:Z71)=0,"-",IF(SUM(Z62:Z71)&gt;0,AVERAGE(Z62:Z71)))</f>
        <v>-</v>
      </c>
      <c r="AA73" s="45">
        <f t="shared" ref="AA73:AF73" si="80">IF(SUM(AA62:AA71)=0,"-",IF(SUM(AA62:AA71)&gt;0,AVERAGE(AA62:AA71)))</f>
        <v>149.44999999999999</v>
      </c>
      <c r="AB73" s="45">
        <f t="shared" si="80"/>
        <v>66.62473044960106</v>
      </c>
      <c r="AC73" s="45" t="str">
        <f t="shared" si="80"/>
        <v>-</v>
      </c>
      <c r="AD73" s="45" t="str">
        <f t="shared" si="80"/>
        <v>-</v>
      </c>
      <c r="AE73" s="45" t="str">
        <f t="shared" si="80"/>
        <v>-</v>
      </c>
      <c r="AF73" s="46" t="str">
        <f t="shared" si="80"/>
        <v>-</v>
      </c>
      <c r="AG73" s="45" t="str">
        <f t="shared" si="77"/>
        <v>-</v>
      </c>
      <c r="AH73" s="45" t="str">
        <f t="shared" si="77"/>
        <v>-</v>
      </c>
      <c r="AI73" s="45" t="str">
        <f t="shared" ref="AI73" si="81">IF(SUM(AI62:AI71)=0,"-",IF(SUM(AI62:AI71)&gt;0,AVERAGE(AI62:AI71)))</f>
        <v>-</v>
      </c>
      <c r="AJ73" s="45" t="str">
        <f t="shared" ref="AJ73:AL73" si="82">IF(SUM(AJ62:AJ71)=0,"-",IF(SUM(AJ62:AJ71)&gt;0,AVERAGE(AJ62:AJ71)))</f>
        <v>-</v>
      </c>
      <c r="AK73" s="45" t="str">
        <f t="shared" si="82"/>
        <v>-</v>
      </c>
      <c r="AL73" s="45" t="str">
        <f t="shared" si="82"/>
        <v>-</v>
      </c>
      <c r="AM73" s="162"/>
    </row>
    <row r="74" spans="1:39" ht="9" customHeight="1" x14ac:dyDescent="0.25">
      <c r="A74" s="25"/>
      <c r="B74" s="192" t="str">
        <f t="shared" ref="B74:J74" si="83">B69</f>
        <v>Saline</v>
      </c>
      <c r="C74" s="17" t="str">
        <f t="shared" si="83"/>
        <v>Pfizer</v>
      </c>
      <c r="D74" s="25" t="str">
        <f t="shared" si="83"/>
        <v>Rat</v>
      </c>
      <c r="E74" s="17" t="str">
        <f t="shared" si="83"/>
        <v>SD</v>
      </c>
      <c r="F74" s="25">
        <f t="shared" si="83"/>
        <v>0</v>
      </c>
      <c r="G74" s="25" t="str">
        <f t="shared" si="83"/>
        <v>single</v>
      </c>
      <c r="H74" s="25">
        <f t="shared" si="83"/>
        <v>6</v>
      </c>
      <c r="I74" s="25" t="str">
        <f t="shared" si="83"/>
        <v>necropsy</v>
      </c>
      <c r="J74" s="25">
        <f t="shared" si="83"/>
        <v>16</v>
      </c>
      <c r="K74" s="22" t="s">
        <v>677</v>
      </c>
      <c r="L74" s="30">
        <f>IF(SUM(L62:L71)=0,"-",IF(SUM(L62:L71)&gt;0,_xlfn.STDEV.S(L62:L71)))</f>
        <v>0.93435318430230874</v>
      </c>
      <c r="M74" s="45">
        <f>IF(SUM(M62:M71)=0,"-",IF(SUM(M62:M71)&gt;0,_xlfn.STDEV.S(M62:M71)))</f>
        <v>4.2702076691977391</v>
      </c>
      <c r="N74" s="45">
        <f t="shared" ref="N74:AH74" si="84">IF(SUM(N62:N71)=0,"-",IF(SUM(N62:N71)&gt;0,_xlfn.STDEV.S(N62:N71)))</f>
        <v>11.072990161248727</v>
      </c>
      <c r="O74" s="45">
        <f t="shared" si="84"/>
        <v>1152.2087304109555</v>
      </c>
      <c r="P74" s="45">
        <f>IF(SUM(P62:P71)=0,"-",IF(SUM(P62:P71)&gt;0,_xlfn.STDEV.S(P62:P71)))</f>
        <v>152.13575808760044</v>
      </c>
      <c r="Q74" s="45">
        <f>IF(SUM(Q62:Q71)=0,"-",IF(SUM(Q62:Q71)&gt;0,_xlfn.STDEV.S(Q62:Q71)))</f>
        <v>28.61546965306168</v>
      </c>
      <c r="R74" s="45">
        <f>IF(SUM(R62:R71)=0,"-",IF(SUM(R62:R71)&gt;0,_xlfn.STDEV.S(R62:R71)))</f>
        <v>5.0152655850801073</v>
      </c>
      <c r="S74" s="45">
        <f>IF(SUM(S62:S71)=0,"-",IF(SUM(S62:S71)&gt;0,_xlfn.STDEV.S(S62:S71)))</f>
        <v>1.9992682064500666</v>
      </c>
      <c r="T74" s="45" t="str">
        <f>IF(SUM(T62:T71)=0,"-",IF(SUM(T62:T71)&gt;0,_xlfn.STDEV.S(T62:T71)))</f>
        <v>-</v>
      </c>
      <c r="U74" s="45">
        <f t="shared" ref="U74:W74" si="85">IF(SUM(U62:U71)=0,"-",IF(SUM(U62:U71)&gt;0,_xlfn.STDEV.S(U62:U71)))</f>
        <v>5.0120299724208008</v>
      </c>
      <c r="V74" s="45">
        <f t="shared" si="85"/>
        <v>0.59473304163702445</v>
      </c>
      <c r="W74" s="45" t="str">
        <f t="shared" si="85"/>
        <v>-</v>
      </c>
      <c r="X74" s="46">
        <f>IF(SUM(X62:X71)=0,"-",IF(SUM(X62:X71)&gt;0,_xlfn.STDEV.S(X62:X71)))</f>
        <v>227.47160995019431</v>
      </c>
      <c r="Y74" s="45">
        <f>IF(SUM(Y62:Y71)=0,"-",IF(SUM(Y62:Y71)&gt;0,_xlfn.STDEV.S(Y62:Y71)))</f>
        <v>34.839021669377296</v>
      </c>
      <c r="Z74" s="46" t="str">
        <f t="shared" ref="Z74" si="86">IF(SUM(Z62:Z71)=0,"-",IF(SUM(Z62:Z71)&gt;0,_xlfn.STDEV.S(Z62:Z71)))</f>
        <v>-</v>
      </c>
      <c r="AA74" s="45">
        <f t="shared" ref="AA74:AF74" si="87">IF(SUM(AA62:AA71)=0,"-",IF(SUM(AA62:AA71)&gt;0,_xlfn.STDEV.S(AA62:AA71)))</f>
        <v>83.227522824817754</v>
      </c>
      <c r="AB74" s="45">
        <f t="shared" si="87"/>
        <v>7.9850847373906984</v>
      </c>
      <c r="AC74" s="45" t="str">
        <f t="shared" si="87"/>
        <v>-</v>
      </c>
      <c r="AD74" s="45" t="str">
        <f t="shared" si="87"/>
        <v>-</v>
      </c>
      <c r="AE74" s="45" t="str">
        <f t="shared" si="87"/>
        <v>-</v>
      </c>
      <c r="AF74" s="46" t="str">
        <f t="shared" si="87"/>
        <v>-</v>
      </c>
      <c r="AG74" s="45" t="str">
        <f t="shared" si="84"/>
        <v>-</v>
      </c>
      <c r="AH74" s="45" t="str">
        <f t="shared" si="84"/>
        <v>-</v>
      </c>
      <c r="AI74" s="45" t="str">
        <f t="shared" ref="AI74" si="88">IF(SUM(AI62:AI71)=0,"-",IF(SUM(AI62:AI71)&gt;0,_xlfn.STDEV.S(AI62:AI71)))</f>
        <v>-</v>
      </c>
      <c r="AJ74" s="45" t="str">
        <f t="shared" ref="AJ74:AL74" si="89">IF(SUM(AJ62:AJ71)=0,"-",IF(SUM(AJ62:AJ71)&gt;0,_xlfn.STDEV.S(AJ62:AJ71)))</f>
        <v>-</v>
      </c>
      <c r="AK74" s="45" t="str">
        <f t="shared" si="89"/>
        <v>-</v>
      </c>
      <c r="AL74" s="45" t="str">
        <f t="shared" si="89"/>
        <v>-</v>
      </c>
      <c r="AM74" s="162"/>
    </row>
    <row r="75" spans="1:39" ht="9" customHeight="1" x14ac:dyDescent="0.25">
      <c r="A75" s="17"/>
      <c r="B75" s="190"/>
      <c r="C75" s="18"/>
      <c r="D75" s="19"/>
      <c r="E75" s="59"/>
      <c r="F75" s="19"/>
      <c r="G75" s="19"/>
      <c r="H75" s="19"/>
      <c r="I75" s="19"/>
      <c r="J75" s="19"/>
      <c r="K75" s="22" t="s">
        <v>678</v>
      </c>
      <c r="L75" s="1">
        <f>IF(SUM(L62:L71)=0,"-",IF(SUM(L62:L71)&gt;0,COUNT(L62:L71)))</f>
        <v>10</v>
      </c>
      <c r="M75" s="46">
        <f>IF(SUM(M62:M71)=0,"-",IF(SUM(M62:M71)&gt;0,COUNT(M62:M71)))</f>
        <v>10</v>
      </c>
      <c r="N75" s="25">
        <f t="shared" ref="N75:AH75" si="90">IF(SUM(N62:N71)=0,"-",IF(SUM(N62:N71)&gt;0,COUNT(N62:N71)))</f>
        <v>10</v>
      </c>
      <c r="O75" s="25">
        <f t="shared" si="90"/>
        <v>10</v>
      </c>
      <c r="P75" s="25">
        <f>IF(SUM(P62:P71)=0,"-",IF(SUM(P62:P71)&gt;0,COUNT(P62:P71)))</f>
        <v>10</v>
      </c>
      <c r="Q75" s="25">
        <f>IF(SUM(Q62:Q71)=0,"-",IF(SUM(Q62:Q71)&gt;0,COUNT(Q62:Q71)))</f>
        <v>10</v>
      </c>
      <c r="R75" s="45">
        <f>IF(SUM(R62:R71)=0,"-",IF(SUM(R62:R71)&gt;0,COUNT(R62:R71)))</f>
        <v>10</v>
      </c>
      <c r="S75" s="25">
        <f>IF(SUM(S62:S71)=0,"-",IF(SUM(S62:S71)&gt;0,COUNT(S62:S71)))</f>
        <v>10</v>
      </c>
      <c r="T75" s="25" t="str">
        <f>IF(SUM(T62:T71)=0,"-",IF(SUM(T62:T71)&gt;0,COUNT(T62:T71)))</f>
        <v>-</v>
      </c>
      <c r="U75" s="25">
        <f t="shared" ref="U75:W75" si="91">IF(SUM(U62:U71)=0,"-",IF(SUM(U62:U71)&gt;0,COUNT(U62:U71)))</f>
        <v>10</v>
      </c>
      <c r="V75" s="25">
        <f t="shared" si="91"/>
        <v>10</v>
      </c>
      <c r="W75" s="25" t="str">
        <f t="shared" si="91"/>
        <v>-</v>
      </c>
      <c r="X75" s="46">
        <f>IF(SUM(X62:X71)=0,"-",IF(SUM(X62:X71)&gt;0,COUNT(X62:X71)))</f>
        <v>10</v>
      </c>
      <c r="Y75" s="25">
        <f>IF(SUM(Y62:Y71)=0,"-",IF(SUM(Y62:Y71)&gt;0,COUNT(Y62:Y71)))</f>
        <v>10</v>
      </c>
      <c r="Z75" s="46" t="str">
        <f t="shared" ref="Z75" si="92">IF(SUM(Z62:Z71)=0,"-",IF(SUM(Z62:Z71)&gt;0,COUNT(Z62:Z71)))</f>
        <v>-</v>
      </c>
      <c r="AA75" s="25">
        <f t="shared" ref="AA75:AF75" si="93">IF(SUM(AA62:AA71)=0,"-",IF(SUM(AA62:AA71)&gt;0,COUNT(AA62:AA71)))</f>
        <v>10</v>
      </c>
      <c r="AB75" s="25">
        <f t="shared" si="93"/>
        <v>10</v>
      </c>
      <c r="AC75" s="25" t="str">
        <f t="shared" si="93"/>
        <v>-</v>
      </c>
      <c r="AD75" s="25" t="str">
        <f t="shared" si="93"/>
        <v>-</v>
      </c>
      <c r="AE75" s="25" t="str">
        <f t="shared" si="93"/>
        <v>-</v>
      </c>
      <c r="AF75" s="46" t="str">
        <f t="shared" si="93"/>
        <v>-</v>
      </c>
      <c r="AG75" s="25" t="str">
        <f t="shared" si="90"/>
        <v>-</v>
      </c>
      <c r="AH75" s="25" t="str">
        <f t="shared" si="90"/>
        <v>-</v>
      </c>
      <c r="AI75" s="25" t="str">
        <f t="shared" ref="AI75" si="94">IF(SUM(AI62:AI71)=0,"-",IF(SUM(AI62:AI71)&gt;0,COUNT(AI62:AI71)))</f>
        <v>-</v>
      </c>
      <c r="AJ75" s="25" t="str">
        <f t="shared" ref="AJ75:AL75" si="95">IF(SUM(AJ62:AJ71)=0,"-",IF(SUM(AJ62:AJ71)&gt;0,COUNT(AJ62:AJ71)))</f>
        <v>-</v>
      </c>
      <c r="AK75" s="25" t="str">
        <f t="shared" si="95"/>
        <v>-</v>
      </c>
      <c r="AL75" s="25" t="str">
        <f t="shared" si="95"/>
        <v>-</v>
      </c>
      <c r="AM75" s="162"/>
    </row>
    <row r="76" spans="1:39" ht="9" customHeight="1" x14ac:dyDescent="0.25">
      <c r="A76" s="31"/>
      <c r="B76" s="191"/>
      <c r="C76" s="32"/>
      <c r="D76" s="33"/>
      <c r="E76" s="60"/>
      <c r="F76" s="33"/>
      <c r="G76" s="33"/>
      <c r="H76" s="33"/>
      <c r="I76" s="33"/>
      <c r="J76" s="33"/>
      <c r="K76" s="36"/>
      <c r="L76" s="37"/>
      <c r="M76" s="38"/>
      <c r="N76" s="63"/>
      <c r="O76" s="63"/>
      <c r="P76" s="63"/>
      <c r="Q76" s="63"/>
      <c r="R76" s="38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162"/>
    </row>
    <row r="77" spans="1:39" ht="9" hidden="1" customHeight="1" outlineLevel="1" x14ac:dyDescent="0.25">
      <c r="A77" s="47" t="s">
        <v>291</v>
      </c>
      <c r="B77" s="189" t="s">
        <v>2</v>
      </c>
      <c r="C77" s="4" t="s">
        <v>160</v>
      </c>
      <c r="D77" s="5" t="s">
        <v>28</v>
      </c>
      <c r="E77" s="58" t="s">
        <v>29</v>
      </c>
      <c r="F77" s="5">
        <v>150</v>
      </c>
      <c r="G77" s="178" t="s">
        <v>698</v>
      </c>
      <c r="H77" s="5">
        <v>6</v>
      </c>
      <c r="I77" s="5" t="s">
        <v>30</v>
      </c>
      <c r="J77" s="5">
        <v>16</v>
      </c>
      <c r="K77" s="8"/>
      <c r="L77" s="16">
        <v>15.714285714285715</v>
      </c>
      <c r="M77" s="71">
        <v>35.360678925035366</v>
      </c>
      <c r="N77" s="71">
        <v>14.5</v>
      </c>
      <c r="O77" s="71">
        <v>2996.817538896747</v>
      </c>
      <c r="P77" s="71">
        <v>14560</v>
      </c>
      <c r="Q77" s="71">
        <v>4858.4873156342182</v>
      </c>
      <c r="R77" s="71">
        <v>11982</v>
      </c>
      <c r="S77" s="71">
        <v>3998.2414159292034</v>
      </c>
      <c r="T77" s="71"/>
      <c r="U77" s="71">
        <v>42</v>
      </c>
      <c r="V77" s="71">
        <v>14.014867256637167</v>
      </c>
      <c r="W77" s="71"/>
      <c r="X77" s="98">
        <v>4700</v>
      </c>
      <c r="Y77" s="16">
        <v>1568.330383480826</v>
      </c>
      <c r="Z77" s="98"/>
      <c r="AA77" s="71">
        <v>734.2</v>
      </c>
      <c r="AB77" s="71">
        <v>244.99322713864308</v>
      </c>
      <c r="AC77" s="16"/>
      <c r="AD77" s="16"/>
      <c r="AE77" s="71"/>
      <c r="AF77" s="56"/>
      <c r="AG77" s="71"/>
      <c r="AH77" s="71"/>
      <c r="AI77" s="71"/>
      <c r="AJ77" s="16"/>
      <c r="AK77" s="71"/>
      <c r="AL77" s="71"/>
      <c r="AM77" s="162"/>
    </row>
    <row r="78" spans="1:39" ht="9" hidden="1" customHeight="1" outlineLevel="1" x14ac:dyDescent="0.25">
      <c r="A78" s="48" t="s">
        <v>292</v>
      </c>
      <c r="B78" s="190" t="s">
        <v>2</v>
      </c>
      <c r="C78" s="18" t="s">
        <v>160</v>
      </c>
      <c r="D78" s="19" t="s">
        <v>28</v>
      </c>
      <c r="E78" s="59" t="s">
        <v>29</v>
      </c>
      <c r="F78" s="19">
        <v>150</v>
      </c>
      <c r="G78" s="178" t="s">
        <v>698</v>
      </c>
      <c r="H78" s="19">
        <v>6</v>
      </c>
      <c r="I78" s="19" t="s">
        <v>30</v>
      </c>
      <c r="J78" s="19">
        <v>16</v>
      </c>
      <c r="K78" s="22"/>
      <c r="L78" s="30">
        <v>4.6428571428571432</v>
      </c>
      <c r="M78" s="45">
        <v>26.520509193776519</v>
      </c>
      <c r="N78" s="45">
        <v>10</v>
      </c>
      <c r="O78" s="45">
        <v>4375.8840169731266</v>
      </c>
      <c r="P78" s="45">
        <v>358</v>
      </c>
      <c r="Q78" s="45">
        <v>81.812040404040403</v>
      </c>
      <c r="R78" s="45">
        <v>23.1</v>
      </c>
      <c r="S78" s="45">
        <v>5.2789333333333337</v>
      </c>
      <c r="T78" s="45"/>
      <c r="U78" s="45">
        <v>13.6</v>
      </c>
      <c r="V78" s="45">
        <v>3.1079434343434342</v>
      </c>
      <c r="W78" s="45"/>
      <c r="X78" s="1">
        <v>440</v>
      </c>
      <c r="Y78" s="30">
        <v>100.55111111111111</v>
      </c>
      <c r="Z78" s="1"/>
      <c r="AA78" s="45">
        <v>221.5</v>
      </c>
      <c r="AB78" s="45">
        <v>50.61834343434343</v>
      </c>
      <c r="AC78" s="30"/>
      <c r="AD78" s="30"/>
      <c r="AE78" s="45"/>
      <c r="AF78" s="46"/>
      <c r="AG78" s="45"/>
      <c r="AH78" s="45"/>
      <c r="AI78" s="45"/>
      <c r="AJ78" s="30"/>
      <c r="AK78" s="45"/>
      <c r="AL78" s="45"/>
      <c r="AM78" s="162"/>
    </row>
    <row r="79" spans="1:39" ht="9" hidden="1" customHeight="1" outlineLevel="1" x14ac:dyDescent="0.25">
      <c r="A79" s="48" t="s">
        <v>293</v>
      </c>
      <c r="B79" s="190" t="s">
        <v>2</v>
      </c>
      <c r="C79" s="18" t="s">
        <v>160</v>
      </c>
      <c r="D79" s="19" t="s">
        <v>28</v>
      </c>
      <c r="E79" s="59" t="s">
        <v>29</v>
      </c>
      <c r="F79" s="19">
        <v>150</v>
      </c>
      <c r="G79" s="178" t="s">
        <v>698</v>
      </c>
      <c r="H79" s="19">
        <v>6</v>
      </c>
      <c r="I79" s="19" t="s">
        <v>30</v>
      </c>
      <c r="J79" s="19">
        <v>16</v>
      </c>
      <c r="K79" s="22"/>
      <c r="L79" s="30">
        <v>12.5</v>
      </c>
      <c r="M79" s="45">
        <v>44.200848656294198</v>
      </c>
      <c r="N79" s="45">
        <v>12.5</v>
      </c>
      <c r="O79" s="45">
        <v>3058.6987270155591</v>
      </c>
      <c r="P79" s="45">
        <v>14600</v>
      </c>
      <c r="Q79" s="45">
        <v>4773.2716763005774</v>
      </c>
      <c r="R79" s="45">
        <v>11762</v>
      </c>
      <c r="S79" s="45">
        <v>3845.4261271676296</v>
      </c>
      <c r="T79" s="45"/>
      <c r="U79" s="45">
        <v>41.2</v>
      </c>
      <c r="V79" s="45">
        <v>13.469780346820809</v>
      </c>
      <c r="W79" s="45"/>
      <c r="X79" s="1">
        <v>1370</v>
      </c>
      <c r="Y79" s="30">
        <v>447.90289017341036</v>
      </c>
      <c r="Z79" s="1"/>
      <c r="AA79" s="45">
        <v>307.60000000000002</v>
      </c>
      <c r="AB79" s="45">
        <v>100.56564161849711</v>
      </c>
      <c r="AC79" s="30"/>
      <c r="AD79" s="30"/>
      <c r="AE79" s="45"/>
      <c r="AF79" s="46"/>
      <c r="AG79" s="45"/>
      <c r="AH79" s="45"/>
      <c r="AI79" s="45"/>
      <c r="AJ79" s="30"/>
      <c r="AK79" s="45"/>
      <c r="AL79" s="45"/>
      <c r="AM79" s="162"/>
    </row>
    <row r="80" spans="1:39" ht="9" hidden="1" customHeight="1" outlineLevel="1" x14ac:dyDescent="0.25">
      <c r="A80" s="48" t="s">
        <v>294</v>
      </c>
      <c r="B80" s="190" t="s">
        <v>2</v>
      </c>
      <c r="C80" s="18" t="s">
        <v>160</v>
      </c>
      <c r="D80" s="19" t="s">
        <v>28</v>
      </c>
      <c r="E80" s="59" t="s">
        <v>29</v>
      </c>
      <c r="F80" s="19">
        <v>150</v>
      </c>
      <c r="G80" s="178" t="s">
        <v>698</v>
      </c>
      <c r="H80" s="19">
        <v>6</v>
      </c>
      <c r="I80" s="19" t="s">
        <v>30</v>
      </c>
      <c r="J80" s="19">
        <v>16</v>
      </c>
      <c r="K80" s="22"/>
      <c r="L80" s="30">
        <v>18.214285714285715</v>
      </c>
      <c r="M80" s="45">
        <v>44.200848656294198</v>
      </c>
      <c r="N80" s="45">
        <v>18</v>
      </c>
      <c r="O80" s="45">
        <v>2404.5261669024044</v>
      </c>
      <c r="P80" s="45">
        <v>13180</v>
      </c>
      <c r="Q80" s="45">
        <v>5481.3294117647056</v>
      </c>
      <c r="R80" s="45">
        <v>9874</v>
      </c>
      <c r="S80" s="45">
        <v>4106.4223529411765</v>
      </c>
      <c r="T80" s="45"/>
      <c r="U80" s="45">
        <v>30.8</v>
      </c>
      <c r="V80" s="45">
        <v>12.809176470588236</v>
      </c>
      <c r="W80" s="45"/>
      <c r="X80" s="1">
        <v>5000</v>
      </c>
      <c r="Y80" s="30">
        <v>2079.4117647058824</v>
      </c>
      <c r="Z80" s="1"/>
      <c r="AA80" s="45">
        <v>534.29999999999995</v>
      </c>
      <c r="AB80" s="45">
        <v>222.20594117647056</v>
      </c>
      <c r="AC80" s="30"/>
      <c r="AD80" s="30"/>
      <c r="AE80" s="45"/>
      <c r="AF80" s="46"/>
      <c r="AG80" s="45"/>
      <c r="AH80" s="45"/>
      <c r="AI80" s="45"/>
      <c r="AJ80" s="30"/>
      <c r="AK80" s="45"/>
      <c r="AL80" s="45"/>
      <c r="AM80" s="162"/>
    </row>
    <row r="81" spans="1:68" ht="9" hidden="1" customHeight="1" outlineLevel="1" x14ac:dyDescent="0.25">
      <c r="A81" s="48" t="s">
        <v>295</v>
      </c>
      <c r="B81" s="190" t="s">
        <v>2</v>
      </c>
      <c r="C81" s="18" t="s">
        <v>160</v>
      </c>
      <c r="D81" s="19" t="s">
        <v>28</v>
      </c>
      <c r="E81" s="59" t="s">
        <v>29</v>
      </c>
      <c r="F81" s="19">
        <v>150</v>
      </c>
      <c r="G81" s="178" t="s">
        <v>698</v>
      </c>
      <c r="H81" s="19">
        <v>6</v>
      </c>
      <c r="I81" s="19" t="s">
        <v>30</v>
      </c>
      <c r="J81" s="19">
        <v>16</v>
      </c>
      <c r="K81" s="22"/>
      <c r="L81" s="30">
        <v>6.4285714285714288</v>
      </c>
      <c r="M81" s="45">
        <v>26.520509193776519</v>
      </c>
      <c r="N81" s="45">
        <v>31</v>
      </c>
      <c r="O81" s="45">
        <v>1582.3903818953324</v>
      </c>
      <c r="P81" s="45">
        <v>589</v>
      </c>
      <c r="Q81" s="45">
        <v>372.2216759776536</v>
      </c>
      <c r="R81" s="45">
        <v>476</v>
      </c>
      <c r="S81" s="45">
        <v>300.81072625698323</v>
      </c>
      <c r="T81" s="45"/>
      <c r="U81" s="45">
        <v>5.6</v>
      </c>
      <c r="V81" s="45">
        <v>3.5389497206703906</v>
      </c>
      <c r="W81" s="45"/>
      <c r="X81" s="1">
        <v>330</v>
      </c>
      <c r="Y81" s="30">
        <v>208.54525139664804</v>
      </c>
      <c r="Z81" s="1"/>
      <c r="AA81" s="45">
        <v>145.4</v>
      </c>
      <c r="AB81" s="45">
        <v>91.886301675977649</v>
      </c>
      <c r="AC81" s="30"/>
      <c r="AD81" s="30"/>
      <c r="AE81" s="45"/>
      <c r="AF81" s="46"/>
      <c r="AG81" s="45"/>
      <c r="AH81" s="45"/>
      <c r="AI81" s="45"/>
      <c r="AJ81" s="30"/>
      <c r="AK81" s="45"/>
      <c r="AL81" s="45"/>
      <c r="AM81" s="162"/>
    </row>
    <row r="82" spans="1:68" ht="9" hidden="1" customHeight="1" outlineLevel="1" x14ac:dyDescent="0.25">
      <c r="A82" s="48" t="s">
        <v>296</v>
      </c>
      <c r="B82" s="190" t="s">
        <v>2</v>
      </c>
      <c r="C82" s="18" t="s">
        <v>160</v>
      </c>
      <c r="D82" s="19" t="s">
        <v>28</v>
      </c>
      <c r="E82" s="59" t="s">
        <v>29</v>
      </c>
      <c r="F82" s="19">
        <v>150</v>
      </c>
      <c r="G82" s="178" t="s">
        <v>698</v>
      </c>
      <c r="H82" s="19">
        <v>6</v>
      </c>
      <c r="I82" s="19" t="s">
        <v>30</v>
      </c>
      <c r="J82" s="19">
        <v>16</v>
      </c>
      <c r="K82" s="22"/>
      <c r="L82" s="30">
        <v>31.785714285714288</v>
      </c>
      <c r="M82" s="45">
        <v>61.881188118811878</v>
      </c>
      <c r="N82" s="45">
        <v>4.5</v>
      </c>
      <c r="O82" s="45">
        <v>4260.9618104667616</v>
      </c>
      <c r="P82" s="45">
        <v>25740</v>
      </c>
      <c r="Q82" s="45">
        <v>6040.8896265560161</v>
      </c>
      <c r="R82" s="45">
        <v>21582</v>
      </c>
      <c r="S82" s="45">
        <v>5065.0536099585061</v>
      </c>
      <c r="T82" s="45"/>
      <c r="U82" s="45">
        <v>88.1</v>
      </c>
      <c r="V82" s="45">
        <v>20.676082987551865</v>
      </c>
      <c r="W82" s="45"/>
      <c r="X82" s="1">
        <v>2630</v>
      </c>
      <c r="Y82" s="30">
        <v>617.23153526970952</v>
      </c>
      <c r="Z82" s="1"/>
      <c r="AA82" s="45">
        <v>1075.5999999999999</v>
      </c>
      <c r="AB82" s="45">
        <v>252.43126970954353</v>
      </c>
      <c r="AC82" s="30"/>
      <c r="AD82" s="30"/>
      <c r="AE82" s="45"/>
      <c r="AF82" s="46"/>
      <c r="AG82" s="45"/>
      <c r="AH82" s="45"/>
      <c r="AI82" s="45"/>
      <c r="AJ82" s="30"/>
      <c r="AK82" s="45"/>
      <c r="AL82" s="45"/>
      <c r="AM82" s="162"/>
    </row>
    <row r="83" spans="1:68" ht="9" hidden="1" customHeight="1" outlineLevel="1" x14ac:dyDescent="0.25">
      <c r="A83" s="48" t="s">
        <v>297</v>
      </c>
      <c r="B83" s="190" t="s">
        <v>2</v>
      </c>
      <c r="C83" s="18" t="s">
        <v>160</v>
      </c>
      <c r="D83" s="19" t="s">
        <v>28</v>
      </c>
      <c r="E83" s="59" t="s">
        <v>29</v>
      </c>
      <c r="F83" s="19">
        <v>150</v>
      </c>
      <c r="G83" s="178" t="s">
        <v>698</v>
      </c>
      <c r="H83" s="19">
        <v>6</v>
      </c>
      <c r="I83" s="19" t="s">
        <v>30</v>
      </c>
      <c r="J83" s="19">
        <v>16</v>
      </c>
      <c r="K83" s="22"/>
      <c r="L83" s="30">
        <v>18.571428571428573</v>
      </c>
      <c r="M83" s="45">
        <v>44.200848656294198</v>
      </c>
      <c r="N83" s="45">
        <v>9</v>
      </c>
      <c r="O83" s="45">
        <v>2484.0876944837341</v>
      </c>
      <c r="P83" s="45">
        <v>11720</v>
      </c>
      <c r="Q83" s="45">
        <v>4718.0298932384339</v>
      </c>
      <c r="R83" s="45">
        <v>9698</v>
      </c>
      <c r="S83" s="45">
        <v>3904.0489679715301</v>
      </c>
      <c r="T83" s="45"/>
      <c r="U83" s="45">
        <v>45.9</v>
      </c>
      <c r="V83" s="45">
        <v>18.477608540925264</v>
      </c>
      <c r="W83" s="45"/>
      <c r="X83" s="1">
        <v>2320</v>
      </c>
      <c r="Y83" s="30">
        <v>933.94448398576503</v>
      </c>
      <c r="Z83" s="1"/>
      <c r="AA83" s="45">
        <v>547.29999999999995</v>
      </c>
      <c r="AB83" s="45">
        <v>220.32233451957293</v>
      </c>
      <c r="AC83" s="30"/>
      <c r="AD83" s="30"/>
      <c r="AE83" s="45"/>
      <c r="AF83" s="46"/>
      <c r="AG83" s="45"/>
      <c r="AH83" s="45"/>
      <c r="AI83" s="45"/>
      <c r="AJ83" s="30"/>
      <c r="AK83" s="45"/>
      <c r="AL83" s="45"/>
      <c r="AM83" s="162"/>
    </row>
    <row r="84" spans="1:68" ht="9" hidden="1" customHeight="1" outlineLevel="1" x14ac:dyDescent="0.25">
      <c r="A84" s="48" t="s">
        <v>298</v>
      </c>
      <c r="B84" s="190" t="s">
        <v>2</v>
      </c>
      <c r="C84" s="18" t="s">
        <v>160</v>
      </c>
      <c r="D84" s="19" t="s">
        <v>28</v>
      </c>
      <c r="E84" s="59" t="s">
        <v>29</v>
      </c>
      <c r="F84" s="19">
        <v>150</v>
      </c>
      <c r="G84" s="178" t="s">
        <v>698</v>
      </c>
      <c r="H84" s="19">
        <v>6</v>
      </c>
      <c r="I84" s="19" t="s">
        <v>30</v>
      </c>
      <c r="J84" s="19">
        <v>16</v>
      </c>
      <c r="K84" s="22"/>
      <c r="L84" s="30">
        <v>10.714285714285715</v>
      </c>
      <c r="M84" s="45">
        <v>35.360678925035366</v>
      </c>
      <c r="N84" s="45">
        <v>10</v>
      </c>
      <c r="O84" s="45">
        <v>4720.6506364922207</v>
      </c>
      <c r="P84" s="45">
        <v>31740</v>
      </c>
      <c r="Q84" s="45">
        <v>6723.6494382022474</v>
      </c>
      <c r="R84" s="45">
        <v>25842</v>
      </c>
      <c r="S84" s="45">
        <v>5474.2453932584267</v>
      </c>
      <c r="T84" s="45"/>
      <c r="U84" s="45">
        <v>70</v>
      </c>
      <c r="V84" s="45">
        <v>14.828464419475655</v>
      </c>
      <c r="W84" s="45"/>
      <c r="X84" s="1">
        <v>2490</v>
      </c>
      <c r="Y84" s="30">
        <v>527.46966292134834</v>
      </c>
      <c r="Z84" s="1"/>
      <c r="AA84" s="45">
        <v>856.5</v>
      </c>
      <c r="AB84" s="45">
        <v>181.43685393258426</v>
      </c>
      <c r="AC84" s="30"/>
      <c r="AD84" s="30"/>
      <c r="AE84" s="45"/>
      <c r="AF84" s="46"/>
      <c r="AG84" s="45"/>
      <c r="AH84" s="45"/>
      <c r="AI84" s="45"/>
      <c r="AJ84" s="30"/>
      <c r="AK84" s="45"/>
      <c r="AL84" s="45"/>
      <c r="AM84" s="162"/>
    </row>
    <row r="85" spans="1:68" ht="9" hidden="1" customHeight="1" outlineLevel="1" x14ac:dyDescent="0.25">
      <c r="A85" s="48" t="s">
        <v>299</v>
      </c>
      <c r="B85" s="190" t="s">
        <v>2</v>
      </c>
      <c r="C85" s="18" t="s">
        <v>160</v>
      </c>
      <c r="D85" s="19" t="s">
        <v>28</v>
      </c>
      <c r="E85" s="59" t="s">
        <v>29</v>
      </c>
      <c r="F85" s="19">
        <v>150</v>
      </c>
      <c r="G85" s="178" t="s">
        <v>698</v>
      </c>
      <c r="H85" s="19">
        <v>6</v>
      </c>
      <c r="I85" s="19" t="s">
        <v>30</v>
      </c>
      <c r="J85" s="19">
        <v>16</v>
      </c>
      <c r="K85" s="22"/>
      <c r="L85" s="30">
        <v>22.857142857142858</v>
      </c>
      <c r="M85" s="45">
        <v>44.200848656294198</v>
      </c>
      <c r="N85" s="45">
        <v>4.5</v>
      </c>
      <c r="O85" s="45">
        <v>6099.7171145685998</v>
      </c>
      <c r="P85" s="45">
        <v>28620</v>
      </c>
      <c r="Q85" s="45">
        <v>4692.0208695652173</v>
      </c>
      <c r="R85" s="45">
        <v>23514</v>
      </c>
      <c r="S85" s="45">
        <v>3854.9328695652171</v>
      </c>
      <c r="T85" s="45"/>
      <c r="U85" s="45">
        <v>91.4</v>
      </c>
      <c r="V85" s="45">
        <v>14.984301449275362</v>
      </c>
      <c r="W85" s="45"/>
      <c r="X85" s="1">
        <v>21020</v>
      </c>
      <c r="Y85" s="30">
        <v>3446.0614492753621</v>
      </c>
      <c r="Z85" s="1"/>
      <c r="AA85" s="45">
        <v>1760</v>
      </c>
      <c r="AB85" s="45">
        <v>288.53797101449277</v>
      </c>
      <c r="AC85" s="30"/>
      <c r="AD85" s="30"/>
      <c r="AE85" s="45"/>
      <c r="AF85" s="46"/>
      <c r="AG85" s="45"/>
      <c r="AH85" s="45"/>
      <c r="AI85" s="45"/>
      <c r="AJ85" s="30"/>
      <c r="AK85" s="45"/>
      <c r="AL85" s="45"/>
      <c r="AM85" s="162"/>
    </row>
    <row r="86" spans="1:68" ht="9" hidden="1" customHeight="1" outlineLevel="1" x14ac:dyDescent="0.25">
      <c r="A86" s="49" t="s">
        <v>300</v>
      </c>
      <c r="B86" s="191" t="s">
        <v>2</v>
      </c>
      <c r="C86" s="32" t="s">
        <v>160</v>
      </c>
      <c r="D86" s="33" t="s">
        <v>28</v>
      </c>
      <c r="E86" s="60" t="s">
        <v>29</v>
      </c>
      <c r="F86" s="33">
        <v>150</v>
      </c>
      <c r="G86" s="180" t="s">
        <v>698</v>
      </c>
      <c r="H86" s="33">
        <v>6</v>
      </c>
      <c r="I86" s="33" t="s">
        <v>30</v>
      </c>
      <c r="J86" s="33">
        <v>16</v>
      </c>
      <c r="K86" s="36"/>
      <c r="L86" s="44">
        <v>8.2142857142857153</v>
      </c>
      <c r="M86" s="70">
        <v>26.520509193776519</v>
      </c>
      <c r="N86" s="70">
        <v>22.5</v>
      </c>
      <c r="O86" s="70">
        <v>1785.7142857142858</v>
      </c>
      <c r="P86" s="70">
        <v>198</v>
      </c>
      <c r="Q86" s="70">
        <v>110.88</v>
      </c>
      <c r="R86" s="70">
        <v>54.4</v>
      </c>
      <c r="S86" s="70">
        <v>30.463999999999999</v>
      </c>
      <c r="T86" s="70"/>
      <c r="U86" s="70">
        <v>9.1999999999999993</v>
      </c>
      <c r="V86" s="70">
        <v>5.1519999999999992</v>
      </c>
      <c r="W86" s="70"/>
      <c r="X86" s="92">
        <v>360</v>
      </c>
      <c r="Y86" s="44">
        <v>201.6</v>
      </c>
      <c r="Z86" s="92"/>
      <c r="AA86" s="70">
        <v>94.8</v>
      </c>
      <c r="AB86" s="70">
        <v>53.087999999999994</v>
      </c>
      <c r="AC86" s="44"/>
      <c r="AD86" s="44"/>
      <c r="AE86" s="70"/>
      <c r="AF86" s="53"/>
      <c r="AG86" s="70"/>
      <c r="AH86" s="70"/>
      <c r="AI86" s="70"/>
      <c r="AJ86" s="44"/>
      <c r="AK86" s="70"/>
      <c r="AL86" s="70"/>
      <c r="AM86" s="162"/>
    </row>
    <row r="87" spans="1:68" ht="9" customHeight="1" collapsed="1" x14ac:dyDescent="0.25">
      <c r="A87" s="17"/>
      <c r="B87" s="190"/>
      <c r="C87" s="18"/>
      <c r="D87" s="19"/>
      <c r="E87" s="59"/>
      <c r="F87" s="19"/>
      <c r="G87" s="19"/>
      <c r="H87" s="19"/>
      <c r="I87" s="19"/>
      <c r="J87" s="19"/>
      <c r="K87" s="22"/>
      <c r="L87" s="23"/>
      <c r="M87" s="24"/>
      <c r="N87" s="62"/>
      <c r="O87" s="62"/>
      <c r="P87" s="62"/>
      <c r="Q87" s="62"/>
      <c r="R87" s="24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162"/>
    </row>
    <row r="88" spans="1:68" ht="9" customHeight="1" x14ac:dyDescent="0.25">
      <c r="A88" s="17"/>
      <c r="B88" s="190"/>
      <c r="C88" s="18"/>
      <c r="D88" s="19"/>
      <c r="E88" s="59"/>
      <c r="F88" s="19"/>
      <c r="G88" s="19"/>
      <c r="H88" s="19"/>
      <c r="I88" s="19"/>
      <c r="J88" s="19"/>
      <c r="K88" s="22" t="s">
        <v>679</v>
      </c>
      <c r="L88" s="30">
        <f>IF(SUM(L77:L86)=0,"-",IF(SUM(L77:L86)&gt;0,AVERAGE(L77:L86)))</f>
        <v>14.964285714285717</v>
      </c>
      <c r="M88" s="45">
        <f>IF(SUM(M77:M86)=0,"-",IF(SUM(M77:M86)&gt;0,AVERAGE(M77:M86)))</f>
        <v>38.896746817538897</v>
      </c>
      <c r="N88" s="45">
        <f t="shared" ref="N88:AH88" si="96">IF(SUM(N77:N86)=0,"-",IF(SUM(N77:N86)&gt;0,AVERAGE(N77:N86)))</f>
        <v>13.65</v>
      </c>
      <c r="O88" s="45">
        <f t="shared" si="96"/>
        <v>3376.9448373408768</v>
      </c>
      <c r="P88" s="45">
        <f>IF(SUM(P77:P86)=0,"-",IF(SUM(P77:P86)&gt;0,AVERAGE(P77:P86)))</f>
        <v>14130.5</v>
      </c>
      <c r="Q88" s="45">
        <f>IF(SUM(Q77:Q86)=0,"-",IF(SUM(Q77:Q86)&gt;0,AVERAGE(Q77:Q86)))</f>
        <v>3785.2591947643109</v>
      </c>
      <c r="R88" s="45">
        <f>IF(SUM(R77:R86)=0,"-",IF(SUM(R77:R86)&gt;0,AVERAGE(R77:R86)))</f>
        <v>11480.75</v>
      </c>
      <c r="S88" s="45">
        <f>IF(SUM(S77:S86)=0,"-",IF(SUM(S77:S86)&gt;0,AVERAGE(S77:S86)))</f>
        <v>3058.4924396382007</v>
      </c>
      <c r="T88" s="45" t="str">
        <f>IF(SUM(T77:T86)=0,"-",IF(SUM(T77:T86)&gt;0,AVERAGE(T77:T86)))</f>
        <v>-</v>
      </c>
      <c r="U88" s="45">
        <f t="shared" ref="U88:W88" si="97">IF(SUM(U77:U86)=0,"-",IF(SUM(U77:U86)&gt;0,AVERAGE(U77:U86)))</f>
        <v>43.78</v>
      </c>
      <c r="V88" s="45">
        <f t="shared" si="97"/>
        <v>12.105917462628817</v>
      </c>
      <c r="W88" s="45" t="str">
        <f t="shared" si="97"/>
        <v>-</v>
      </c>
      <c r="X88" s="46">
        <f>IF(SUM(X77:X86)=0,"-",IF(SUM(X77:X86)&gt;0,AVERAGE(X77:X86)))</f>
        <v>4066</v>
      </c>
      <c r="Y88" s="45">
        <f>IF(SUM(Y77:Y86)=0,"-",IF(SUM(Y77:Y86)&gt;0,AVERAGE(Y77:Y86)))</f>
        <v>1013.1048532320065</v>
      </c>
      <c r="Z88" s="46" t="str">
        <f t="shared" ref="Z88" si="98">IF(SUM(Z77:Z86)=0,"-",IF(SUM(Z77:Z86)&gt;0,AVERAGE(Z77:Z86)))</f>
        <v>-</v>
      </c>
      <c r="AA88" s="45">
        <f t="shared" ref="AA88:AF88" si="99">IF(SUM(AA77:AA86)=0,"-",IF(SUM(AA77:AA86)&gt;0,AVERAGE(AA77:AA86)))</f>
        <v>627.72</v>
      </c>
      <c r="AB88" s="45">
        <f t="shared" si="99"/>
        <v>170.60858842201253</v>
      </c>
      <c r="AC88" s="45" t="str">
        <f t="shared" si="99"/>
        <v>-</v>
      </c>
      <c r="AD88" s="45" t="str">
        <f t="shared" si="99"/>
        <v>-</v>
      </c>
      <c r="AE88" s="45" t="str">
        <f t="shared" si="99"/>
        <v>-</v>
      </c>
      <c r="AF88" s="46" t="str">
        <f t="shared" si="99"/>
        <v>-</v>
      </c>
      <c r="AG88" s="45" t="str">
        <f t="shared" si="96"/>
        <v>-</v>
      </c>
      <c r="AH88" s="45" t="str">
        <f t="shared" si="96"/>
        <v>-</v>
      </c>
      <c r="AI88" s="45" t="str">
        <f t="shared" ref="AI88" si="100">IF(SUM(AI77:AI86)=0,"-",IF(SUM(AI77:AI86)&gt;0,AVERAGE(AI77:AI86)))</f>
        <v>-</v>
      </c>
      <c r="AJ88" s="45" t="str">
        <f t="shared" ref="AJ88:AL88" si="101">IF(SUM(AJ77:AJ86)=0,"-",IF(SUM(AJ77:AJ86)&gt;0,AVERAGE(AJ77:AJ86)))</f>
        <v>-</v>
      </c>
      <c r="AK88" s="45" t="str">
        <f t="shared" si="101"/>
        <v>-</v>
      </c>
      <c r="AL88" s="45" t="str">
        <f t="shared" si="101"/>
        <v>-</v>
      </c>
      <c r="AM88" s="162"/>
    </row>
    <row r="89" spans="1:68" ht="9" customHeight="1" x14ac:dyDescent="0.25">
      <c r="A89" s="25"/>
      <c r="B89" s="192" t="str">
        <f t="shared" ref="B89:J89" si="102">B84</f>
        <v>Puromycin Aminonucleoside</v>
      </c>
      <c r="C89" s="17" t="str">
        <f t="shared" si="102"/>
        <v>Pfizer</v>
      </c>
      <c r="D89" s="25" t="str">
        <f t="shared" si="102"/>
        <v>Rat</v>
      </c>
      <c r="E89" s="17" t="str">
        <f t="shared" si="102"/>
        <v>SD</v>
      </c>
      <c r="F89" s="25">
        <f t="shared" si="102"/>
        <v>150</v>
      </c>
      <c r="G89" s="25" t="str">
        <f t="shared" si="102"/>
        <v>single</v>
      </c>
      <c r="H89" s="25">
        <f t="shared" si="102"/>
        <v>6</v>
      </c>
      <c r="I89" s="25" t="str">
        <f t="shared" si="102"/>
        <v>necropsy</v>
      </c>
      <c r="J89" s="25">
        <f t="shared" si="102"/>
        <v>16</v>
      </c>
      <c r="K89" s="22" t="s">
        <v>677</v>
      </c>
      <c r="L89" s="30">
        <f>IF(SUM(L77:L86)=0,"-",IF(SUM(L77:L86)&gt;0,_xlfn.STDEV.S(L77:L86)))</f>
        <v>8.2897670712293277</v>
      </c>
      <c r="M89" s="45">
        <f>IF(SUM(M77:M86)=0,"-",IF(SUM(M77:M86)&gt;0,_xlfn.STDEV.S(M77:M86)))</f>
        <v>11.182028501302623</v>
      </c>
      <c r="N89" s="45">
        <f t="shared" ref="N89:AH89" si="103">IF(SUM(N77:N86)=0,"-",IF(SUM(N77:N86)&gt;0,_xlfn.STDEV.S(N77:N86)))</f>
        <v>8.2732836420747855</v>
      </c>
      <c r="O89" s="45">
        <f t="shared" si="103"/>
        <v>1442.967979224652</v>
      </c>
      <c r="P89" s="45">
        <f>IF(SUM(P77:P86)=0,"-",IF(SUM(P77:P86)&gt;0,_xlfn.STDEV.S(P77:P86)))</f>
        <v>11686.212134629233</v>
      </c>
      <c r="Q89" s="45">
        <f>IF(SUM(Q77:Q86)=0,"-",IF(SUM(Q77:Q86)&gt;0,_xlfn.STDEV.S(Q77:Q86)))</f>
        <v>2566.5440148004109</v>
      </c>
      <c r="R89" s="45">
        <f>IF(SUM(R77:R86)=0,"-",IF(SUM(R77:R86)&gt;0,_xlfn.STDEV.S(R77:R86)))</f>
        <v>9673.0656713772914</v>
      </c>
      <c r="S89" s="45">
        <f>IF(SUM(S77:S86)=0,"-",IF(SUM(S77:S86)&gt;0,_xlfn.STDEV.S(S77:S86)))</f>
        <v>2105.7556182217636</v>
      </c>
      <c r="T89" s="45" t="str">
        <f>IF(SUM(T77:T86)=0,"-",IF(SUM(T77:T86)&gt;0,_xlfn.STDEV.S(T77:T86)))</f>
        <v>-</v>
      </c>
      <c r="U89" s="45">
        <f t="shared" ref="U89:W89" si="104">IF(SUM(U77:U86)=0,"-",IF(SUM(U77:U86)&gt;0,_xlfn.STDEV.S(U77:U86)))</f>
        <v>31.031410609968159</v>
      </c>
      <c r="V89" s="45">
        <f t="shared" si="104"/>
        <v>6.1323891132462238</v>
      </c>
      <c r="W89" s="45" t="str">
        <f t="shared" si="104"/>
        <v>-</v>
      </c>
      <c r="X89" s="46">
        <f>IF(SUM(X77:X86)=0,"-",IF(SUM(X77:X86)&gt;0,_xlfn.STDEV.S(X77:X86)))</f>
        <v>6186.1425783762861</v>
      </c>
      <c r="Y89" s="45">
        <f>IF(SUM(Y77:Y86)=0,"-",IF(SUM(Y77:Y86)&gt;0,_xlfn.STDEV.S(Y77:Y86)))</f>
        <v>1065.7001388841029</v>
      </c>
      <c r="Z89" s="46" t="str">
        <f t="shared" ref="Z89" si="105">IF(SUM(Z77:Z86)=0,"-",IF(SUM(Z77:Z86)&gt;0,_xlfn.STDEV.S(Z77:Z86)))</f>
        <v>-</v>
      </c>
      <c r="AA89" s="45">
        <f t="shared" ref="AA89:AF89" si="106">IF(SUM(AA77:AA86)=0,"-",IF(SUM(AA77:AA86)&gt;0,_xlfn.STDEV.S(AA77:AA86)))</f>
        <v>510.51773894525701</v>
      </c>
      <c r="AB89" s="45">
        <f t="shared" si="106"/>
        <v>88.630518977330311</v>
      </c>
      <c r="AC89" s="45" t="str">
        <f t="shared" si="106"/>
        <v>-</v>
      </c>
      <c r="AD89" s="45" t="str">
        <f t="shared" si="106"/>
        <v>-</v>
      </c>
      <c r="AE89" s="45" t="str">
        <f t="shared" si="106"/>
        <v>-</v>
      </c>
      <c r="AF89" s="46" t="str">
        <f t="shared" si="106"/>
        <v>-</v>
      </c>
      <c r="AG89" s="45" t="str">
        <f t="shared" si="103"/>
        <v>-</v>
      </c>
      <c r="AH89" s="45" t="str">
        <f t="shared" si="103"/>
        <v>-</v>
      </c>
      <c r="AI89" s="45" t="str">
        <f t="shared" ref="AI89" si="107">IF(SUM(AI77:AI86)=0,"-",IF(SUM(AI77:AI86)&gt;0,_xlfn.STDEV.S(AI77:AI86)))</f>
        <v>-</v>
      </c>
      <c r="AJ89" s="45" t="str">
        <f t="shared" ref="AJ89:AL89" si="108">IF(SUM(AJ77:AJ86)=0,"-",IF(SUM(AJ77:AJ86)&gt;0,_xlfn.STDEV.S(AJ77:AJ86)))</f>
        <v>-</v>
      </c>
      <c r="AK89" s="45" t="str">
        <f t="shared" si="108"/>
        <v>-</v>
      </c>
      <c r="AL89" s="45" t="str">
        <f t="shared" si="108"/>
        <v>-</v>
      </c>
      <c r="AM89" s="162"/>
    </row>
    <row r="90" spans="1:68" ht="9" customHeight="1" x14ac:dyDescent="0.25">
      <c r="A90" s="17"/>
      <c r="B90" s="190"/>
      <c r="C90" s="18"/>
      <c r="D90" s="19"/>
      <c r="E90" s="59"/>
      <c r="F90" s="19"/>
      <c r="G90" s="19"/>
      <c r="H90" s="19"/>
      <c r="I90" s="19"/>
      <c r="J90" s="19"/>
      <c r="K90" s="22" t="s">
        <v>678</v>
      </c>
      <c r="L90" s="1">
        <f>IF(SUM(L77:L86)=0,"-",IF(SUM(L77:L86)&gt;0,COUNT(L77:L86)))</f>
        <v>10</v>
      </c>
      <c r="M90" s="46">
        <f>IF(SUM(M77:M86)=0,"-",IF(SUM(M77:M86)&gt;0,COUNT(M77:M86)))</f>
        <v>10</v>
      </c>
      <c r="N90" s="25">
        <f t="shared" ref="N90:AH90" si="109">IF(SUM(N77:N86)=0,"-",IF(SUM(N77:N86)&gt;0,COUNT(N77:N86)))</f>
        <v>10</v>
      </c>
      <c r="O90" s="25">
        <f t="shared" si="109"/>
        <v>10</v>
      </c>
      <c r="P90" s="25">
        <f>IF(SUM(P77:P86)=0,"-",IF(SUM(P77:P86)&gt;0,COUNT(P77:P86)))</f>
        <v>10</v>
      </c>
      <c r="Q90" s="25">
        <f>IF(SUM(Q77:Q86)=0,"-",IF(SUM(Q77:Q86)&gt;0,COUNT(Q77:Q86)))</f>
        <v>10</v>
      </c>
      <c r="R90" s="45">
        <f>IF(SUM(R77:R86)=0,"-",IF(SUM(R77:R86)&gt;0,COUNT(R77:R86)))</f>
        <v>10</v>
      </c>
      <c r="S90" s="25">
        <f>IF(SUM(S77:S86)=0,"-",IF(SUM(S77:S86)&gt;0,COUNT(S77:S86)))</f>
        <v>10</v>
      </c>
      <c r="T90" s="25" t="str">
        <f>IF(SUM(T77:T86)=0,"-",IF(SUM(T77:T86)&gt;0,COUNT(T77:T86)))</f>
        <v>-</v>
      </c>
      <c r="U90" s="25">
        <f t="shared" ref="U90:W90" si="110">IF(SUM(U77:U86)=0,"-",IF(SUM(U77:U86)&gt;0,COUNT(U77:U86)))</f>
        <v>10</v>
      </c>
      <c r="V90" s="25">
        <f t="shared" si="110"/>
        <v>10</v>
      </c>
      <c r="W90" s="25" t="str">
        <f t="shared" si="110"/>
        <v>-</v>
      </c>
      <c r="X90" s="46">
        <f>IF(SUM(X77:X86)=0,"-",IF(SUM(X77:X86)&gt;0,COUNT(X77:X86)))</f>
        <v>10</v>
      </c>
      <c r="Y90" s="25">
        <f>IF(SUM(Y77:Y86)=0,"-",IF(SUM(Y77:Y86)&gt;0,COUNT(Y77:Y86)))</f>
        <v>10</v>
      </c>
      <c r="Z90" s="46" t="str">
        <f t="shared" ref="Z90" si="111">IF(SUM(Z77:Z86)=0,"-",IF(SUM(Z77:Z86)&gt;0,COUNT(Z77:Z86)))</f>
        <v>-</v>
      </c>
      <c r="AA90" s="25">
        <f t="shared" ref="AA90:AF90" si="112">IF(SUM(AA77:AA86)=0,"-",IF(SUM(AA77:AA86)&gt;0,COUNT(AA77:AA86)))</f>
        <v>10</v>
      </c>
      <c r="AB90" s="25">
        <f t="shared" si="112"/>
        <v>10</v>
      </c>
      <c r="AC90" s="25" t="str">
        <f t="shared" si="112"/>
        <v>-</v>
      </c>
      <c r="AD90" s="25" t="str">
        <f t="shared" si="112"/>
        <v>-</v>
      </c>
      <c r="AE90" s="25" t="str">
        <f t="shared" si="112"/>
        <v>-</v>
      </c>
      <c r="AF90" s="46" t="str">
        <f t="shared" si="112"/>
        <v>-</v>
      </c>
      <c r="AG90" s="25" t="str">
        <f t="shared" si="109"/>
        <v>-</v>
      </c>
      <c r="AH90" s="25" t="str">
        <f t="shared" si="109"/>
        <v>-</v>
      </c>
      <c r="AI90" s="25" t="str">
        <f t="shared" ref="AI90" si="113">IF(SUM(AI77:AI86)=0,"-",IF(SUM(AI77:AI86)&gt;0,COUNT(AI77:AI86)))</f>
        <v>-</v>
      </c>
      <c r="AJ90" s="25" t="str">
        <f t="shared" ref="AJ90:AL90" si="114">IF(SUM(AJ77:AJ86)=0,"-",IF(SUM(AJ77:AJ86)&gt;0,COUNT(AJ77:AJ86)))</f>
        <v>-</v>
      </c>
      <c r="AK90" s="25" t="str">
        <f t="shared" si="114"/>
        <v>-</v>
      </c>
      <c r="AL90" s="25" t="str">
        <f t="shared" si="114"/>
        <v>-</v>
      </c>
      <c r="AM90" s="162"/>
    </row>
    <row r="91" spans="1:68" s="208" customFormat="1" ht="9" customHeight="1" thickBot="1" x14ac:dyDescent="0.3">
      <c r="A91" s="31"/>
      <c r="B91" s="191"/>
      <c r="C91" s="32"/>
      <c r="D91" s="33"/>
      <c r="E91" s="60"/>
      <c r="F91" s="33"/>
      <c r="G91" s="33"/>
      <c r="H91" s="33"/>
      <c r="I91" s="33"/>
      <c r="J91" s="33"/>
      <c r="K91" s="36"/>
      <c r="L91" s="37"/>
      <c r="M91" s="38"/>
      <c r="N91" s="63"/>
      <c r="O91" s="63"/>
      <c r="P91" s="63"/>
      <c r="Q91" s="63"/>
      <c r="R91" s="38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162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  <c r="BI91" s="211"/>
      <c r="BJ91" s="211"/>
      <c r="BK91" s="211"/>
      <c r="BL91" s="211"/>
      <c r="BM91" s="211"/>
      <c r="BN91" s="211"/>
      <c r="BO91" s="211"/>
      <c r="BP91" s="211"/>
    </row>
    <row r="92" spans="1:68" ht="9" hidden="1" customHeight="1" outlineLevel="1" collapsed="1" x14ac:dyDescent="0.25">
      <c r="A92" s="48" t="s">
        <v>158</v>
      </c>
      <c r="B92" s="190" t="s">
        <v>159</v>
      </c>
      <c r="C92" s="18" t="s">
        <v>160</v>
      </c>
      <c r="D92" s="19" t="s">
        <v>28</v>
      </c>
      <c r="E92" s="59" t="s">
        <v>29</v>
      </c>
      <c r="F92" s="21">
        <v>0</v>
      </c>
      <c r="G92" s="179" t="s">
        <v>698</v>
      </c>
      <c r="H92" s="19">
        <v>3</v>
      </c>
      <c r="I92" s="19" t="s">
        <v>30</v>
      </c>
      <c r="J92" s="19">
        <v>16</v>
      </c>
      <c r="K92" s="22"/>
      <c r="L92" s="23">
        <v>5</v>
      </c>
      <c r="M92" s="24">
        <v>17.680339462517683</v>
      </c>
      <c r="N92" s="45">
        <v>27</v>
      </c>
      <c r="O92" s="45">
        <v>928.21782178217825</v>
      </c>
      <c r="P92" s="45">
        <v>46</v>
      </c>
      <c r="Q92" s="24">
        <v>49.557333333333332</v>
      </c>
      <c r="R92" s="45">
        <v>6</v>
      </c>
      <c r="S92" s="24">
        <v>6.4639999999999995</v>
      </c>
      <c r="T92" s="24"/>
      <c r="U92" s="45">
        <v>4.9000000000000004</v>
      </c>
      <c r="V92" s="24">
        <v>5.2789333333333337</v>
      </c>
      <c r="W92" s="24"/>
      <c r="X92" s="1"/>
      <c r="Y92" s="30"/>
      <c r="Z92" s="1"/>
      <c r="AA92" s="45"/>
      <c r="AB92" s="45"/>
      <c r="AC92" s="45"/>
      <c r="AD92" s="30"/>
      <c r="AE92" s="45"/>
      <c r="AF92" s="46"/>
      <c r="AG92" s="45"/>
      <c r="AH92" s="45"/>
      <c r="AI92" s="45"/>
      <c r="AJ92" s="30"/>
      <c r="AK92" s="45"/>
      <c r="AL92" s="45"/>
      <c r="AM92" s="162"/>
    </row>
    <row r="93" spans="1:68" ht="9" hidden="1" customHeight="1" outlineLevel="1" x14ac:dyDescent="0.25">
      <c r="A93" s="48" t="s">
        <v>161</v>
      </c>
      <c r="B93" s="190" t="s">
        <v>159</v>
      </c>
      <c r="C93" s="18" t="s">
        <v>160</v>
      </c>
      <c r="D93" s="19" t="s">
        <v>28</v>
      </c>
      <c r="E93" s="59" t="s">
        <v>29</v>
      </c>
      <c r="F93" s="21">
        <v>0</v>
      </c>
      <c r="G93" s="179" t="s">
        <v>698</v>
      </c>
      <c r="H93" s="19">
        <v>3</v>
      </c>
      <c r="I93" s="19" t="s">
        <v>30</v>
      </c>
      <c r="J93" s="19">
        <v>16</v>
      </c>
      <c r="K93" s="22"/>
      <c r="L93" s="23">
        <v>7.1428571428571432</v>
      </c>
      <c r="M93" s="24">
        <v>26.520509193776519</v>
      </c>
      <c r="N93" s="45">
        <v>15</v>
      </c>
      <c r="O93" s="45">
        <v>1891.7963224893917</v>
      </c>
      <c r="P93" s="45">
        <v>79</v>
      </c>
      <c r="Q93" s="24">
        <v>41.759252336448604</v>
      </c>
      <c r="R93" s="45">
        <v>6</v>
      </c>
      <c r="S93" s="24">
        <v>3.1715887850467293</v>
      </c>
      <c r="T93" s="24"/>
      <c r="U93" s="45">
        <v>9.1</v>
      </c>
      <c r="V93" s="24">
        <v>4.8102429906542055</v>
      </c>
      <c r="W93" s="24"/>
      <c r="X93" s="1"/>
      <c r="Y93" s="30"/>
      <c r="Z93" s="1"/>
      <c r="AA93" s="45"/>
      <c r="AB93" s="45"/>
      <c r="AC93" s="45"/>
      <c r="AD93" s="30"/>
      <c r="AE93" s="45"/>
      <c r="AF93" s="46"/>
      <c r="AG93" s="45"/>
      <c r="AH93" s="45"/>
      <c r="AI93" s="45"/>
      <c r="AJ93" s="30"/>
      <c r="AK93" s="45"/>
      <c r="AL93" s="45"/>
      <c r="AM93" s="162"/>
    </row>
    <row r="94" spans="1:68" ht="9" hidden="1" customHeight="1" outlineLevel="1" x14ac:dyDescent="0.25">
      <c r="A94" s="48" t="s">
        <v>162</v>
      </c>
      <c r="B94" s="190" t="s">
        <v>159</v>
      </c>
      <c r="C94" s="18" t="s">
        <v>160</v>
      </c>
      <c r="D94" s="19" t="s">
        <v>28</v>
      </c>
      <c r="E94" s="59" t="s">
        <v>29</v>
      </c>
      <c r="F94" s="21">
        <v>0</v>
      </c>
      <c r="G94" s="179" t="s">
        <v>698</v>
      </c>
      <c r="H94" s="19">
        <v>3</v>
      </c>
      <c r="I94" s="19" t="s">
        <v>30</v>
      </c>
      <c r="J94" s="19">
        <v>16</v>
      </c>
      <c r="K94" s="22"/>
      <c r="L94" s="23">
        <v>6.4285714285714288</v>
      </c>
      <c r="M94" s="24">
        <v>26.520509193776519</v>
      </c>
      <c r="N94" s="45">
        <v>50</v>
      </c>
      <c r="O94" s="45">
        <v>777.934936350778</v>
      </c>
      <c r="P94" s="45">
        <v>32</v>
      </c>
      <c r="Q94" s="24">
        <v>41.134545454545446</v>
      </c>
      <c r="R94" s="45">
        <v>6</v>
      </c>
      <c r="S94" s="24">
        <v>7.712727272727272</v>
      </c>
      <c r="T94" s="24"/>
      <c r="U94" s="45">
        <v>3.2</v>
      </c>
      <c r="V94" s="24">
        <v>4.1134545454545455</v>
      </c>
      <c r="W94" s="24"/>
      <c r="X94" s="1"/>
      <c r="Y94" s="30"/>
      <c r="Z94" s="1"/>
      <c r="AA94" s="45"/>
      <c r="AB94" s="45"/>
      <c r="AC94" s="45"/>
      <c r="AD94" s="30"/>
      <c r="AE94" s="45"/>
      <c r="AF94" s="46"/>
      <c r="AG94" s="45"/>
      <c r="AH94" s="45"/>
      <c r="AI94" s="45"/>
      <c r="AJ94" s="30"/>
      <c r="AK94" s="45"/>
      <c r="AL94" s="45"/>
      <c r="AM94" s="162"/>
    </row>
    <row r="95" spans="1:68" ht="9" hidden="1" customHeight="1" outlineLevel="1" x14ac:dyDescent="0.25">
      <c r="A95" s="48" t="s">
        <v>163</v>
      </c>
      <c r="B95" s="190" t="s">
        <v>159</v>
      </c>
      <c r="C95" s="18" t="s">
        <v>160</v>
      </c>
      <c r="D95" s="19" t="s">
        <v>28</v>
      </c>
      <c r="E95" s="59" t="s">
        <v>29</v>
      </c>
      <c r="F95" s="21">
        <v>0</v>
      </c>
      <c r="G95" s="179" t="s">
        <v>698</v>
      </c>
      <c r="H95" s="19">
        <v>3</v>
      </c>
      <c r="I95" s="19" t="s">
        <v>30</v>
      </c>
      <c r="J95" s="19">
        <v>16</v>
      </c>
      <c r="K95" s="22"/>
      <c r="L95" s="23">
        <v>7.1428571428571432</v>
      </c>
      <c r="M95" s="24">
        <v>26.520509193776519</v>
      </c>
      <c r="N95" s="45">
        <v>37</v>
      </c>
      <c r="O95" s="45">
        <v>848.65629420084861</v>
      </c>
      <c r="P95" s="45">
        <v>35</v>
      </c>
      <c r="Q95" s="24">
        <v>41.241666666666667</v>
      </c>
      <c r="R95" s="45">
        <v>6</v>
      </c>
      <c r="S95" s="24">
        <v>7.07</v>
      </c>
      <c r="T95" s="24"/>
      <c r="U95" s="45">
        <v>4.5</v>
      </c>
      <c r="V95" s="24">
        <v>5.3025000000000002</v>
      </c>
      <c r="W95" s="24"/>
      <c r="X95" s="1"/>
      <c r="Y95" s="30"/>
      <c r="Z95" s="1"/>
      <c r="AA95" s="45"/>
      <c r="AB95" s="45"/>
      <c r="AC95" s="45"/>
      <c r="AD95" s="30"/>
      <c r="AE95" s="45"/>
      <c r="AF95" s="46"/>
      <c r="AG95" s="45"/>
      <c r="AH95" s="45"/>
      <c r="AI95" s="45"/>
      <c r="AJ95" s="30"/>
      <c r="AK95" s="45"/>
      <c r="AL95" s="45"/>
      <c r="AM95" s="162"/>
    </row>
    <row r="96" spans="1:68" ht="9" hidden="1" customHeight="1" outlineLevel="1" x14ac:dyDescent="0.25">
      <c r="A96" s="48" t="s">
        <v>164</v>
      </c>
      <c r="B96" s="190" t="s">
        <v>159</v>
      </c>
      <c r="C96" s="18" t="s">
        <v>160</v>
      </c>
      <c r="D96" s="19" t="s">
        <v>28</v>
      </c>
      <c r="E96" s="59" t="s">
        <v>29</v>
      </c>
      <c r="F96" s="21">
        <v>0</v>
      </c>
      <c r="G96" s="179" t="s">
        <v>698</v>
      </c>
      <c r="H96" s="19">
        <v>3</v>
      </c>
      <c r="I96" s="19" t="s">
        <v>30</v>
      </c>
      <c r="J96" s="19">
        <v>16</v>
      </c>
      <c r="K96" s="22"/>
      <c r="L96" s="23">
        <v>5.3571428571428577</v>
      </c>
      <c r="M96" s="24">
        <v>26.520509193776519</v>
      </c>
      <c r="N96" s="45">
        <v>22</v>
      </c>
      <c r="O96" s="45">
        <v>1423.2673267326734</v>
      </c>
      <c r="P96" s="45">
        <v>66</v>
      </c>
      <c r="Q96" s="24">
        <v>46.372173913043476</v>
      </c>
      <c r="R96" s="45">
        <v>6</v>
      </c>
      <c r="S96" s="24">
        <v>4.2156521739130426</v>
      </c>
      <c r="T96" s="24"/>
      <c r="U96" s="45">
        <v>5.3</v>
      </c>
      <c r="V96" s="24">
        <v>3.7238260869565214</v>
      </c>
      <c r="W96" s="24"/>
      <c r="X96" s="1"/>
      <c r="Y96" s="30"/>
      <c r="Z96" s="1"/>
      <c r="AA96" s="45"/>
      <c r="AB96" s="45"/>
      <c r="AC96" s="45"/>
      <c r="AD96" s="30"/>
      <c r="AE96" s="45"/>
      <c r="AF96" s="46"/>
      <c r="AG96" s="45"/>
      <c r="AH96" s="45"/>
      <c r="AI96" s="45"/>
      <c r="AJ96" s="30"/>
      <c r="AK96" s="45"/>
      <c r="AL96" s="45"/>
      <c r="AM96" s="162"/>
    </row>
    <row r="97" spans="1:39" ht="9" hidden="1" customHeight="1" outlineLevel="1" x14ac:dyDescent="0.25">
      <c r="A97" s="48" t="s">
        <v>165</v>
      </c>
      <c r="B97" s="190" t="s">
        <v>159</v>
      </c>
      <c r="C97" s="18" t="s">
        <v>160</v>
      </c>
      <c r="D97" s="19" t="s">
        <v>28</v>
      </c>
      <c r="E97" s="59" t="s">
        <v>29</v>
      </c>
      <c r="F97" s="21">
        <v>0</v>
      </c>
      <c r="G97" s="179" t="s">
        <v>698</v>
      </c>
      <c r="H97" s="19">
        <v>3</v>
      </c>
      <c r="I97" s="19" t="s">
        <v>30</v>
      </c>
      <c r="J97" s="19">
        <v>16</v>
      </c>
      <c r="K97" s="22"/>
      <c r="L97" s="23">
        <v>5</v>
      </c>
      <c r="M97" s="24">
        <v>17.680339462517683</v>
      </c>
      <c r="N97" s="45">
        <v>5</v>
      </c>
      <c r="O97" s="45">
        <v>5480.9052333804811</v>
      </c>
      <c r="P97" s="45">
        <v>243</v>
      </c>
      <c r="Q97" s="24">
        <v>44.335741935483867</v>
      </c>
      <c r="R97" s="45">
        <v>30</v>
      </c>
      <c r="S97" s="24">
        <v>5.4735483870967743</v>
      </c>
      <c r="T97" s="24"/>
      <c r="U97" s="45">
        <v>24.5</v>
      </c>
      <c r="V97" s="24">
        <v>4.4700645161290318</v>
      </c>
      <c r="W97" s="24"/>
      <c r="X97" s="1"/>
      <c r="Y97" s="30"/>
      <c r="Z97" s="1"/>
      <c r="AA97" s="45"/>
      <c r="AB97" s="45"/>
      <c r="AC97" s="45"/>
      <c r="AD97" s="30"/>
      <c r="AE97" s="45"/>
      <c r="AF97" s="46"/>
      <c r="AG97" s="45"/>
      <c r="AH97" s="45"/>
      <c r="AI97" s="45"/>
      <c r="AJ97" s="30"/>
      <c r="AK97" s="45"/>
      <c r="AL97" s="45"/>
      <c r="AM97" s="162"/>
    </row>
    <row r="98" spans="1:39" ht="9" hidden="1" customHeight="1" outlineLevel="1" x14ac:dyDescent="0.25">
      <c r="A98" s="48" t="s">
        <v>166</v>
      </c>
      <c r="B98" s="190" t="s">
        <v>159</v>
      </c>
      <c r="C98" s="18" t="s">
        <v>160</v>
      </c>
      <c r="D98" s="19" t="s">
        <v>28</v>
      </c>
      <c r="E98" s="59" t="s">
        <v>29</v>
      </c>
      <c r="F98" s="21">
        <v>0</v>
      </c>
      <c r="G98" s="179" t="s">
        <v>698</v>
      </c>
      <c r="H98" s="19">
        <v>3</v>
      </c>
      <c r="I98" s="19" t="s">
        <v>30</v>
      </c>
      <c r="J98" s="19">
        <v>16</v>
      </c>
      <c r="K98" s="22"/>
      <c r="L98" s="23">
        <v>6.7857142857142865</v>
      </c>
      <c r="M98" s="24">
        <v>26.520509193776519</v>
      </c>
      <c r="N98" s="45">
        <v>17.5</v>
      </c>
      <c r="O98" s="45">
        <v>2218.8826025459689</v>
      </c>
      <c r="P98" s="45">
        <v>93</v>
      </c>
      <c r="Q98" s="24">
        <v>41.912988047808767</v>
      </c>
      <c r="R98" s="45">
        <v>6</v>
      </c>
      <c r="S98" s="24">
        <v>2.7040637450199201</v>
      </c>
      <c r="T98" s="24"/>
      <c r="U98" s="45">
        <v>8.8000000000000007</v>
      </c>
      <c r="V98" s="24">
        <v>3.9659601593625502</v>
      </c>
      <c r="W98" s="24"/>
      <c r="X98" s="1"/>
      <c r="Y98" s="30"/>
      <c r="Z98" s="1"/>
      <c r="AA98" s="45"/>
      <c r="AB98" s="45"/>
      <c r="AC98" s="45"/>
      <c r="AD98" s="30"/>
      <c r="AE98" s="45"/>
      <c r="AF98" s="46"/>
      <c r="AG98" s="45"/>
      <c r="AH98" s="45"/>
      <c r="AI98" s="45"/>
      <c r="AJ98" s="30"/>
      <c r="AK98" s="45"/>
      <c r="AL98" s="45"/>
      <c r="AM98" s="162"/>
    </row>
    <row r="99" spans="1:39" ht="9" hidden="1" customHeight="1" outlineLevel="1" x14ac:dyDescent="0.25">
      <c r="A99" s="48" t="s">
        <v>167</v>
      </c>
      <c r="B99" s="190" t="s">
        <v>159</v>
      </c>
      <c r="C99" s="18" t="s">
        <v>160</v>
      </c>
      <c r="D99" s="19" t="s">
        <v>28</v>
      </c>
      <c r="E99" s="59" t="s">
        <v>29</v>
      </c>
      <c r="F99" s="21">
        <v>0</v>
      </c>
      <c r="G99" s="179" t="s">
        <v>698</v>
      </c>
      <c r="H99" s="19">
        <v>3</v>
      </c>
      <c r="I99" s="19" t="s">
        <v>30</v>
      </c>
      <c r="J99" s="19">
        <v>16</v>
      </c>
      <c r="K99" s="22"/>
      <c r="L99" s="23">
        <v>5.7142857142857144</v>
      </c>
      <c r="M99" s="24">
        <v>26.520509193776519</v>
      </c>
      <c r="N99" s="45">
        <v>40</v>
      </c>
      <c r="O99" s="45">
        <v>857.49646393210742</v>
      </c>
      <c r="P99" s="45">
        <v>36</v>
      </c>
      <c r="Q99" s="24">
        <v>41.982680412371138</v>
      </c>
      <c r="R99" s="45">
        <v>6</v>
      </c>
      <c r="S99" s="24">
        <v>6.9971134020618564</v>
      </c>
      <c r="T99" s="24"/>
      <c r="U99" s="45">
        <v>3.3</v>
      </c>
      <c r="V99" s="24">
        <v>3.8484123711340206</v>
      </c>
      <c r="W99" s="24"/>
      <c r="X99" s="1"/>
      <c r="Y99" s="30"/>
      <c r="Z99" s="1"/>
      <c r="AA99" s="45"/>
      <c r="AB99" s="45"/>
      <c r="AC99" s="45"/>
      <c r="AD99" s="30"/>
      <c r="AE99" s="45"/>
      <c r="AF99" s="46"/>
      <c r="AG99" s="45"/>
      <c r="AH99" s="45"/>
      <c r="AI99" s="45"/>
      <c r="AJ99" s="30"/>
      <c r="AK99" s="45"/>
      <c r="AL99" s="45"/>
      <c r="AM99" s="162"/>
    </row>
    <row r="100" spans="1:39" ht="9" hidden="1" customHeight="1" outlineLevel="1" x14ac:dyDescent="0.25">
      <c r="A100" s="48" t="s">
        <v>168</v>
      </c>
      <c r="B100" s="190" t="s">
        <v>159</v>
      </c>
      <c r="C100" s="18" t="s">
        <v>160</v>
      </c>
      <c r="D100" s="19" t="s">
        <v>28</v>
      </c>
      <c r="E100" s="59" t="s">
        <v>29</v>
      </c>
      <c r="F100" s="21">
        <v>0</v>
      </c>
      <c r="G100" s="179" t="s">
        <v>698</v>
      </c>
      <c r="H100" s="19">
        <v>3</v>
      </c>
      <c r="I100" s="19" t="s">
        <v>30</v>
      </c>
      <c r="J100" s="19">
        <v>16</v>
      </c>
      <c r="K100" s="22"/>
      <c r="L100" s="23">
        <v>6.4285714285714288</v>
      </c>
      <c r="M100" s="24">
        <v>17.680339462517683</v>
      </c>
      <c r="N100" s="45">
        <v>17.5</v>
      </c>
      <c r="O100" s="45">
        <v>1794.5544554455448</v>
      </c>
      <c r="P100" s="45">
        <v>93</v>
      </c>
      <c r="Q100" s="24">
        <v>51.823448275862063</v>
      </c>
      <c r="R100" s="45">
        <v>6</v>
      </c>
      <c r="S100" s="24">
        <v>3.3434482758620683</v>
      </c>
      <c r="T100" s="24"/>
      <c r="U100" s="45">
        <v>6.7</v>
      </c>
      <c r="V100" s="24">
        <v>3.7335172413793098</v>
      </c>
      <c r="W100" s="24"/>
      <c r="X100" s="1"/>
      <c r="Y100" s="30"/>
      <c r="Z100" s="1"/>
      <c r="AA100" s="45"/>
      <c r="AB100" s="45"/>
      <c r="AC100" s="45"/>
      <c r="AD100" s="30"/>
      <c r="AE100" s="45"/>
      <c r="AF100" s="46"/>
      <c r="AG100" s="45"/>
      <c r="AH100" s="45"/>
      <c r="AI100" s="45"/>
      <c r="AJ100" s="30"/>
      <c r="AK100" s="45"/>
      <c r="AL100" s="45"/>
      <c r="AM100" s="162"/>
    </row>
    <row r="101" spans="1:39" ht="9" hidden="1" customHeight="1" outlineLevel="1" x14ac:dyDescent="0.25">
      <c r="A101" s="49" t="s">
        <v>169</v>
      </c>
      <c r="B101" s="191" t="s">
        <v>159</v>
      </c>
      <c r="C101" s="32" t="s">
        <v>160</v>
      </c>
      <c r="D101" s="33" t="s">
        <v>28</v>
      </c>
      <c r="E101" s="60" t="s">
        <v>29</v>
      </c>
      <c r="F101" s="35">
        <v>0</v>
      </c>
      <c r="G101" s="179" t="s">
        <v>698</v>
      </c>
      <c r="H101" s="33">
        <v>3</v>
      </c>
      <c r="I101" s="33" t="s">
        <v>30</v>
      </c>
      <c r="J101" s="33">
        <v>16</v>
      </c>
      <c r="K101" s="36"/>
      <c r="L101" s="37">
        <v>6.7857142857142865</v>
      </c>
      <c r="M101" s="38">
        <v>17.680339462517683</v>
      </c>
      <c r="N101" s="70">
        <v>12.5</v>
      </c>
      <c r="O101" s="70">
        <v>1909.4766619519096</v>
      </c>
      <c r="P101" s="70">
        <v>129</v>
      </c>
      <c r="Q101" s="38">
        <v>67.557777777777773</v>
      </c>
      <c r="R101" s="70">
        <v>11.6</v>
      </c>
      <c r="S101" s="38">
        <v>6.074962962962962</v>
      </c>
      <c r="T101" s="38"/>
      <c r="U101" s="70">
        <v>9.1</v>
      </c>
      <c r="V101" s="38">
        <v>4.7657037037037027</v>
      </c>
      <c r="W101" s="38"/>
      <c r="X101" s="92"/>
      <c r="Y101" s="44"/>
      <c r="Z101" s="92"/>
      <c r="AA101" s="70"/>
      <c r="AB101" s="70"/>
      <c r="AC101" s="70"/>
      <c r="AD101" s="44"/>
      <c r="AE101" s="70"/>
      <c r="AF101" s="53"/>
      <c r="AG101" s="70"/>
      <c r="AH101" s="70"/>
      <c r="AI101" s="70"/>
      <c r="AJ101" s="44"/>
      <c r="AK101" s="70"/>
      <c r="AL101" s="70"/>
      <c r="AM101" s="162"/>
    </row>
    <row r="102" spans="1:39" ht="9" customHeight="1" collapsed="1" x14ac:dyDescent="0.25">
      <c r="A102" s="3"/>
      <c r="B102" s="189"/>
      <c r="C102" s="4"/>
      <c r="D102" s="5"/>
      <c r="E102" s="58"/>
      <c r="F102" s="7"/>
      <c r="G102" s="7"/>
      <c r="H102" s="5"/>
      <c r="I102" s="5"/>
      <c r="J102" s="5"/>
      <c r="K102" s="22"/>
      <c r="L102" s="23"/>
      <c r="M102" s="24"/>
      <c r="N102" s="62"/>
      <c r="O102" s="62"/>
      <c r="P102" s="62"/>
      <c r="Q102" s="62"/>
      <c r="R102" s="24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162"/>
    </row>
    <row r="103" spans="1:39" ht="9" customHeight="1" x14ac:dyDescent="0.25">
      <c r="A103" s="17"/>
      <c r="B103" s="190"/>
      <c r="C103" s="18"/>
      <c r="D103" s="19"/>
      <c r="E103" s="59"/>
      <c r="F103" s="21"/>
      <c r="G103" s="21"/>
      <c r="H103" s="19"/>
      <c r="I103" s="19"/>
      <c r="J103" s="19"/>
      <c r="K103" s="22" t="s">
        <v>679</v>
      </c>
      <c r="L103" s="45">
        <f>IF(SUM(L92:L101)=0,"-",IF(SUM(L92:L101)&gt;0,AVERAGE(L92:L101)))</f>
        <v>6.1785714285714288</v>
      </c>
      <c r="M103" s="45">
        <f>IF(SUM(M92:M101)=0,"-",IF(SUM(M92:M101)&gt;0,AVERAGE(M92:M101)))</f>
        <v>22.984441301272984</v>
      </c>
      <c r="N103" s="45">
        <f t="shared" ref="N103:AH103" si="115">IF(SUM(N92:N101)=0,"-",IF(SUM(N92:N101)&gt;0,AVERAGE(N92:N101)))</f>
        <v>24.35</v>
      </c>
      <c r="O103" s="45">
        <f t="shared" si="115"/>
        <v>1813.1188118811883</v>
      </c>
      <c r="P103" s="45">
        <f>IF(SUM(P92:P101)=0,"-",IF(SUM(P92:P101)&gt;0,AVERAGE(P92:P101)))</f>
        <v>85.2</v>
      </c>
      <c r="Q103" s="45">
        <f>IF(SUM(Q92:Q101)=0,"-",IF(SUM(Q92:Q101)&gt;0,AVERAGE(Q92:Q101)))</f>
        <v>46.767760815334114</v>
      </c>
      <c r="R103" s="45">
        <f>IF(SUM(R92:R101)=0,"-",IF(SUM(R92:R101)&gt;0,AVERAGE(R92:R101)))</f>
        <v>8.9599999999999991</v>
      </c>
      <c r="S103" s="45">
        <f>IF(SUM(S92:S101)=0,"-",IF(SUM(S92:S101)&gt;0,AVERAGE(S92:S101)))</f>
        <v>5.3227105004690625</v>
      </c>
      <c r="T103" s="45" t="str">
        <f t="shared" ref="T103" si="116">IF(SUM(T92:T101)=0,"-",IF(SUM(T92:T101)&gt;0,AVERAGE(T92:T101)))</f>
        <v>-</v>
      </c>
      <c r="U103" s="45">
        <f>IF(SUM(U92:U101)=0,"-",IF(SUM(U92:U101)&gt;0,AVERAGE(U92:U101)))</f>
        <v>7.9399999999999995</v>
      </c>
      <c r="V103" s="45">
        <f>IF(SUM(V92:V101)=0,"-",IF(SUM(V92:V101)&gt;0,AVERAGE(V92:V101)))</f>
        <v>4.4012614948107212</v>
      </c>
      <c r="W103" s="45" t="str">
        <f t="shared" ref="W103" si="117">IF(SUM(W92:W101)=0,"-",IF(SUM(W92:W101)&gt;0,AVERAGE(W92:W101)))</f>
        <v>-</v>
      </c>
      <c r="X103" s="46" t="str">
        <f>IF(SUM(X92:X101)=0,"-",IF(SUM(X92:X101)&gt;0,AVERAGE(X92:X101)))</f>
        <v>-</v>
      </c>
      <c r="Y103" s="45" t="str">
        <f>IF(SUM(Y92:Y101)=0,"-",IF(SUM(Y92:Y101)&gt;0,AVERAGE(Y92:Y101)))</f>
        <v>-</v>
      </c>
      <c r="Z103" s="46" t="str">
        <f t="shared" ref="Z103" si="118">IF(SUM(Z92:Z101)=0,"-",IF(SUM(Z92:Z101)&gt;0,AVERAGE(Z92:Z101)))</f>
        <v>-</v>
      </c>
      <c r="AA103" s="45" t="str">
        <f>IF(SUM(AA92:AA101)=0,"-",IF(SUM(AA92:AA101)&gt;0,AVERAGE(AA92:AA101)))</f>
        <v>-</v>
      </c>
      <c r="AB103" s="45" t="str">
        <f>IF(SUM(AB92:AB101)=0,"-",IF(SUM(AB92:AB101)&gt;0,AVERAGE(AB92:AB101)))</f>
        <v>-</v>
      </c>
      <c r="AC103" s="45" t="str">
        <f t="shared" ref="AC103" si="119">IF(SUM(AC92:AC101)=0,"-",IF(SUM(AC92:AC101)&gt;0,AVERAGE(AC92:AC101)))</f>
        <v>-</v>
      </c>
      <c r="AD103" s="45" t="str">
        <f>IF(SUM(AD92:AD101)=0,"-",IF(SUM(AD92:AD101)&gt;0,AVERAGE(AD92:AD101)))</f>
        <v>-</v>
      </c>
      <c r="AE103" s="45" t="str">
        <f>IF(SUM(AE92:AE101)=0,"-",IF(SUM(AE92:AE101)&gt;0,AVERAGE(AE92:AE101)))</f>
        <v>-</v>
      </c>
      <c r="AF103" s="46" t="str">
        <f>IF(SUM(AF92:AF101)=0,"-",IF(SUM(AF92:AF101)&gt;0,AVERAGE(AF92:AF101)))</f>
        <v>-</v>
      </c>
      <c r="AG103" s="45" t="str">
        <f t="shared" si="115"/>
        <v>-</v>
      </c>
      <c r="AH103" s="45" t="str">
        <f t="shared" si="115"/>
        <v>-</v>
      </c>
      <c r="AI103" s="45" t="str">
        <f t="shared" ref="AI103" si="120">IF(SUM(AI92:AI101)=0,"-",IF(SUM(AI92:AI101)&gt;0,AVERAGE(AI92:AI101)))</f>
        <v>-</v>
      </c>
      <c r="AJ103" s="45" t="str">
        <f t="shared" ref="AJ103:AL103" si="121">IF(SUM(AJ92:AJ101)=0,"-",IF(SUM(AJ92:AJ101)&gt;0,AVERAGE(AJ92:AJ101)))</f>
        <v>-</v>
      </c>
      <c r="AK103" s="45" t="str">
        <f t="shared" si="121"/>
        <v>-</v>
      </c>
      <c r="AL103" s="45" t="str">
        <f t="shared" si="121"/>
        <v>-</v>
      </c>
      <c r="AM103" s="162"/>
    </row>
    <row r="104" spans="1:39" ht="9" customHeight="1" x14ac:dyDescent="0.25">
      <c r="A104" s="25"/>
      <c r="B104" s="192" t="str">
        <f t="shared" ref="B104:J104" si="122">B99</f>
        <v>Saline</v>
      </c>
      <c r="C104" s="17" t="str">
        <f t="shared" si="122"/>
        <v>Pfizer</v>
      </c>
      <c r="D104" s="25" t="str">
        <f t="shared" si="122"/>
        <v>Rat</v>
      </c>
      <c r="E104" s="17" t="str">
        <f t="shared" si="122"/>
        <v>SD</v>
      </c>
      <c r="F104" s="25">
        <f t="shared" si="122"/>
        <v>0</v>
      </c>
      <c r="G104" s="25" t="str">
        <f t="shared" si="122"/>
        <v>single</v>
      </c>
      <c r="H104" s="25">
        <f t="shared" si="122"/>
        <v>3</v>
      </c>
      <c r="I104" s="25" t="str">
        <f t="shared" si="122"/>
        <v>necropsy</v>
      </c>
      <c r="J104" s="25">
        <f t="shared" si="122"/>
        <v>16</v>
      </c>
      <c r="K104" s="22" t="s">
        <v>677</v>
      </c>
      <c r="L104" s="45">
        <f>IF(SUM(L92:L101)=0,"-",IF(SUM(L92:L101)&gt;0,_xlfn.STDEV.S(L92:L101)))</f>
        <v>0.84263516043745057</v>
      </c>
      <c r="M104" s="45">
        <f>IF(SUM(M92:M101)=0,"-",IF(SUM(M92:M101)&gt;0,_xlfn.STDEV.S(M92:M101)))</f>
        <v>4.5650440195749811</v>
      </c>
      <c r="N104" s="45">
        <f t="shared" ref="N104:AH104" si="123">IF(SUM(N92:N101)=0,"-",IF(SUM(N92:N101)&gt;0,_xlfn.STDEV.S(N92:N101)))</f>
        <v>14.029829332928861</v>
      </c>
      <c r="O104" s="45">
        <f t="shared" si="123"/>
        <v>1393.7624031393802</v>
      </c>
      <c r="P104" s="45">
        <f>IF(SUM(P92:P101)=0,"-",IF(SUM(P92:P101)&gt;0,_xlfn.STDEV.S(P92:P101)))</f>
        <v>63.818840826549369</v>
      </c>
      <c r="Q104" s="45">
        <f>IF(SUM(Q92:Q101)=0,"-",IF(SUM(Q92:Q101)&gt;0,_xlfn.STDEV.S(Q92:Q101)))</f>
        <v>8.2020289005612401</v>
      </c>
      <c r="R104" s="45">
        <f>IF(SUM(R92:R101)=0,"-",IF(SUM(R92:R101)&gt;0,_xlfn.STDEV.S(R92:R101)))</f>
        <v>7.5992982132124105</v>
      </c>
      <c r="S104" s="45">
        <f>IF(SUM(S92:S101)=0,"-",IF(SUM(S92:S101)&gt;0,_xlfn.STDEV.S(S92:S101)))</f>
        <v>1.8284084140572474</v>
      </c>
      <c r="T104" s="45" t="str">
        <f t="shared" ref="T104" si="124">IF(SUM(T92:T101)=0,"-",IF(SUM(T92:T101)&gt;0,_xlfn.STDEV.S(T92:T101)))</f>
        <v>-</v>
      </c>
      <c r="U104" s="45">
        <f>IF(SUM(U92:U101)=0,"-",IF(SUM(U92:U101)&gt;0,_xlfn.STDEV.S(U92:U101)))</f>
        <v>6.2471682473830583</v>
      </c>
      <c r="V104" s="45">
        <f>IF(SUM(V92:V101)=0,"-",IF(SUM(V92:V101)&gt;0,_xlfn.STDEV.S(V92:V101)))</f>
        <v>0.61192954467135985</v>
      </c>
      <c r="W104" s="45" t="str">
        <f t="shared" ref="W104" si="125">IF(SUM(W92:W101)=0,"-",IF(SUM(W92:W101)&gt;0,_xlfn.STDEV.S(W92:W101)))</f>
        <v>-</v>
      </c>
      <c r="X104" s="46" t="str">
        <f>IF(SUM(X92:X101)=0,"-",IF(SUM(X92:X101)&gt;0,_xlfn.STDEV.S(X92:X101)))</f>
        <v>-</v>
      </c>
      <c r="Y104" s="45" t="str">
        <f>IF(SUM(Y92:Y101)=0,"-",IF(SUM(Y92:Y101)&gt;0,_xlfn.STDEV.S(Y92:Y101)))</f>
        <v>-</v>
      </c>
      <c r="Z104" s="46" t="str">
        <f t="shared" ref="Z104" si="126">IF(SUM(Z92:Z101)=0,"-",IF(SUM(Z92:Z101)&gt;0,_xlfn.STDEV.S(Z92:Z101)))</f>
        <v>-</v>
      </c>
      <c r="AA104" s="45" t="str">
        <f>IF(SUM(AA92:AA101)=0,"-",IF(SUM(AA92:AA101)&gt;0,_xlfn.STDEV.S(AA92:AA101)))</f>
        <v>-</v>
      </c>
      <c r="AB104" s="45" t="str">
        <f>IF(SUM(AB92:AB101)=0,"-",IF(SUM(AB92:AB101)&gt;0,_xlfn.STDEV.S(AB92:AB101)))</f>
        <v>-</v>
      </c>
      <c r="AC104" s="45" t="str">
        <f t="shared" ref="AC104" si="127">IF(SUM(AC92:AC101)=0,"-",IF(SUM(AC92:AC101)&gt;0,_xlfn.STDEV.S(AC92:AC101)))</f>
        <v>-</v>
      </c>
      <c r="AD104" s="45" t="str">
        <f>IF(SUM(AD92:AD101)=0,"-",IF(SUM(AD92:AD101)&gt;0,_xlfn.STDEV.S(AD92:AD101)))</f>
        <v>-</v>
      </c>
      <c r="AE104" s="45" t="str">
        <f>IF(SUM(AE92:AE101)=0,"-",IF(SUM(AE92:AE101)&gt;0,_xlfn.STDEV.S(AE92:AE101)))</f>
        <v>-</v>
      </c>
      <c r="AF104" s="46" t="str">
        <f>IF(SUM(AF92:AF101)=0,"-",IF(SUM(AF92:AF101)&gt;0,_xlfn.STDEV.S(AF92:AF101)))</f>
        <v>-</v>
      </c>
      <c r="AG104" s="45" t="str">
        <f t="shared" si="123"/>
        <v>-</v>
      </c>
      <c r="AH104" s="45" t="str">
        <f t="shared" si="123"/>
        <v>-</v>
      </c>
      <c r="AI104" s="45" t="str">
        <f t="shared" ref="AI104" si="128">IF(SUM(AI92:AI101)=0,"-",IF(SUM(AI92:AI101)&gt;0,_xlfn.STDEV.S(AI92:AI101)))</f>
        <v>-</v>
      </c>
      <c r="AJ104" s="45" t="str">
        <f t="shared" ref="AJ104:AL104" si="129">IF(SUM(AJ92:AJ101)=0,"-",IF(SUM(AJ92:AJ101)&gt;0,_xlfn.STDEV.S(AJ92:AJ101)))</f>
        <v>-</v>
      </c>
      <c r="AK104" s="45" t="str">
        <f t="shared" si="129"/>
        <v>-</v>
      </c>
      <c r="AL104" s="45" t="str">
        <f t="shared" si="129"/>
        <v>-</v>
      </c>
      <c r="AM104" s="162"/>
    </row>
    <row r="105" spans="1:39" ht="9" customHeight="1" x14ac:dyDescent="0.25">
      <c r="A105" s="17"/>
      <c r="B105" s="190"/>
      <c r="C105" s="18"/>
      <c r="D105" s="19"/>
      <c r="E105" s="59"/>
      <c r="F105" s="21"/>
      <c r="G105" s="21"/>
      <c r="H105" s="19"/>
      <c r="I105" s="19"/>
      <c r="J105" s="19"/>
      <c r="K105" s="22" t="s">
        <v>678</v>
      </c>
      <c r="L105" s="1">
        <f>IF(SUM(L92:L101)=0,"-",IF(SUM(L92:L101)&gt;0,COUNT(L92:L101)))</f>
        <v>10</v>
      </c>
      <c r="M105" s="46">
        <f>IF(SUM(M92:M101)=0,"-",IF(SUM(M92:M101)&gt;0,COUNT(M92:M101)))</f>
        <v>10</v>
      </c>
      <c r="N105" s="25">
        <f t="shared" ref="N105:AH105" si="130">IF(SUM(N92:N101)=0,"-",IF(SUM(N92:N101)&gt;0,COUNT(N92:N101)))</f>
        <v>10</v>
      </c>
      <c r="O105" s="25">
        <f t="shared" si="130"/>
        <v>10</v>
      </c>
      <c r="P105" s="25">
        <f>IF(SUM(P92:P101)=0,"-",IF(SUM(P92:P101)&gt;0,COUNT(P92:P101)))</f>
        <v>10</v>
      </c>
      <c r="Q105" s="25">
        <f>IF(SUM(Q92:Q101)=0,"-",IF(SUM(Q92:Q101)&gt;0,COUNT(Q92:Q101)))</f>
        <v>10</v>
      </c>
      <c r="R105" s="45">
        <f>IF(SUM(R92:R101)=0,"-",IF(SUM(R92:R101)&gt;0,COUNT(R92:R101)))</f>
        <v>10</v>
      </c>
      <c r="S105" s="25">
        <f>IF(SUM(S92:S101)=0,"-",IF(SUM(S92:S101)&gt;0,COUNT(S92:S101)))</f>
        <v>10</v>
      </c>
      <c r="T105" s="25" t="str">
        <f t="shared" ref="T105" si="131">IF(SUM(T92:T101)=0,"-",IF(SUM(T92:T101)&gt;0,COUNT(T92:T101)))</f>
        <v>-</v>
      </c>
      <c r="U105" s="25">
        <f>IF(SUM(U92:U101)=0,"-",IF(SUM(U92:U101)&gt;0,COUNT(U92:U101)))</f>
        <v>10</v>
      </c>
      <c r="V105" s="25">
        <f>IF(SUM(V92:V101)=0,"-",IF(SUM(V92:V101)&gt;0,COUNT(V92:V101)))</f>
        <v>10</v>
      </c>
      <c r="W105" s="25" t="str">
        <f t="shared" ref="W105" si="132">IF(SUM(W92:W101)=0,"-",IF(SUM(W92:W101)&gt;0,COUNT(W92:W101)))</f>
        <v>-</v>
      </c>
      <c r="X105" s="46" t="str">
        <f>IF(SUM(X92:X101)=0,"-",IF(SUM(X92:X101)&gt;0,COUNT(X92:X101)))</f>
        <v>-</v>
      </c>
      <c r="Y105" s="25" t="str">
        <f>IF(SUM(Y92:Y101)=0,"-",IF(SUM(Y92:Y101)&gt;0,COUNT(Y92:Y101)))</f>
        <v>-</v>
      </c>
      <c r="Z105" s="46" t="str">
        <f t="shared" ref="Z105" si="133">IF(SUM(Z92:Z101)=0,"-",IF(SUM(Z92:Z101)&gt;0,COUNT(Z92:Z101)))</f>
        <v>-</v>
      </c>
      <c r="AA105" s="25" t="str">
        <f>IF(SUM(AA92:AA101)=0,"-",IF(SUM(AA92:AA101)&gt;0,COUNT(AA92:AA101)))</f>
        <v>-</v>
      </c>
      <c r="AB105" s="25" t="str">
        <f>IF(SUM(AB92:AB101)=0,"-",IF(SUM(AB92:AB101)&gt;0,COUNT(AB92:AB101)))</f>
        <v>-</v>
      </c>
      <c r="AC105" s="25" t="str">
        <f t="shared" ref="AC105" si="134">IF(SUM(AC92:AC101)=0,"-",IF(SUM(AC92:AC101)&gt;0,COUNT(AC92:AC101)))</f>
        <v>-</v>
      </c>
      <c r="AD105" s="25" t="str">
        <f>IF(SUM(AD92:AD101)=0,"-",IF(SUM(AD92:AD101)&gt;0,COUNT(AD92:AD101)))</f>
        <v>-</v>
      </c>
      <c r="AE105" s="25" t="str">
        <f>IF(SUM(AE92:AE101)=0,"-",IF(SUM(AE92:AE101)&gt;0,COUNT(AE92:AE101)))</f>
        <v>-</v>
      </c>
      <c r="AF105" s="46" t="str">
        <f>IF(SUM(AF92:AF101)=0,"-",IF(SUM(AF92:AF101)&gt;0,COUNT(AF92:AF101)))</f>
        <v>-</v>
      </c>
      <c r="AG105" s="25" t="str">
        <f t="shared" si="130"/>
        <v>-</v>
      </c>
      <c r="AH105" s="25" t="str">
        <f t="shared" si="130"/>
        <v>-</v>
      </c>
      <c r="AI105" s="25" t="str">
        <f t="shared" ref="AI105" si="135">IF(SUM(AI92:AI101)=0,"-",IF(SUM(AI92:AI101)&gt;0,COUNT(AI92:AI101)))</f>
        <v>-</v>
      </c>
      <c r="AJ105" s="25" t="str">
        <f t="shared" ref="AJ105:AL105" si="136">IF(SUM(AJ92:AJ101)=0,"-",IF(SUM(AJ92:AJ101)&gt;0,COUNT(AJ92:AJ101)))</f>
        <v>-</v>
      </c>
      <c r="AK105" s="25" t="str">
        <f t="shared" si="136"/>
        <v>-</v>
      </c>
      <c r="AL105" s="25" t="str">
        <f t="shared" si="136"/>
        <v>-</v>
      </c>
      <c r="AM105" s="162"/>
    </row>
    <row r="106" spans="1:39" ht="9" customHeight="1" x14ac:dyDescent="0.25">
      <c r="A106" s="31"/>
      <c r="B106" s="191"/>
      <c r="C106" s="32"/>
      <c r="D106" s="33"/>
      <c r="E106" s="60"/>
      <c r="F106" s="35"/>
      <c r="G106" s="35"/>
      <c r="H106" s="33"/>
      <c r="I106" s="33"/>
      <c r="J106" s="33"/>
      <c r="K106" s="36"/>
      <c r="L106" s="37"/>
      <c r="M106" s="38"/>
      <c r="N106" s="63"/>
      <c r="O106" s="63"/>
      <c r="P106" s="63"/>
      <c r="Q106" s="63"/>
      <c r="R106" s="38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162"/>
    </row>
    <row r="107" spans="1:39" ht="9" hidden="1" customHeight="1" outlineLevel="1" x14ac:dyDescent="0.25">
      <c r="A107" s="47" t="s">
        <v>170</v>
      </c>
      <c r="B107" s="189" t="s">
        <v>1</v>
      </c>
      <c r="C107" s="4" t="s">
        <v>160</v>
      </c>
      <c r="D107" s="5" t="s">
        <v>28</v>
      </c>
      <c r="E107" s="58" t="s">
        <v>29</v>
      </c>
      <c r="F107" s="7" t="s">
        <v>171</v>
      </c>
      <c r="G107" s="178" t="s">
        <v>698</v>
      </c>
      <c r="H107" s="6">
        <v>3</v>
      </c>
      <c r="I107" s="5" t="s">
        <v>30</v>
      </c>
      <c r="J107" s="5">
        <v>16</v>
      </c>
      <c r="K107" s="8"/>
      <c r="L107" s="9">
        <v>6.7857142857142865</v>
      </c>
      <c r="M107" s="10">
        <v>26.520509193776519</v>
      </c>
      <c r="N107" s="71">
        <v>22.5</v>
      </c>
      <c r="O107" s="71">
        <v>1202.2630834512022</v>
      </c>
      <c r="P107" s="71">
        <v>58</v>
      </c>
      <c r="Q107" s="10">
        <v>48.24235294117647</v>
      </c>
      <c r="R107" s="71">
        <v>6</v>
      </c>
      <c r="S107" s="10">
        <v>4.9905882352941173</v>
      </c>
      <c r="T107" s="10"/>
      <c r="U107" s="71">
        <v>5.8</v>
      </c>
      <c r="V107" s="10">
        <v>4.8242352941176465</v>
      </c>
      <c r="W107" s="10"/>
      <c r="X107" s="98"/>
      <c r="Y107" s="16"/>
      <c r="Z107" s="98"/>
      <c r="AA107" s="71"/>
      <c r="AB107" s="71"/>
      <c r="AC107" s="71"/>
      <c r="AD107" s="16"/>
      <c r="AE107" s="71"/>
      <c r="AF107" s="56"/>
      <c r="AG107" s="71"/>
      <c r="AH107" s="71"/>
      <c r="AI107" s="71"/>
      <c r="AJ107" s="16"/>
      <c r="AK107" s="71"/>
      <c r="AL107" s="71"/>
      <c r="AM107" s="162"/>
    </row>
    <row r="108" spans="1:39" ht="9" hidden="1" customHeight="1" outlineLevel="1" x14ac:dyDescent="0.25">
      <c r="A108" s="48" t="s">
        <v>172</v>
      </c>
      <c r="B108" s="190" t="s">
        <v>1</v>
      </c>
      <c r="C108" s="18" t="s">
        <v>160</v>
      </c>
      <c r="D108" s="19" t="s">
        <v>28</v>
      </c>
      <c r="E108" s="59" t="s">
        <v>29</v>
      </c>
      <c r="F108" s="21" t="s">
        <v>171</v>
      </c>
      <c r="G108" s="178" t="s">
        <v>698</v>
      </c>
      <c r="H108" s="20">
        <v>3</v>
      </c>
      <c r="I108" s="19" t="s">
        <v>30</v>
      </c>
      <c r="J108" s="19">
        <v>16</v>
      </c>
      <c r="K108" s="22"/>
      <c r="L108" s="23">
        <v>7.8571428571428577</v>
      </c>
      <c r="M108" s="24">
        <v>26.520509193776519</v>
      </c>
      <c r="N108" s="45">
        <v>40</v>
      </c>
      <c r="O108" s="45">
        <v>760.25459688826027</v>
      </c>
      <c r="P108" s="45">
        <v>33</v>
      </c>
      <c r="Q108" s="24">
        <v>43.40651162790698</v>
      </c>
      <c r="R108" s="45">
        <v>6</v>
      </c>
      <c r="S108" s="24">
        <v>7.8920930232558142</v>
      </c>
      <c r="T108" s="24"/>
      <c r="U108" s="45">
        <v>3.5</v>
      </c>
      <c r="V108" s="24">
        <v>4.6037209302325586</v>
      </c>
      <c r="W108" s="24"/>
      <c r="X108" s="1"/>
      <c r="Y108" s="30"/>
      <c r="Z108" s="1"/>
      <c r="AA108" s="45"/>
      <c r="AB108" s="45"/>
      <c r="AC108" s="45"/>
      <c r="AD108" s="30"/>
      <c r="AE108" s="45"/>
      <c r="AF108" s="46"/>
      <c r="AG108" s="45"/>
      <c r="AH108" s="45"/>
      <c r="AI108" s="45"/>
      <c r="AJ108" s="30"/>
      <c r="AK108" s="45"/>
      <c r="AL108" s="45"/>
      <c r="AM108" s="162"/>
    </row>
    <row r="109" spans="1:39" ht="9" hidden="1" customHeight="1" outlineLevel="1" x14ac:dyDescent="0.25">
      <c r="A109" s="48" t="s">
        <v>173</v>
      </c>
      <c r="B109" s="190" t="s">
        <v>1</v>
      </c>
      <c r="C109" s="18" t="s">
        <v>160</v>
      </c>
      <c r="D109" s="19" t="s">
        <v>28</v>
      </c>
      <c r="E109" s="59" t="s">
        <v>29</v>
      </c>
      <c r="F109" s="21" t="s">
        <v>171</v>
      </c>
      <c r="G109" s="178" t="s">
        <v>698</v>
      </c>
      <c r="H109" s="20">
        <v>3</v>
      </c>
      <c r="I109" s="19" t="s">
        <v>30</v>
      </c>
      <c r="J109" s="19">
        <v>16</v>
      </c>
      <c r="K109" s="22"/>
      <c r="L109" s="23">
        <v>6.4285714285714288</v>
      </c>
      <c r="M109" s="24">
        <v>26.520509193776519</v>
      </c>
      <c r="N109" s="45">
        <v>20</v>
      </c>
      <c r="O109" s="45">
        <v>1838.7553041018389</v>
      </c>
      <c r="P109" s="45">
        <v>100</v>
      </c>
      <c r="Q109" s="24">
        <v>54.38461538461538</v>
      </c>
      <c r="R109" s="45">
        <v>6</v>
      </c>
      <c r="S109" s="24">
        <v>3.2630769230769228</v>
      </c>
      <c r="T109" s="24"/>
      <c r="U109" s="45">
        <v>8.1</v>
      </c>
      <c r="V109" s="24">
        <v>4.4051538461538451</v>
      </c>
      <c r="W109" s="24"/>
      <c r="X109" s="1"/>
      <c r="Y109" s="30"/>
      <c r="Z109" s="1"/>
      <c r="AA109" s="45"/>
      <c r="AB109" s="45"/>
      <c r="AC109" s="45"/>
      <c r="AD109" s="30"/>
      <c r="AE109" s="45"/>
      <c r="AF109" s="46"/>
      <c r="AG109" s="45"/>
      <c r="AH109" s="45"/>
      <c r="AI109" s="45"/>
      <c r="AJ109" s="30"/>
      <c r="AK109" s="45"/>
      <c r="AL109" s="45"/>
      <c r="AM109" s="162"/>
    </row>
    <row r="110" spans="1:39" ht="9" hidden="1" customHeight="1" outlineLevel="1" x14ac:dyDescent="0.25">
      <c r="A110" s="48" t="s">
        <v>174</v>
      </c>
      <c r="B110" s="190" t="s">
        <v>1</v>
      </c>
      <c r="C110" s="18" t="s">
        <v>160</v>
      </c>
      <c r="D110" s="19" t="s">
        <v>28</v>
      </c>
      <c r="E110" s="59" t="s">
        <v>29</v>
      </c>
      <c r="F110" s="21" t="s">
        <v>171</v>
      </c>
      <c r="G110" s="178" t="s">
        <v>698</v>
      </c>
      <c r="H110" s="20">
        <v>3</v>
      </c>
      <c r="I110" s="19" t="s">
        <v>30</v>
      </c>
      <c r="J110" s="19">
        <v>16</v>
      </c>
      <c r="K110" s="22"/>
      <c r="L110" s="23">
        <v>6.0714285714285721</v>
      </c>
      <c r="M110" s="24">
        <v>17.680339462517683</v>
      </c>
      <c r="N110" s="45">
        <v>25</v>
      </c>
      <c r="O110" s="45">
        <v>1361.3861386138615</v>
      </c>
      <c r="P110" s="45">
        <v>79</v>
      </c>
      <c r="Q110" s="24">
        <v>58.029090909090904</v>
      </c>
      <c r="R110" s="45">
        <v>6</v>
      </c>
      <c r="S110" s="24">
        <v>4.4072727272727272</v>
      </c>
      <c r="T110" s="24"/>
      <c r="U110" s="45">
        <v>7.2</v>
      </c>
      <c r="V110" s="24">
        <v>5.2887272727272725</v>
      </c>
      <c r="W110" s="24"/>
      <c r="X110" s="1"/>
      <c r="Y110" s="30"/>
      <c r="Z110" s="1"/>
      <c r="AA110" s="45"/>
      <c r="AB110" s="45"/>
      <c r="AC110" s="45"/>
      <c r="AD110" s="30"/>
      <c r="AE110" s="45"/>
      <c r="AF110" s="46"/>
      <c r="AG110" s="45"/>
      <c r="AH110" s="45"/>
      <c r="AI110" s="45"/>
      <c r="AJ110" s="30"/>
      <c r="AK110" s="45"/>
      <c r="AL110" s="45"/>
      <c r="AM110" s="162"/>
    </row>
    <row r="111" spans="1:39" ht="9" hidden="1" customHeight="1" outlineLevel="1" x14ac:dyDescent="0.25">
      <c r="A111" s="48" t="s">
        <v>175</v>
      </c>
      <c r="B111" s="190" t="s">
        <v>1</v>
      </c>
      <c r="C111" s="18" t="s">
        <v>160</v>
      </c>
      <c r="D111" s="19" t="s">
        <v>28</v>
      </c>
      <c r="E111" s="59" t="s">
        <v>29</v>
      </c>
      <c r="F111" s="21" t="s">
        <v>171</v>
      </c>
      <c r="G111" s="178" t="s">
        <v>698</v>
      </c>
      <c r="H111" s="20">
        <v>3</v>
      </c>
      <c r="I111" s="19" t="s">
        <v>30</v>
      </c>
      <c r="J111" s="19">
        <v>16</v>
      </c>
      <c r="K111" s="22"/>
      <c r="L111" s="23">
        <v>6.4285714285714288</v>
      </c>
      <c r="M111" s="24">
        <v>26.520509193776519</v>
      </c>
      <c r="N111" s="45">
        <v>12.5</v>
      </c>
      <c r="O111" s="45">
        <v>1935.997171145686</v>
      </c>
      <c r="P111" s="45">
        <v>74</v>
      </c>
      <c r="Q111" s="24">
        <v>38.223196347031966</v>
      </c>
      <c r="R111" s="45">
        <v>6</v>
      </c>
      <c r="S111" s="24">
        <v>3.0991780821917807</v>
      </c>
      <c r="T111" s="24"/>
      <c r="U111" s="45">
        <v>8.3000000000000007</v>
      </c>
      <c r="V111" s="24">
        <v>4.2871963470319638</v>
      </c>
      <c r="W111" s="24"/>
      <c r="X111" s="1"/>
      <c r="Y111" s="30"/>
      <c r="Z111" s="1"/>
      <c r="AA111" s="45"/>
      <c r="AB111" s="45"/>
      <c r="AC111" s="45"/>
      <c r="AD111" s="30"/>
      <c r="AE111" s="45"/>
      <c r="AF111" s="46"/>
      <c r="AG111" s="45"/>
      <c r="AH111" s="45"/>
      <c r="AI111" s="45"/>
      <c r="AJ111" s="30"/>
      <c r="AK111" s="45"/>
      <c r="AL111" s="45"/>
      <c r="AM111" s="162"/>
    </row>
    <row r="112" spans="1:39" ht="9" hidden="1" customHeight="1" outlineLevel="1" x14ac:dyDescent="0.25">
      <c r="A112" s="48" t="s">
        <v>176</v>
      </c>
      <c r="B112" s="190" t="s">
        <v>1</v>
      </c>
      <c r="C112" s="18" t="s">
        <v>160</v>
      </c>
      <c r="D112" s="19" t="s">
        <v>28</v>
      </c>
      <c r="E112" s="59" t="s">
        <v>29</v>
      </c>
      <c r="F112" s="21" t="s">
        <v>171</v>
      </c>
      <c r="G112" s="178" t="s">
        <v>698</v>
      </c>
      <c r="H112" s="20">
        <v>3</v>
      </c>
      <c r="I112" s="19" t="s">
        <v>30</v>
      </c>
      <c r="J112" s="19">
        <v>16</v>
      </c>
      <c r="K112" s="22"/>
      <c r="L112" s="23">
        <v>6.0714285714285721</v>
      </c>
      <c r="M112" s="24">
        <v>17.680339462517683</v>
      </c>
      <c r="N112" s="45">
        <v>4</v>
      </c>
      <c r="O112" s="45">
        <v>6585.9264497878357</v>
      </c>
      <c r="P112" s="45">
        <v>264</v>
      </c>
      <c r="Q112" s="24">
        <v>40.08547651006711</v>
      </c>
      <c r="R112" s="45">
        <v>15.6</v>
      </c>
      <c r="S112" s="24">
        <v>2.3686872483221477</v>
      </c>
      <c r="T112" s="24"/>
      <c r="U112" s="45">
        <v>19</v>
      </c>
      <c r="V112" s="24">
        <v>2.8849395973154364</v>
      </c>
      <c r="W112" s="24"/>
      <c r="X112" s="1"/>
      <c r="Y112" s="30"/>
      <c r="Z112" s="1"/>
      <c r="AA112" s="45"/>
      <c r="AB112" s="45"/>
      <c r="AC112" s="45"/>
      <c r="AD112" s="30"/>
      <c r="AE112" s="45"/>
      <c r="AF112" s="46"/>
      <c r="AG112" s="45"/>
      <c r="AH112" s="45"/>
      <c r="AI112" s="45"/>
      <c r="AJ112" s="30"/>
      <c r="AK112" s="45"/>
      <c r="AL112" s="45"/>
      <c r="AM112" s="162"/>
    </row>
    <row r="113" spans="1:39" ht="9" hidden="1" customHeight="1" outlineLevel="1" x14ac:dyDescent="0.25">
      <c r="A113" s="48" t="s">
        <v>177</v>
      </c>
      <c r="B113" s="190" t="s">
        <v>1</v>
      </c>
      <c r="C113" s="18" t="s">
        <v>160</v>
      </c>
      <c r="D113" s="19" t="s">
        <v>28</v>
      </c>
      <c r="E113" s="59" t="s">
        <v>29</v>
      </c>
      <c r="F113" s="21" t="s">
        <v>171</v>
      </c>
      <c r="G113" s="178" t="s">
        <v>698</v>
      </c>
      <c r="H113" s="20">
        <v>3</v>
      </c>
      <c r="I113" s="19" t="s">
        <v>30</v>
      </c>
      <c r="J113" s="19">
        <v>16</v>
      </c>
      <c r="K113" s="22"/>
      <c r="L113" s="23">
        <v>5.3571428571428577</v>
      </c>
      <c r="M113" s="24">
        <v>17.680339462517683</v>
      </c>
      <c r="N113" s="45">
        <v>8</v>
      </c>
      <c r="O113" s="45">
        <v>3315.0636492220651</v>
      </c>
      <c r="P113" s="45">
        <v>215</v>
      </c>
      <c r="Q113" s="24">
        <v>64.855466666666658</v>
      </c>
      <c r="R113" s="45">
        <v>28.8</v>
      </c>
      <c r="S113" s="24">
        <v>8.6876160000000002</v>
      </c>
      <c r="T113" s="24"/>
      <c r="U113" s="45">
        <v>11.8</v>
      </c>
      <c r="V113" s="24">
        <v>3.5595093333333332</v>
      </c>
      <c r="W113" s="24"/>
      <c r="X113" s="1"/>
      <c r="Y113" s="30"/>
      <c r="Z113" s="1"/>
      <c r="AA113" s="45"/>
      <c r="AB113" s="45"/>
      <c r="AC113" s="45"/>
      <c r="AD113" s="30"/>
      <c r="AE113" s="45"/>
      <c r="AF113" s="46"/>
      <c r="AG113" s="45"/>
      <c r="AH113" s="45"/>
      <c r="AI113" s="45"/>
      <c r="AJ113" s="30"/>
      <c r="AK113" s="45"/>
      <c r="AL113" s="45"/>
      <c r="AM113" s="162"/>
    </row>
    <row r="114" spans="1:39" ht="9" hidden="1" customHeight="1" outlineLevel="1" x14ac:dyDescent="0.25">
      <c r="A114" s="48" t="s">
        <v>178</v>
      </c>
      <c r="B114" s="190" t="s">
        <v>1</v>
      </c>
      <c r="C114" s="18" t="s">
        <v>160</v>
      </c>
      <c r="D114" s="19" t="s">
        <v>28</v>
      </c>
      <c r="E114" s="59" t="s">
        <v>29</v>
      </c>
      <c r="F114" s="21" t="s">
        <v>171</v>
      </c>
      <c r="G114" s="178" t="s">
        <v>698</v>
      </c>
      <c r="H114" s="20">
        <v>3</v>
      </c>
      <c r="I114" s="19" t="s">
        <v>30</v>
      </c>
      <c r="J114" s="19">
        <v>16</v>
      </c>
      <c r="K114" s="22"/>
      <c r="L114" s="23">
        <v>6.0714285714285721</v>
      </c>
      <c r="M114" s="24">
        <v>17.680339462517683</v>
      </c>
      <c r="N114" s="45">
        <v>14.5</v>
      </c>
      <c r="O114" s="45">
        <v>2174.6817538896748</v>
      </c>
      <c r="P114" s="45">
        <v>111</v>
      </c>
      <c r="Q114" s="24">
        <v>51.041951219512192</v>
      </c>
      <c r="R114" s="45">
        <v>6</v>
      </c>
      <c r="S114" s="24">
        <v>2.7590243902439022</v>
      </c>
      <c r="T114" s="24"/>
      <c r="U114" s="45">
        <v>7.3</v>
      </c>
      <c r="V114" s="24">
        <v>3.3568130081300809</v>
      </c>
      <c r="W114" s="24"/>
      <c r="X114" s="1"/>
      <c r="Y114" s="30"/>
      <c r="Z114" s="1"/>
      <c r="AA114" s="45"/>
      <c r="AB114" s="45"/>
      <c r="AC114" s="45"/>
      <c r="AD114" s="30"/>
      <c r="AE114" s="45"/>
      <c r="AF114" s="46"/>
      <c r="AG114" s="45"/>
      <c r="AH114" s="45"/>
      <c r="AI114" s="45"/>
      <c r="AJ114" s="30"/>
      <c r="AK114" s="45"/>
      <c r="AL114" s="45"/>
      <c r="AM114" s="162"/>
    </row>
    <row r="115" spans="1:39" ht="9" hidden="1" customHeight="1" outlineLevel="1" x14ac:dyDescent="0.25">
      <c r="A115" s="48" t="s">
        <v>179</v>
      </c>
      <c r="B115" s="190" t="s">
        <v>1</v>
      </c>
      <c r="C115" s="18" t="s">
        <v>160</v>
      </c>
      <c r="D115" s="19" t="s">
        <v>28</v>
      </c>
      <c r="E115" s="59" t="s">
        <v>29</v>
      </c>
      <c r="F115" s="21" t="s">
        <v>171</v>
      </c>
      <c r="G115" s="178" t="s">
        <v>698</v>
      </c>
      <c r="H115" s="20">
        <v>3</v>
      </c>
      <c r="I115" s="19" t="s">
        <v>30</v>
      </c>
      <c r="J115" s="19">
        <v>16</v>
      </c>
      <c r="K115" s="22"/>
      <c r="L115" s="23">
        <v>5.7142857142857144</v>
      </c>
      <c r="M115" s="24">
        <v>17.680339462517683</v>
      </c>
      <c r="N115" s="45">
        <v>25</v>
      </c>
      <c r="O115" s="45">
        <v>1034.2998585572843</v>
      </c>
      <c r="P115" s="45">
        <v>52</v>
      </c>
      <c r="Q115" s="24">
        <v>50.275555555555556</v>
      </c>
      <c r="R115" s="45">
        <v>6</v>
      </c>
      <c r="S115" s="24">
        <v>5.8010256410256416</v>
      </c>
      <c r="T115" s="24"/>
      <c r="U115" s="45">
        <v>4.0999999999999996</v>
      </c>
      <c r="V115" s="24">
        <v>3.9640341880341881</v>
      </c>
      <c r="W115" s="24"/>
      <c r="X115" s="1"/>
      <c r="Y115" s="30"/>
      <c r="Z115" s="1"/>
      <c r="AA115" s="45"/>
      <c r="AB115" s="45"/>
      <c r="AC115" s="45"/>
      <c r="AD115" s="30"/>
      <c r="AE115" s="45"/>
      <c r="AF115" s="46"/>
      <c r="AG115" s="45"/>
      <c r="AH115" s="45"/>
      <c r="AI115" s="45"/>
      <c r="AJ115" s="30"/>
      <c r="AK115" s="45"/>
      <c r="AL115" s="45"/>
      <c r="AM115" s="162"/>
    </row>
    <row r="116" spans="1:39" ht="9" hidden="1" customHeight="1" outlineLevel="1" x14ac:dyDescent="0.25">
      <c r="A116" s="49" t="s">
        <v>180</v>
      </c>
      <c r="B116" s="191" t="s">
        <v>1</v>
      </c>
      <c r="C116" s="32" t="s">
        <v>160</v>
      </c>
      <c r="D116" s="33" t="s">
        <v>28</v>
      </c>
      <c r="E116" s="60" t="s">
        <v>29</v>
      </c>
      <c r="F116" s="35" t="s">
        <v>171</v>
      </c>
      <c r="G116" s="180" t="s">
        <v>698</v>
      </c>
      <c r="H116" s="34">
        <v>3</v>
      </c>
      <c r="I116" s="33" t="s">
        <v>30</v>
      </c>
      <c r="J116" s="33">
        <v>16</v>
      </c>
      <c r="K116" s="36"/>
      <c r="L116" s="37">
        <v>6.7857142857142865</v>
      </c>
      <c r="M116" s="38">
        <v>17.680339462517683</v>
      </c>
      <c r="N116" s="70">
        <v>18</v>
      </c>
      <c r="O116" s="70">
        <v>1555.869872701556</v>
      </c>
      <c r="P116" s="70">
        <v>85</v>
      </c>
      <c r="Q116" s="38">
        <v>54.631818181818176</v>
      </c>
      <c r="R116" s="70">
        <v>6</v>
      </c>
      <c r="S116" s="38">
        <v>3.856363636363636</v>
      </c>
      <c r="T116" s="38"/>
      <c r="U116" s="70">
        <v>6.1</v>
      </c>
      <c r="V116" s="38">
        <v>3.9206363636363628</v>
      </c>
      <c r="W116" s="38"/>
      <c r="X116" s="92"/>
      <c r="Y116" s="44"/>
      <c r="Z116" s="92"/>
      <c r="AA116" s="70"/>
      <c r="AB116" s="70"/>
      <c r="AC116" s="70"/>
      <c r="AD116" s="44"/>
      <c r="AE116" s="70"/>
      <c r="AF116" s="53"/>
      <c r="AG116" s="70"/>
      <c r="AH116" s="70"/>
      <c r="AI116" s="70"/>
      <c r="AJ116" s="44"/>
      <c r="AK116" s="70"/>
      <c r="AL116" s="70"/>
      <c r="AM116" s="162"/>
    </row>
    <row r="117" spans="1:39" ht="9" customHeight="1" collapsed="1" x14ac:dyDescent="0.25">
      <c r="A117" s="17"/>
      <c r="B117" s="190"/>
      <c r="C117" s="18"/>
      <c r="D117" s="19"/>
      <c r="E117" s="59"/>
      <c r="F117" s="21"/>
      <c r="G117" s="21"/>
      <c r="H117" s="20"/>
      <c r="I117" s="19"/>
      <c r="J117" s="19"/>
      <c r="K117" s="22"/>
      <c r="L117" s="23"/>
      <c r="M117" s="24"/>
      <c r="N117" s="62"/>
      <c r="O117" s="62"/>
      <c r="P117" s="62"/>
      <c r="Q117" s="62"/>
      <c r="R117" s="24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162"/>
    </row>
    <row r="118" spans="1:39" ht="9" customHeight="1" x14ac:dyDescent="0.25">
      <c r="A118" s="17"/>
      <c r="B118" s="190"/>
      <c r="C118" s="18"/>
      <c r="D118" s="19"/>
      <c r="E118" s="59"/>
      <c r="F118" s="21"/>
      <c r="G118" s="21"/>
      <c r="H118" s="20"/>
      <c r="I118" s="19"/>
      <c r="J118" s="19"/>
      <c r="K118" s="22" t="s">
        <v>679</v>
      </c>
      <c r="L118" s="30">
        <f>IF(SUM(L107:L116)=0,"-",IF(SUM(L107:L116)&gt;0,AVERAGE(L107:L116)))</f>
        <v>6.3571428571428568</v>
      </c>
      <c r="M118" s="45">
        <f>IF(SUM(M107:M116)=0,"-",IF(SUM(M107:M116)&gt;0,AVERAGE(M107:M116)))</f>
        <v>21.216407355021214</v>
      </c>
      <c r="N118" s="45">
        <f t="shared" ref="N118:AH118" si="137">IF(SUM(N107:N116)=0,"-",IF(SUM(N107:N116)&gt;0,AVERAGE(N107:N116)))</f>
        <v>18.95</v>
      </c>
      <c r="O118" s="45">
        <f t="shared" si="137"/>
        <v>2176.4497878359266</v>
      </c>
      <c r="P118" s="45">
        <f>IF(SUM(P107:P116)=0,"-",IF(SUM(P107:P116)&gt;0,AVERAGE(P107:P116)))</f>
        <v>107.1</v>
      </c>
      <c r="Q118" s="45">
        <f>IF(SUM(Q107:Q116)=0,"-",IF(SUM(Q107:Q116)&gt;0,AVERAGE(Q107:Q116)))</f>
        <v>50.317603534344144</v>
      </c>
      <c r="R118" s="45">
        <f>IF(SUM(R107:R116)=0,"-",IF(SUM(R107:R116)&gt;0,AVERAGE(R107:R116)))</f>
        <v>9.24</v>
      </c>
      <c r="S118" s="45">
        <f>IF(SUM(S107:S116)=0,"-",IF(SUM(S107:S116)&gt;0,AVERAGE(S107:S116)))</f>
        <v>4.7124925907046684</v>
      </c>
      <c r="T118" s="45" t="str">
        <f t="shared" ref="T118" si="138">IF(SUM(T107:T116)=0,"-",IF(SUM(T107:T116)&gt;0,AVERAGE(T107:T116)))</f>
        <v>-</v>
      </c>
      <c r="U118" s="45">
        <f>IF(SUM(U107:U116)=0,"-",IF(SUM(U107:U116)&gt;0,AVERAGE(U107:U116)))</f>
        <v>8.1199999999999992</v>
      </c>
      <c r="V118" s="45">
        <f>IF(SUM(V107:V116)=0,"-",IF(SUM(V107:V116)&gt;0,AVERAGE(V107:V116)))</f>
        <v>4.1094966180712689</v>
      </c>
      <c r="W118" s="45"/>
      <c r="X118" s="46" t="str">
        <f>IF(SUM(X107:X116)=0,"-",IF(SUM(X107:X116)&gt;0,AVERAGE(X107:X116)))</f>
        <v>-</v>
      </c>
      <c r="Y118" s="45" t="str">
        <f>IF(SUM(Y107:Y116)=0,"-",IF(SUM(Y107:Y116)&gt;0,AVERAGE(Y107:Y116)))</f>
        <v>-</v>
      </c>
      <c r="Z118" s="46" t="str">
        <f t="shared" ref="Z118" si="139">IF(SUM(Z107:Z116)=0,"-",IF(SUM(Z107:Z116)&gt;0,AVERAGE(Z107:Z116)))</f>
        <v>-</v>
      </c>
      <c r="AA118" s="45" t="str">
        <f>IF(SUM(AA107:AA116)=0,"-",IF(SUM(AA107:AA116)&gt;0,AVERAGE(AA107:AA116)))</f>
        <v>-</v>
      </c>
      <c r="AB118" s="45" t="str">
        <f>IF(SUM(AB107:AB116)=0,"-",IF(SUM(AB107:AB116)&gt;0,AVERAGE(AB107:AB116)))</f>
        <v>-</v>
      </c>
      <c r="AC118" s="45" t="str">
        <f t="shared" ref="AC118" si="140">IF(SUM(AC107:AC116)=0,"-",IF(SUM(AC107:AC116)&gt;0,AVERAGE(AC107:AC116)))</f>
        <v>-</v>
      </c>
      <c r="AD118" s="45" t="str">
        <f>IF(SUM(AD107:AD116)=0,"-",IF(SUM(AD107:AD116)&gt;0,AVERAGE(AD107:AD116)))</f>
        <v>-</v>
      </c>
      <c r="AE118" s="45" t="str">
        <f>IF(SUM(AE107:AE116)=0,"-",IF(SUM(AE107:AE116)&gt;0,AVERAGE(AE107:AE116)))</f>
        <v>-</v>
      </c>
      <c r="AF118" s="46" t="str">
        <f>IF(SUM(AF107:AF116)=0,"-",IF(SUM(AF107:AF116)&gt;0,AVERAGE(AF107:AF116)))</f>
        <v>-</v>
      </c>
      <c r="AG118" s="45" t="str">
        <f t="shared" si="137"/>
        <v>-</v>
      </c>
      <c r="AH118" s="45" t="str">
        <f t="shared" si="137"/>
        <v>-</v>
      </c>
      <c r="AI118" s="45" t="str">
        <f t="shared" ref="AI118" si="141">IF(SUM(AI107:AI116)=0,"-",IF(SUM(AI107:AI116)&gt;0,AVERAGE(AI107:AI116)))</f>
        <v>-</v>
      </c>
      <c r="AJ118" s="45" t="str">
        <f t="shared" ref="AJ118:AL118" si="142">IF(SUM(AJ107:AJ116)=0,"-",IF(SUM(AJ107:AJ116)&gt;0,AVERAGE(AJ107:AJ116)))</f>
        <v>-</v>
      </c>
      <c r="AK118" s="45" t="str">
        <f t="shared" si="142"/>
        <v>-</v>
      </c>
      <c r="AL118" s="45" t="str">
        <f t="shared" si="142"/>
        <v>-</v>
      </c>
      <c r="AM118" s="162"/>
    </row>
    <row r="119" spans="1:39" ht="9" customHeight="1" x14ac:dyDescent="0.25">
      <c r="A119" s="25"/>
      <c r="B119" s="192" t="str">
        <f t="shared" ref="B119:J119" si="143">B114</f>
        <v>sheep anti-Fx1A serum</v>
      </c>
      <c r="C119" s="17" t="str">
        <f t="shared" si="143"/>
        <v>Pfizer</v>
      </c>
      <c r="D119" s="25" t="str">
        <f t="shared" si="143"/>
        <v>Rat</v>
      </c>
      <c r="E119" s="17" t="str">
        <f t="shared" si="143"/>
        <v>SD</v>
      </c>
      <c r="F119" s="25" t="str">
        <f t="shared" si="143"/>
        <v>1 ml / 200 g body weight</v>
      </c>
      <c r="G119" s="25" t="str">
        <f t="shared" si="143"/>
        <v>single</v>
      </c>
      <c r="H119" s="25">
        <f t="shared" si="143"/>
        <v>3</v>
      </c>
      <c r="I119" s="25" t="str">
        <f t="shared" si="143"/>
        <v>necropsy</v>
      </c>
      <c r="J119" s="25">
        <f t="shared" si="143"/>
        <v>16</v>
      </c>
      <c r="K119" s="22" t="s">
        <v>677</v>
      </c>
      <c r="L119" s="30">
        <f>IF(SUM(L107:L116)=0,"-",IF(SUM(L107:L116)&gt;0,_xlfn.STDEV.S(L107:L116)))</f>
        <v>0.69006555934236735</v>
      </c>
      <c r="M119" s="45">
        <f>IF(SUM(M107:M116)=0,"-",IF(SUM(M107:M116)&gt;0,_xlfn.STDEV.S(M107:M116)))</f>
        <v>4.5650440195749917</v>
      </c>
      <c r="N119" s="45">
        <f t="shared" ref="N119:AH119" si="144">IF(SUM(N107:N116)=0,"-",IF(SUM(N107:N116)&gt;0,_xlfn.STDEV.S(N107:N116)))</f>
        <v>10.196540807766349</v>
      </c>
      <c r="O119" s="45">
        <f t="shared" si="144"/>
        <v>1706.8615548546236</v>
      </c>
      <c r="P119" s="45">
        <f>IF(SUM(P107:P116)=0,"-",IF(SUM(P107:P116)&gt;0,_xlfn.STDEV.S(P107:P116)))</f>
        <v>74.264467352234547</v>
      </c>
      <c r="Q119" s="45">
        <f>IF(SUM(Q107:Q116)=0,"-",IF(SUM(Q107:Q116)&gt;0,_xlfn.STDEV.S(Q107:Q116)))</f>
        <v>8.2296006924757759</v>
      </c>
      <c r="R119" s="45">
        <f>IF(SUM(R107:R116)=0,"-",IF(SUM(R107:R116)&gt;0,_xlfn.STDEV.S(R107:R116)))</f>
        <v>7.5057311435995366</v>
      </c>
      <c r="S119" s="45">
        <f>IF(SUM(S107:S116)=0,"-",IF(SUM(S107:S116)&gt;0,_xlfn.STDEV.S(S107:S116)))</f>
        <v>2.1605779408044614</v>
      </c>
      <c r="T119" s="45" t="str">
        <f t="shared" ref="T119" si="145">IF(SUM(T107:T116)=0,"-",IF(SUM(T107:T116)&gt;0,_xlfn.STDEV.S(T107:T116)))</f>
        <v>-</v>
      </c>
      <c r="U119" s="45">
        <f>IF(SUM(U107:U116)=0,"-",IF(SUM(U107:U116)&gt;0,_xlfn.STDEV.S(U107:U116)))</f>
        <v>4.4775489326689062</v>
      </c>
      <c r="V119" s="45">
        <f>IF(SUM(V107:V116)=0,"-",IF(SUM(V107:V116)&gt;0,_xlfn.STDEV.S(V107:V116)))</f>
        <v>0.72188567994799857</v>
      </c>
      <c r="W119" s="45"/>
      <c r="X119" s="46" t="str">
        <f>IF(SUM(X107:X116)=0,"-",IF(SUM(X107:X116)&gt;0,_xlfn.STDEV.S(X107:X116)))</f>
        <v>-</v>
      </c>
      <c r="Y119" s="45" t="str">
        <f>IF(SUM(Y107:Y116)=0,"-",IF(SUM(Y107:Y116)&gt;0,_xlfn.STDEV.S(Y107:Y116)))</f>
        <v>-</v>
      </c>
      <c r="Z119" s="46" t="str">
        <f t="shared" ref="Z119" si="146">IF(SUM(Z107:Z116)=0,"-",IF(SUM(Z107:Z116)&gt;0,_xlfn.STDEV.S(Z107:Z116)))</f>
        <v>-</v>
      </c>
      <c r="AA119" s="45" t="str">
        <f>IF(SUM(AA107:AA116)=0,"-",IF(SUM(AA107:AA116)&gt;0,_xlfn.STDEV.S(AA107:AA116)))</f>
        <v>-</v>
      </c>
      <c r="AB119" s="45" t="str">
        <f>IF(SUM(AB107:AB116)=0,"-",IF(SUM(AB107:AB116)&gt;0,_xlfn.STDEV.S(AB107:AB116)))</f>
        <v>-</v>
      </c>
      <c r="AC119" s="45" t="str">
        <f t="shared" ref="AC119" si="147">IF(SUM(AC107:AC116)=0,"-",IF(SUM(AC107:AC116)&gt;0,_xlfn.STDEV.S(AC107:AC116)))</f>
        <v>-</v>
      </c>
      <c r="AD119" s="45" t="str">
        <f>IF(SUM(AD107:AD116)=0,"-",IF(SUM(AD107:AD116)&gt;0,_xlfn.STDEV.S(AD107:AD116)))</f>
        <v>-</v>
      </c>
      <c r="AE119" s="45" t="str">
        <f>IF(SUM(AE107:AE116)=0,"-",IF(SUM(AE107:AE116)&gt;0,_xlfn.STDEV.S(AE107:AE116)))</f>
        <v>-</v>
      </c>
      <c r="AF119" s="46" t="str">
        <f>IF(SUM(AF107:AF116)=0,"-",IF(SUM(AF107:AF116)&gt;0,_xlfn.STDEV.S(AF107:AF116)))</f>
        <v>-</v>
      </c>
      <c r="AG119" s="45" t="str">
        <f t="shared" si="144"/>
        <v>-</v>
      </c>
      <c r="AH119" s="45" t="str">
        <f t="shared" si="144"/>
        <v>-</v>
      </c>
      <c r="AI119" s="45" t="str">
        <f t="shared" ref="AI119" si="148">IF(SUM(AI107:AI116)=0,"-",IF(SUM(AI107:AI116)&gt;0,_xlfn.STDEV.S(AI107:AI116)))</f>
        <v>-</v>
      </c>
      <c r="AJ119" s="45" t="str">
        <f t="shared" ref="AJ119:AL119" si="149">IF(SUM(AJ107:AJ116)=0,"-",IF(SUM(AJ107:AJ116)&gt;0,_xlfn.STDEV.S(AJ107:AJ116)))</f>
        <v>-</v>
      </c>
      <c r="AK119" s="45" t="str">
        <f t="shared" si="149"/>
        <v>-</v>
      </c>
      <c r="AL119" s="45" t="str">
        <f t="shared" si="149"/>
        <v>-</v>
      </c>
      <c r="AM119" s="162"/>
    </row>
    <row r="120" spans="1:39" ht="9" customHeight="1" x14ac:dyDescent="0.25">
      <c r="A120" s="17"/>
      <c r="B120" s="190"/>
      <c r="C120" s="18"/>
      <c r="D120" s="19"/>
      <c r="E120" s="59"/>
      <c r="F120" s="21"/>
      <c r="G120" s="21"/>
      <c r="H120" s="20"/>
      <c r="I120" s="19"/>
      <c r="J120" s="19"/>
      <c r="K120" s="22" t="s">
        <v>678</v>
      </c>
      <c r="L120" s="1">
        <f>IF(SUM(L107:L116)=0,"-",IF(SUM(L107:L116)&gt;0,COUNT(L107:L116)))</f>
        <v>10</v>
      </c>
      <c r="M120" s="46">
        <f>IF(SUM(M107:M116)=0,"-",IF(SUM(M107:M116)&gt;0,COUNT(M107:M116)))</f>
        <v>10</v>
      </c>
      <c r="N120" s="25">
        <f t="shared" ref="N120:AH120" si="150">IF(SUM(N107:N116)=0,"-",IF(SUM(N107:N116)&gt;0,COUNT(N107:N116)))</f>
        <v>10</v>
      </c>
      <c r="O120" s="25">
        <f t="shared" si="150"/>
        <v>10</v>
      </c>
      <c r="P120" s="25">
        <f>IF(SUM(P107:P116)=0,"-",IF(SUM(P107:P116)&gt;0,COUNT(P107:P116)))</f>
        <v>10</v>
      </c>
      <c r="Q120" s="25">
        <f>IF(SUM(Q107:Q116)=0,"-",IF(SUM(Q107:Q116)&gt;0,COUNT(Q107:Q116)))</f>
        <v>10</v>
      </c>
      <c r="R120" s="45">
        <f>IF(SUM(R107:R116)=0,"-",IF(SUM(R107:R116)&gt;0,COUNT(R107:R116)))</f>
        <v>10</v>
      </c>
      <c r="S120" s="25">
        <f>IF(SUM(S107:S116)=0,"-",IF(SUM(S107:S116)&gt;0,COUNT(S107:S116)))</f>
        <v>10</v>
      </c>
      <c r="T120" s="25" t="str">
        <f t="shared" ref="T120" si="151">IF(SUM(T107:T116)=0,"-",IF(SUM(T107:T116)&gt;0,COUNT(T107:T116)))</f>
        <v>-</v>
      </c>
      <c r="U120" s="25">
        <f>IF(SUM(U107:U116)=0,"-",IF(SUM(U107:U116)&gt;0,COUNT(U107:U116)))</f>
        <v>10</v>
      </c>
      <c r="V120" s="25">
        <f>IF(SUM(V107:V116)=0,"-",IF(SUM(V107:V116)&gt;0,COUNT(V107:V116)))</f>
        <v>10</v>
      </c>
      <c r="W120" s="25"/>
      <c r="X120" s="46" t="str">
        <f>IF(SUM(X107:X116)=0,"-",IF(SUM(X107:X116)&gt;0,COUNT(X107:X116)))</f>
        <v>-</v>
      </c>
      <c r="Y120" s="25" t="str">
        <f>IF(SUM(Y107:Y116)=0,"-",IF(SUM(Y107:Y116)&gt;0,COUNT(Y107:Y116)))</f>
        <v>-</v>
      </c>
      <c r="Z120" s="46" t="str">
        <f t="shared" ref="Z120" si="152">IF(SUM(Z107:Z116)=0,"-",IF(SUM(Z107:Z116)&gt;0,COUNT(Z107:Z116)))</f>
        <v>-</v>
      </c>
      <c r="AA120" s="25" t="str">
        <f>IF(SUM(AA107:AA116)=0,"-",IF(SUM(AA107:AA116)&gt;0,COUNT(AA107:AA116)))</f>
        <v>-</v>
      </c>
      <c r="AB120" s="25" t="str">
        <f>IF(SUM(AB107:AB116)=0,"-",IF(SUM(AB107:AB116)&gt;0,COUNT(AB107:AB116)))</f>
        <v>-</v>
      </c>
      <c r="AC120" s="25" t="str">
        <f t="shared" ref="AC120" si="153">IF(SUM(AC107:AC116)=0,"-",IF(SUM(AC107:AC116)&gt;0,COUNT(AC107:AC116)))</f>
        <v>-</v>
      </c>
      <c r="AD120" s="25" t="str">
        <f>IF(SUM(AD107:AD116)=0,"-",IF(SUM(AD107:AD116)&gt;0,COUNT(AD107:AD116)))</f>
        <v>-</v>
      </c>
      <c r="AE120" s="25" t="str">
        <f>IF(SUM(AE107:AE116)=0,"-",IF(SUM(AE107:AE116)&gt;0,COUNT(AE107:AE116)))</f>
        <v>-</v>
      </c>
      <c r="AF120" s="46" t="str">
        <f>IF(SUM(AF107:AF116)=0,"-",IF(SUM(AF107:AF116)&gt;0,COUNT(AF107:AF116)))</f>
        <v>-</v>
      </c>
      <c r="AG120" s="25" t="str">
        <f t="shared" si="150"/>
        <v>-</v>
      </c>
      <c r="AH120" s="25" t="str">
        <f t="shared" si="150"/>
        <v>-</v>
      </c>
      <c r="AI120" s="25" t="str">
        <f t="shared" ref="AI120" si="154">IF(SUM(AI107:AI116)=0,"-",IF(SUM(AI107:AI116)&gt;0,COUNT(AI107:AI116)))</f>
        <v>-</v>
      </c>
      <c r="AJ120" s="25" t="str">
        <f t="shared" ref="AJ120:AL120" si="155">IF(SUM(AJ107:AJ116)=0,"-",IF(SUM(AJ107:AJ116)&gt;0,COUNT(AJ107:AJ116)))</f>
        <v>-</v>
      </c>
      <c r="AK120" s="25" t="str">
        <f t="shared" si="155"/>
        <v>-</v>
      </c>
      <c r="AL120" s="25" t="str">
        <f t="shared" si="155"/>
        <v>-</v>
      </c>
      <c r="AM120" s="162"/>
    </row>
    <row r="121" spans="1:39" ht="9" customHeight="1" x14ac:dyDescent="0.25">
      <c r="A121" s="17"/>
      <c r="B121" s="190"/>
      <c r="C121" s="18"/>
      <c r="D121" s="19"/>
      <c r="E121" s="59"/>
      <c r="F121" s="21"/>
      <c r="G121" s="35"/>
      <c r="H121" s="20"/>
      <c r="I121" s="19"/>
      <c r="J121" s="19"/>
      <c r="K121" s="36"/>
      <c r="L121" s="37"/>
      <c r="M121" s="38"/>
      <c r="N121" s="63"/>
      <c r="O121" s="63"/>
      <c r="P121" s="63"/>
      <c r="Q121" s="63"/>
      <c r="R121" s="38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162"/>
    </row>
    <row r="122" spans="1:39" ht="9" hidden="1" customHeight="1" outlineLevel="1" x14ac:dyDescent="0.25">
      <c r="A122" s="47" t="s">
        <v>181</v>
      </c>
      <c r="B122" s="189" t="s">
        <v>159</v>
      </c>
      <c r="C122" s="4" t="s">
        <v>160</v>
      </c>
      <c r="D122" s="5" t="s">
        <v>28</v>
      </c>
      <c r="E122" s="58" t="s">
        <v>29</v>
      </c>
      <c r="F122" s="7">
        <v>0</v>
      </c>
      <c r="G122" s="178" t="s">
        <v>698</v>
      </c>
      <c r="H122" s="5">
        <v>6</v>
      </c>
      <c r="I122" s="5" t="s">
        <v>30</v>
      </c>
      <c r="J122" s="5">
        <v>16</v>
      </c>
      <c r="K122" s="8"/>
      <c r="L122" s="23" t="s">
        <v>676</v>
      </c>
      <c r="M122" s="24" t="s">
        <v>676</v>
      </c>
      <c r="N122" s="71">
        <v>35</v>
      </c>
      <c r="O122" s="71">
        <v>1122.7015558698727</v>
      </c>
      <c r="P122" s="71">
        <v>50</v>
      </c>
      <c r="Q122" s="10">
        <v>44.535433070866141</v>
      </c>
      <c r="R122" s="71">
        <v>6</v>
      </c>
      <c r="S122" s="10">
        <v>5.3442519685039365</v>
      </c>
      <c r="T122" s="10"/>
      <c r="U122" s="71">
        <v>4.2</v>
      </c>
      <c r="V122" s="10">
        <v>3.7409763779527561</v>
      </c>
      <c r="W122" s="10"/>
      <c r="X122" s="98"/>
      <c r="Y122" s="16"/>
      <c r="Z122" s="98"/>
      <c r="AA122" s="71"/>
      <c r="AB122" s="71"/>
      <c r="AC122" s="71"/>
      <c r="AD122" s="16"/>
      <c r="AE122" s="71"/>
      <c r="AF122" s="56"/>
      <c r="AG122" s="71"/>
      <c r="AH122" s="71"/>
      <c r="AI122" s="71"/>
      <c r="AJ122" s="16"/>
      <c r="AK122" s="71"/>
      <c r="AL122" s="71"/>
      <c r="AM122" s="162"/>
    </row>
    <row r="123" spans="1:39" ht="9" hidden="1" customHeight="1" outlineLevel="1" x14ac:dyDescent="0.25">
      <c r="A123" s="48" t="s">
        <v>182</v>
      </c>
      <c r="B123" s="190" t="s">
        <v>159</v>
      </c>
      <c r="C123" s="18" t="s">
        <v>160</v>
      </c>
      <c r="D123" s="19" t="s">
        <v>28</v>
      </c>
      <c r="E123" s="59" t="s">
        <v>29</v>
      </c>
      <c r="F123" s="21">
        <v>0</v>
      </c>
      <c r="G123" s="178" t="s">
        <v>698</v>
      </c>
      <c r="H123" s="19">
        <v>6</v>
      </c>
      <c r="I123" s="19" t="s">
        <v>30</v>
      </c>
      <c r="J123" s="19">
        <v>16</v>
      </c>
      <c r="K123" s="22"/>
      <c r="L123" s="23" t="s">
        <v>676</v>
      </c>
      <c r="M123" s="24" t="s">
        <v>676</v>
      </c>
      <c r="N123" s="45">
        <v>17</v>
      </c>
      <c r="O123" s="45">
        <v>2466.4073550212161</v>
      </c>
      <c r="P123" s="45">
        <v>247</v>
      </c>
      <c r="Q123" s="24">
        <v>100.14566308243728</v>
      </c>
      <c r="R123" s="45">
        <v>6</v>
      </c>
      <c r="S123" s="24">
        <v>2.4326881720430111</v>
      </c>
      <c r="T123" s="24"/>
      <c r="U123" s="45">
        <v>9</v>
      </c>
      <c r="V123" s="24">
        <v>3.6490322580645165</v>
      </c>
      <c r="W123" s="24"/>
      <c r="X123" s="1"/>
      <c r="Y123" s="30"/>
      <c r="Z123" s="1"/>
      <c r="AA123" s="45"/>
      <c r="AB123" s="45"/>
      <c r="AC123" s="45"/>
      <c r="AD123" s="30"/>
      <c r="AE123" s="45"/>
      <c r="AF123" s="46"/>
      <c r="AG123" s="45"/>
      <c r="AH123" s="45"/>
      <c r="AI123" s="45"/>
      <c r="AJ123" s="30"/>
      <c r="AK123" s="45"/>
      <c r="AL123" s="45"/>
      <c r="AM123" s="162"/>
    </row>
    <row r="124" spans="1:39" ht="9" hidden="1" customHeight="1" outlineLevel="1" x14ac:dyDescent="0.25">
      <c r="A124" s="48" t="s">
        <v>183</v>
      </c>
      <c r="B124" s="190" t="s">
        <v>159</v>
      </c>
      <c r="C124" s="18" t="s">
        <v>160</v>
      </c>
      <c r="D124" s="19" t="s">
        <v>28</v>
      </c>
      <c r="E124" s="59" t="s">
        <v>29</v>
      </c>
      <c r="F124" s="21">
        <v>0</v>
      </c>
      <c r="G124" s="178" t="s">
        <v>698</v>
      </c>
      <c r="H124" s="19">
        <v>6</v>
      </c>
      <c r="I124" s="19" t="s">
        <v>30</v>
      </c>
      <c r="J124" s="19">
        <v>16</v>
      </c>
      <c r="K124" s="22"/>
      <c r="L124" s="23" t="s">
        <v>676</v>
      </c>
      <c r="M124" s="24" t="s">
        <v>676</v>
      </c>
      <c r="N124" s="45">
        <v>32.5</v>
      </c>
      <c r="O124" s="45">
        <v>1370.2263083451203</v>
      </c>
      <c r="P124" s="45">
        <v>58</v>
      </c>
      <c r="Q124" s="24">
        <v>42.328774193548384</v>
      </c>
      <c r="R124" s="45">
        <v>6</v>
      </c>
      <c r="S124" s="24">
        <v>4.3788387096774191</v>
      </c>
      <c r="T124" s="24"/>
      <c r="U124" s="45">
        <v>4.5999999999999996</v>
      </c>
      <c r="V124" s="24">
        <v>3.3571096774193543</v>
      </c>
      <c r="W124" s="24"/>
      <c r="X124" s="1"/>
      <c r="Y124" s="30"/>
      <c r="Z124" s="1"/>
      <c r="AA124" s="45"/>
      <c r="AB124" s="45"/>
      <c r="AC124" s="45"/>
      <c r="AD124" s="30"/>
      <c r="AE124" s="45"/>
      <c r="AF124" s="46"/>
      <c r="AG124" s="45"/>
      <c r="AH124" s="45"/>
      <c r="AI124" s="45"/>
      <c r="AJ124" s="30"/>
      <c r="AK124" s="45"/>
      <c r="AL124" s="45"/>
      <c r="AM124" s="162"/>
    </row>
    <row r="125" spans="1:39" ht="9" hidden="1" customHeight="1" outlineLevel="1" x14ac:dyDescent="0.25">
      <c r="A125" s="48" t="s">
        <v>184</v>
      </c>
      <c r="B125" s="190" t="s">
        <v>159</v>
      </c>
      <c r="C125" s="18" t="s">
        <v>160</v>
      </c>
      <c r="D125" s="19" t="s">
        <v>28</v>
      </c>
      <c r="E125" s="59" t="s">
        <v>29</v>
      </c>
      <c r="F125" s="21">
        <v>0</v>
      </c>
      <c r="G125" s="178" t="s">
        <v>698</v>
      </c>
      <c r="H125" s="19">
        <v>6</v>
      </c>
      <c r="I125" s="19" t="s">
        <v>30</v>
      </c>
      <c r="J125" s="19">
        <v>16</v>
      </c>
      <c r="K125" s="22"/>
      <c r="L125" s="23" t="s">
        <v>676</v>
      </c>
      <c r="M125" s="24" t="s">
        <v>676</v>
      </c>
      <c r="N125" s="45">
        <v>40</v>
      </c>
      <c r="O125" s="45">
        <v>1069.6605374823196</v>
      </c>
      <c r="P125" s="45">
        <v>51</v>
      </c>
      <c r="Q125" s="24">
        <v>47.678677685950419</v>
      </c>
      <c r="R125" s="45">
        <v>6</v>
      </c>
      <c r="S125" s="24">
        <v>5.6092561983471079</v>
      </c>
      <c r="T125" s="24"/>
      <c r="U125" s="45">
        <v>4.4000000000000004</v>
      </c>
      <c r="V125" s="24">
        <v>4.1134545454545464</v>
      </c>
      <c r="W125" s="24"/>
      <c r="X125" s="1"/>
      <c r="Y125" s="30"/>
      <c r="Z125" s="1"/>
      <c r="AA125" s="45"/>
      <c r="AB125" s="45"/>
      <c r="AC125" s="45"/>
      <c r="AD125" s="30"/>
      <c r="AE125" s="45"/>
      <c r="AF125" s="46"/>
      <c r="AG125" s="45"/>
      <c r="AH125" s="45"/>
      <c r="AI125" s="45"/>
      <c r="AJ125" s="30"/>
      <c r="AK125" s="45"/>
      <c r="AL125" s="45"/>
      <c r="AM125" s="162"/>
    </row>
    <row r="126" spans="1:39" ht="9" hidden="1" customHeight="1" outlineLevel="1" x14ac:dyDescent="0.25">
      <c r="A126" s="48" t="s">
        <v>185</v>
      </c>
      <c r="B126" s="190" t="s">
        <v>159</v>
      </c>
      <c r="C126" s="18" t="s">
        <v>160</v>
      </c>
      <c r="D126" s="19" t="s">
        <v>28</v>
      </c>
      <c r="E126" s="59" t="s">
        <v>29</v>
      </c>
      <c r="F126" s="21">
        <v>0</v>
      </c>
      <c r="G126" s="178" t="s">
        <v>698</v>
      </c>
      <c r="H126" s="19">
        <v>6</v>
      </c>
      <c r="I126" s="19" t="s">
        <v>30</v>
      </c>
      <c r="J126" s="19">
        <v>16</v>
      </c>
      <c r="K126" s="22"/>
      <c r="L126" s="23" t="s">
        <v>676</v>
      </c>
      <c r="M126" s="24" t="s">
        <v>676</v>
      </c>
      <c r="N126" s="45">
        <v>7.5</v>
      </c>
      <c r="O126" s="45">
        <v>6479.84441301273</v>
      </c>
      <c r="P126" s="45">
        <v>390</v>
      </c>
      <c r="Q126" s="24">
        <v>60.186630286493859</v>
      </c>
      <c r="R126" s="45">
        <v>13.6</v>
      </c>
      <c r="S126" s="24">
        <v>2.0988158253751705</v>
      </c>
      <c r="T126" s="24"/>
      <c r="U126" s="45">
        <v>23.8</v>
      </c>
      <c r="V126" s="24">
        <v>3.6729276944065488</v>
      </c>
      <c r="W126" s="24"/>
      <c r="X126" s="1"/>
      <c r="Y126" s="30"/>
      <c r="Z126" s="1"/>
      <c r="AA126" s="45"/>
      <c r="AB126" s="45"/>
      <c r="AC126" s="45"/>
      <c r="AD126" s="30"/>
      <c r="AE126" s="45"/>
      <c r="AF126" s="46"/>
      <c r="AG126" s="45"/>
      <c r="AH126" s="45"/>
      <c r="AI126" s="45"/>
      <c r="AJ126" s="30"/>
      <c r="AK126" s="45"/>
      <c r="AL126" s="45"/>
      <c r="AM126" s="162"/>
    </row>
    <row r="127" spans="1:39" ht="9" hidden="1" customHeight="1" outlineLevel="1" x14ac:dyDescent="0.25">
      <c r="A127" s="48" t="s">
        <v>186</v>
      </c>
      <c r="B127" s="190" t="s">
        <v>159</v>
      </c>
      <c r="C127" s="18" t="s">
        <v>160</v>
      </c>
      <c r="D127" s="19" t="s">
        <v>28</v>
      </c>
      <c r="E127" s="59" t="s">
        <v>29</v>
      </c>
      <c r="F127" s="21">
        <v>0</v>
      </c>
      <c r="G127" s="178" t="s">
        <v>698</v>
      </c>
      <c r="H127" s="19">
        <v>6</v>
      </c>
      <c r="I127" s="19" t="s">
        <v>30</v>
      </c>
      <c r="J127" s="19">
        <v>16</v>
      </c>
      <c r="K127" s="22"/>
      <c r="L127" s="23" t="s">
        <v>676</v>
      </c>
      <c r="M127" s="24" t="s">
        <v>676</v>
      </c>
      <c r="N127" s="45">
        <v>12.5</v>
      </c>
      <c r="O127" s="45">
        <v>2873.0551626591232</v>
      </c>
      <c r="P127" s="45">
        <v>118</v>
      </c>
      <c r="Q127" s="24">
        <v>41.071261538461535</v>
      </c>
      <c r="R127" s="45">
        <v>6</v>
      </c>
      <c r="S127" s="24">
        <v>2.0883692307692305</v>
      </c>
      <c r="T127" s="24"/>
      <c r="U127" s="45">
        <v>11.4</v>
      </c>
      <c r="V127" s="24">
        <v>3.9679015384615379</v>
      </c>
      <c r="W127" s="24"/>
      <c r="X127" s="1"/>
      <c r="Y127" s="30"/>
      <c r="Z127" s="1"/>
      <c r="AA127" s="45"/>
      <c r="AB127" s="45"/>
      <c r="AC127" s="45"/>
      <c r="AD127" s="30"/>
      <c r="AE127" s="45"/>
      <c r="AF127" s="46"/>
      <c r="AG127" s="45"/>
      <c r="AH127" s="45"/>
      <c r="AI127" s="45"/>
      <c r="AJ127" s="30"/>
      <c r="AK127" s="45"/>
      <c r="AL127" s="45"/>
      <c r="AM127" s="162"/>
    </row>
    <row r="128" spans="1:39" ht="9" hidden="1" customHeight="1" outlineLevel="1" x14ac:dyDescent="0.25">
      <c r="A128" s="48" t="s">
        <v>187</v>
      </c>
      <c r="B128" s="190" t="s">
        <v>159</v>
      </c>
      <c r="C128" s="18" t="s">
        <v>160</v>
      </c>
      <c r="D128" s="19" t="s">
        <v>28</v>
      </c>
      <c r="E128" s="59" t="s">
        <v>29</v>
      </c>
      <c r="F128" s="21">
        <v>0</v>
      </c>
      <c r="G128" s="178" t="s">
        <v>698</v>
      </c>
      <c r="H128" s="19">
        <v>6</v>
      </c>
      <c r="I128" s="19" t="s">
        <v>30</v>
      </c>
      <c r="J128" s="19">
        <v>16</v>
      </c>
      <c r="K128" s="22"/>
      <c r="L128" s="23" t="s">
        <v>676</v>
      </c>
      <c r="M128" s="24" t="s">
        <v>676</v>
      </c>
      <c r="N128" s="45">
        <v>25</v>
      </c>
      <c r="O128" s="45">
        <v>1158.0622347949081</v>
      </c>
      <c r="P128" s="45">
        <v>70</v>
      </c>
      <c r="Q128" s="24">
        <v>60.445801526717553</v>
      </c>
      <c r="R128" s="45">
        <v>6</v>
      </c>
      <c r="S128" s="24">
        <v>5.1810687022900765</v>
      </c>
      <c r="T128" s="24"/>
      <c r="U128" s="45">
        <v>4.8</v>
      </c>
      <c r="V128" s="24">
        <v>4.1448549618320607</v>
      </c>
      <c r="W128" s="24"/>
      <c r="X128" s="1"/>
      <c r="Y128" s="30"/>
      <c r="Z128" s="1"/>
      <c r="AA128" s="45"/>
      <c r="AB128" s="45"/>
      <c r="AC128" s="45"/>
      <c r="AD128" s="30"/>
      <c r="AE128" s="45"/>
      <c r="AF128" s="46"/>
      <c r="AG128" s="45"/>
      <c r="AH128" s="45"/>
      <c r="AI128" s="45"/>
      <c r="AJ128" s="30"/>
      <c r="AK128" s="45"/>
      <c r="AL128" s="45"/>
      <c r="AM128" s="162"/>
    </row>
    <row r="129" spans="1:39" ht="9" hidden="1" customHeight="1" outlineLevel="1" x14ac:dyDescent="0.25">
      <c r="A129" s="48" t="s">
        <v>188</v>
      </c>
      <c r="B129" s="190" t="s">
        <v>159</v>
      </c>
      <c r="C129" s="18" t="s">
        <v>160</v>
      </c>
      <c r="D129" s="19" t="s">
        <v>28</v>
      </c>
      <c r="E129" s="59" t="s">
        <v>29</v>
      </c>
      <c r="F129" s="21">
        <v>0</v>
      </c>
      <c r="G129" s="178" t="s">
        <v>698</v>
      </c>
      <c r="H129" s="19">
        <v>6</v>
      </c>
      <c r="I129" s="19" t="s">
        <v>30</v>
      </c>
      <c r="J129" s="19">
        <v>16</v>
      </c>
      <c r="K129" s="22"/>
      <c r="L129" s="23" t="s">
        <v>676</v>
      </c>
      <c r="M129" s="24" t="s">
        <v>676</v>
      </c>
      <c r="N129" s="45">
        <v>25</v>
      </c>
      <c r="O129" s="45">
        <v>1679.6322489391798</v>
      </c>
      <c r="P129" s="45">
        <v>84</v>
      </c>
      <c r="Q129" s="24">
        <v>50.01094736842105</v>
      </c>
      <c r="R129" s="45">
        <v>6</v>
      </c>
      <c r="S129" s="24">
        <v>3.5722105263157893</v>
      </c>
      <c r="T129" s="24"/>
      <c r="U129" s="45">
        <v>6.6</v>
      </c>
      <c r="V129" s="24">
        <v>3.9294315789473679</v>
      </c>
      <c r="W129" s="24"/>
      <c r="X129" s="1"/>
      <c r="Y129" s="30"/>
      <c r="Z129" s="1"/>
      <c r="AA129" s="45"/>
      <c r="AB129" s="45"/>
      <c r="AC129" s="45"/>
      <c r="AD129" s="30"/>
      <c r="AE129" s="45"/>
      <c r="AF129" s="46"/>
      <c r="AG129" s="45"/>
      <c r="AH129" s="45"/>
      <c r="AI129" s="45"/>
      <c r="AJ129" s="30"/>
      <c r="AK129" s="45"/>
      <c r="AL129" s="45"/>
      <c r="AM129" s="162"/>
    </row>
    <row r="130" spans="1:39" ht="9" hidden="1" customHeight="1" outlineLevel="1" x14ac:dyDescent="0.25">
      <c r="A130" s="48" t="s">
        <v>189</v>
      </c>
      <c r="B130" s="190" t="s">
        <v>159</v>
      </c>
      <c r="C130" s="18" t="s">
        <v>160</v>
      </c>
      <c r="D130" s="19" t="s">
        <v>28</v>
      </c>
      <c r="E130" s="59" t="s">
        <v>29</v>
      </c>
      <c r="F130" s="21">
        <v>0</v>
      </c>
      <c r="G130" s="178" t="s">
        <v>698</v>
      </c>
      <c r="H130" s="19">
        <v>6</v>
      </c>
      <c r="I130" s="19" t="s">
        <v>30</v>
      </c>
      <c r="J130" s="19">
        <v>16</v>
      </c>
      <c r="K130" s="22"/>
      <c r="L130" s="23" t="s">
        <v>676</v>
      </c>
      <c r="M130" s="24" t="s">
        <v>676</v>
      </c>
      <c r="N130" s="45">
        <v>35</v>
      </c>
      <c r="O130" s="45">
        <v>822.13578500707229</v>
      </c>
      <c r="P130" s="45">
        <v>60</v>
      </c>
      <c r="Q130" s="24">
        <v>72.980645161290312</v>
      </c>
      <c r="R130" s="45">
        <v>6</v>
      </c>
      <c r="S130" s="24">
        <v>7.2980645161290312</v>
      </c>
      <c r="T130" s="24"/>
      <c r="U130" s="45">
        <v>3.3</v>
      </c>
      <c r="V130" s="24">
        <v>4.0139354838709664</v>
      </c>
      <c r="W130" s="24"/>
      <c r="X130" s="1"/>
      <c r="Y130" s="30"/>
      <c r="Z130" s="1"/>
      <c r="AA130" s="45"/>
      <c r="AB130" s="45"/>
      <c r="AC130" s="45"/>
      <c r="AD130" s="30"/>
      <c r="AE130" s="45"/>
      <c r="AF130" s="46"/>
      <c r="AG130" s="45"/>
      <c r="AH130" s="45"/>
      <c r="AI130" s="45"/>
      <c r="AJ130" s="30"/>
      <c r="AK130" s="45"/>
      <c r="AL130" s="45"/>
      <c r="AM130" s="162"/>
    </row>
    <row r="131" spans="1:39" ht="9" hidden="1" customHeight="1" outlineLevel="1" x14ac:dyDescent="0.25">
      <c r="A131" s="49" t="s">
        <v>190</v>
      </c>
      <c r="B131" s="191" t="s">
        <v>159</v>
      </c>
      <c r="C131" s="32" t="s">
        <v>160</v>
      </c>
      <c r="D131" s="33" t="s">
        <v>28</v>
      </c>
      <c r="E131" s="60" t="s">
        <v>29</v>
      </c>
      <c r="F131" s="35">
        <v>0</v>
      </c>
      <c r="G131" s="180" t="s">
        <v>698</v>
      </c>
      <c r="H131" s="33">
        <v>6</v>
      </c>
      <c r="I131" s="33" t="s">
        <v>30</v>
      </c>
      <c r="J131" s="33">
        <v>16</v>
      </c>
      <c r="K131" s="36"/>
      <c r="L131" s="37" t="s">
        <v>676</v>
      </c>
      <c r="M131" s="38" t="s">
        <v>676</v>
      </c>
      <c r="N131" s="70">
        <v>45</v>
      </c>
      <c r="O131" s="70">
        <v>937.05799151343706</v>
      </c>
      <c r="P131" s="70">
        <v>93</v>
      </c>
      <c r="Q131" s="38">
        <v>99.246792452830192</v>
      </c>
      <c r="R131" s="70">
        <v>6</v>
      </c>
      <c r="S131" s="38">
        <v>6.4030188679245281</v>
      </c>
      <c r="T131" s="38"/>
      <c r="U131" s="70">
        <v>4.8</v>
      </c>
      <c r="V131" s="38">
        <v>5.1224150943396225</v>
      </c>
      <c r="W131" s="38"/>
      <c r="X131" s="92"/>
      <c r="Y131" s="44"/>
      <c r="Z131" s="92"/>
      <c r="AA131" s="70"/>
      <c r="AB131" s="70"/>
      <c r="AC131" s="70"/>
      <c r="AD131" s="44"/>
      <c r="AE131" s="70"/>
      <c r="AF131" s="53"/>
      <c r="AG131" s="70"/>
      <c r="AH131" s="70"/>
      <c r="AI131" s="70"/>
      <c r="AJ131" s="44"/>
      <c r="AK131" s="70"/>
      <c r="AL131" s="70"/>
      <c r="AM131" s="162"/>
    </row>
    <row r="132" spans="1:39" ht="9" customHeight="1" collapsed="1" x14ac:dyDescent="0.25">
      <c r="A132" s="3"/>
      <c r="B132" s="189"/>
      <c r="C132" s="4"/>
      <c r="D132" s="5"/>
      <c r="E132" s="58"/>
      <c r="F132" s="7"/>
      <c r="G132" s="7"/>
      <c r="H132" s="5"/>
      <c r="I132" s="5"/>
      <c r="J132" s="5"/>
      <c r="K132" s="22"/>
      <c r="L132" s="23"/>
      <c r="M132" s="24"/>
      <c r="N132" s="62"/>
      <c r="O132" s="62"/>
      <c r="P132" s="62"/>
      <c r="Q132" s="62"/>
      <c r="R132" s="24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162"/>
    </row>
    <row r="133" spans="1:39" ht="9" customHeight="1" x14ac:dyDescent="0.25">
      <c r="A133" s="17"/>
      <c r="B133" s="190"/>
      <c r="C133" s="18"/>
      <c r="D133" s="19"/>
      <c r="E133" s="59"/>
      <c r="F133" s="21"/>
      <c r="G133" s="21"/>
      <c r="H133" s="19"/>
      <c r="I133" s="19"/>
      <c r="J133" s="19"/>
      <c r="K133" s="22" t="s">
        <v>679</v>
      </c>
      <c r="L133" s="30" t="str">
        <f>IF(SUM(M122:M131)=0,"-",IF(SUM(M122:M131)&gt;0,AVERAGE(M122:M131)))</f>
        <v>-</v>
      </c>
      <c r="M133" s="45" t="str">
        <f>IF(SUM(M122:M131)=0,"-",IF(SUM(M122:M131)&gt;0,AVERAGE(M122:M131)))</f>
        <v>-</v>
      </c>
      <c r="N133" s="45">
        <f t="shared" ref="N133:AH133" si="156">IF(SUM(N122:N131)=0,"-",IF(SUM(N122:N131)&gt;0,AVERAGE(N122:N131)))</f>
        <v>27.45</v>
      </c>
      <c r="O133" s="45">
        <f t="shared" si="156"/>
        <v>1997.8783592644972</v>
      </c>
      <c r="P133" s="45">
        <f>IF(SUM(P122:P131)=0,"-",IF(SUM(P122:P131)&gt;0,AVERAGE(P122:P131)))</f>
        <v>122.1</v>
      </c>
      <c r="Q133" s="45">
        <f>IF(SUM(Q122:Q131)=0,"-",IF(SUM(Q122:Q131)&gt;0,AVERAGE(Q122:Q131)))</f>
        <v>61.86306263670167</v>
      </c>
      <c r="R133" s="45">
        <f>IF(SUM(R122:R131)=0,"-",IF(SUM(R122:R131)&gt;0,AVERAGE(R122:R131)))</f>
        <v>6.76</v>
      </c>
      <c r="S133" s="45">
        <f>IF(SUM(S122:S131)=0,"-",IF(SUM(S122:S131)&gt;0,AVERAGE(S122:S131)))</f>
        <v>4.4406582717375302</v>
      </c>
      <c r="T133" s="45" t="str">
        <f>IF(SUM(T122:T131)=0,"-",IF(SUM(T122:T131)&gt;0,AVERAGE(T122:T131)))</f>
        <v>-</v>
      </c>
      <c r="U133" s="45">
        <f t="shared" ref="U133:W133" si="157">IF(SUM(U122:U131)=0,"-",IF(SUM(U122:U131)&gt;0,AVERAGE(U122:U131)))</f>
        <v>7.6899999999999995</v>
      </c>
      <c r="V133" s="45">
        <f t="shared" si="157"/>
        <v>3.9712039210749275</v>
      </c>
      <c r="W133" s="45" t="str">
        <f t="shared" si="157"/>
        <v>-</v>
      </c>
      <c r="X133" s="46" t="str">
        <f>IF(SUM(X122:X131)=0,"-",IF(SUM(X122:X131)&gt;0,AVERAGE(X122:X131)))</f>
        <v>-</v>
      </c>
      <c r="Y133" s="45" t="str">
        <f>IF(SUM(Y122:Y131)=0,"-",IF(SUM(Y122:Y131)&gt;0,AVERAGE(Y122:Y131)))</f>
        <v>-</v>
      </c>
      <c r="Z133" s="46" t="str">
        <f t="shared" ref="Z133" si="158">IF(SUM(Z122:Z131)=0,"-",IF(SUM(Z122:Z131)&gt;0,AVERAGE(Z122:Z131)))</f>
        <v>-</v>
      </c>
      <c r="AA133" s="45" t="str">
        <f>IF(SUM(AA122:AA131)=0,"-",IF(SUM(AA122:AA131)&gt;0,AVERAGE(AA122:AA131)))</f>
        <v>-</v>
      </c>
      <c r="AB133" s="45" t="str">
        <f>IF(SUM(AB122:AB131)=0,"-",IF(SUM(AB122:AB131)&gt;0,AVERAGE(AB122:AB131)))</f>
        <v>-</v>
      </c>
      <c r="AC133" s="45" t="str">
        <f t="shared" ref="AC133" si="159">IF(SUM(AC122:AC131)=0,"-",IF(SUM(AC122:AC131)&gt;0,AVERAGE(AC122:AC131)))</f>
        <v>-</v>
      </c>
      <c r="AD133" s="45" t="str">
        <f>IF(SUM(AD122:AD131)=0,"-",IF(SUM(AD122:AD131)&gt;0,AVERAGE(AD122:AD131)))</f>
        <v>-</v>
      </c>
      <c r="AE133" s="45" t="str">
        <f>IF(SUM(AE122:AE131)=0,"-",IF(SUM(AE122:AE131)&gt;0,AVERAGE(AE122:AE131)))</f>
        <v>-</v>
      </c>
      <c r="AF133" s="46" t="str">
        <f>IF(SUM(AF122:AF131)=0,"-",IF(SUM(AF122:AF131)&gt;0,AVERAGE(AF122:AF131)))</f>
        <v>-</v>
      </c>
      <c r="AG133" s="45" t="str">
        <f t="shared" si="156"/>
        <v>-</v>
      </c>
      <c r="AH133" s="45" t="str">
        <f t="shared" si="156"/>
        <v>-</v>
      </c>
      <c r="AI133" s="45" t="str">
        <f t="shared" ref="AI133" si="160">IF(SUM(AI122:AI131)=0,"-",IF(SUM(AI122:AI131)&gt;0,AVERAGE(AI122:AI131)))</f>
        <v>-</v>
      </c>
      <c r="AJ133" s="45" t="str">
        <f t="shared" ref="AJ133:AL133" si="161">IF(SUM(AJ122:AJ131)=0,"-",IF(SUM(AJ122:AJ131)&gt;0,AVERAGE(AJ122:AJ131)))</f>
        <v>-</v>
      </c>
      <c r="AK133" s="45" t="str">
        <f t="shared" si="161"/>
        <v>-</v>
      </c>
      <c r="AL133" s="45" t="str">
        <f t="shared" si="161"/>
        <v>-</v>
      </c>
      <c r="AM133" s="162"/>
    </row>
    <row r="134" spans="1:39" ht="9" customHeight="1" x14ac:dyDescent="0.25">
      <c r="A134" s="25"/>
      <c r="B134" s="192" t="str">
        <f t="shared" ref="B134:J134" si="162">B129</f>
        <v>Saline</v>
      </c>
      <c r="C134" s="17" t="str">
        <f t="shared" si="162"/>
        <v>Pfizer</v>
      </c>
      <c r="D134" s="25" t="str">
        <f t="shared" si="162"/>
        <v>Rat</v>
      </c>
      <c r="E134" s="17" t="str">
        <f t="shared" si="162"/>
        <v>SD</v>
      </c>
      <c r="F134" s="25">
        <f t="shared" si="162"/>
        <v>0</v>
      </c>
      <c r="G134" s="25" t="str">
        <f t="shared" si="162"/>
        <v>single</v>
      </c>
      <c r="H134" s="25">
        <f t="shared" si="162"/>
        <v>6</v>
      </c>
      <c r="I134" s="25" t="str">
        <f t="shared" si="162"/>
        <v>necropsy</v>
      </c>
      <c r="J134" s="25">
        <f t="shared" si="162"/>
        <v>16</v>
      </c>
      <c r="K134" s="22" t="s">
        <v>677</v>
      </c>
      <c r="L134" s="30" t="str">
        <f>IF(SUM(M122:M131)=0,"-",IF(SUM(M122:M131)&gt;0,_xlfn.STDEV.S(M122:M131)))</f>
        <v>-</v>
      </c>
      <c r="M134" s="45" t="str">
        <f>IF(SUM(M122:M131)=0,"-",IF(SUM(M122:M131)&gt;0,_xlfn.STDEV.S(M122:M131)))</f>
        <v>-</v>
      </c>
      <c r="N134" s="45">
        <f t="shared" ref="N134:AH134" si="163">IF(SUM(N122:N131)=0,"-",IF(SUM(N122:N131)&gt;0,_xlfn.STDEV.S(N122:N131)))</f>
        <v>12.237124753070971</v>
      </c>
      <c r="O134" s="45">
        <f t="shared" si="163"/>
        <v>1712.9969055601234</v>
      </c>
      <c r="P134" s="45">
        <f>IF(SUM(P122:P131)=0,"-",IF(SUM(P122:P131)&gt;0,_xlfn.STDEV.S(P122:P131)))</f>
        <v>110.86473239443141</v>
      </c>
      <c r="Q134" s="45">
        <f>IF(SUM(Q122:Q131)=0,"-",IF(SUM(Q122:Q131)&gt;0,_xlfn.STDEV.S(Q122:Q131)))</f>
        <v>22.229420006795046</v>
      </c>
      <c r="R134" s="45">
        <f>IF(SUM(R122:R131)=0,"-",IF(SUM(R122:R131)&gt;0,_xlfn.STDEV.S(R122:R131)))</f>
        <v>2.4033310217279693</v>
      </c>
      <c r="S134" s="45">
        <f>IF(SUM(S122:S131)=0,"-",IF(SUM(S122:S131)&gt;0,_xlfn.STDEV.S(S122:S131)))</f>
        <v>1.8425042344420144</v>
      </c>
      <c r="T134" s="45" t="str">
        <f>IF(SUM(T122:T131)=0,"-",IF(SUM(T122:T131)&gt;0,_xlfn.STDEV.S(T122:T131)))</f>
        <v>-</v>
      </c>
      <c r="U134" s="45">
        <f t="shared" ref="U134:W134" si="164">IF(SUM(U122:U131)=0,"-",IF(SUM(U122:U131)&gt;0,_xlfn.STDEV.S(U122:U131)))</f>
        <v>6.1889597043624569</v>
      </c>
      <c r="V134" s="45">
        <f t="shared" si="164"/>
        <v>0.47165649692735595</v>
      </c>
      <c r="W134" s="45" t="str">
        <f t="shared" si="164"/>
        <v>-</v>
      </c>
      <c r="X134" s="46" t="str">
        <f>IF(SUM(X122:X131)=0,"-",IF(SUM(X122:X131)&gt;0,_xlfn.STDEV.S(X122:X131)))</f>
        <v>-</v>
      </c>
      <c r="Y134" s="45" t="str">
        <f>IF(SUM(Y122:Y131)=0,"-",IF(SUM(Y122:Y131)&gt;0,_xlfn.STDEV.S(Y122:Y131)))</f>
        <v>-</v>
      </c>
      <c r="Z134" s="46" t="str">
        <f t="shared" ref="Z134" si="165">IF(SUM(Z122:Z131)=0,"-",IF(SUM(Z122:Z131)&gt;0,_xlfn.STDEV.S(Z122:Z131)))</f>
        <v>-</v>
      </c>
      <c r="AA134" s="45" t="str">
        <f>IF(SUM(AA122:AA131)=0,"-",IF(SUM(AA122:AA131)&gt;0,_xlfn.STDEV.S(AA122:AA131)))</f>
        <v>-</v>
      </c>
      <c r="AB134" s="45" t="str">
        <f>IF(SUM(AB122:AB131)=0,"-",IF(SUM(AB122:AB131)&gt;0,_xlfn.STDEV.S(AB122:AB131)))</f>
        <v>-</v>
      </c>
      <c r="AC134" s="45" t="str">
        <f t="shared" ref="AC134" si="166">IF(SUM(AC122:AC131)=0,"-",IF(SUM(AC122:AC131)&gt;0,_xlfn.STDEV.S(AC122:AC131)))</f>
        <v>-</v>
      </c>
      <c r="AD134" s="45" t="str">
        <f>IF(SUM(AD122:AD131)=0,"-",IF(SUM(AD122:AD131)&gt;0,_xlfn.STDEV.S(AD122:AD131)))</f>
        <v>-</v>
      </c>
      <c r="AE134" s="45" t="str">
        <f>IF(SUM(AE122:AE131)=0,"-",IF(SUM(AE122:AE131)&gt;0,_xlfn.STDEV.S(AE122:AE131)))</f>
        <v>-</v>
      </c>
      <c r="AF134" s="46" t="str">
        <f>IF(SUM(AF122:AF131)=0,"-",IF(SUM(AF122:AF131)&gt;0,_xlfn.STDEV.S(AF122:AF131)))</f>
        <v>-</v>
      </c>
      <c r="AG134" s="45" t="str">
        <f t="shared" si="163"/>
        <v>-</v>
      </c>
      <c r="AH134" s="45" t="str">
        <f t="shared" si="163"/>
        <v>-</v>
      </c>
      <c r="AI134" s="45" t="str">
        <f t="shared" ref="AI134" si="167">IF(SUM(AI122:AI131)=0,"-",IF(SUM(AI122:AI131)&gt;0,_xlfn.STDEV.S(AI122:AI131)))</f>
        <v>-</v>
      </c>
      <c r="AJ134" s="45" t="str">
        <f t="shared" ref="AJ134:AL134" si="168">IF(SUM(AJ122:AJ131)=0,"-",IF(SUM(AJ122:AJ131)&gt;0,_xlfn.STDEV.S(AJ122:AJ131)))</f>
        <v>-</v>
      </c>
      <c r="AK134" s="45" t="str">
        <f t="shared" si="168"/>
        <v>-</v>
      </c>
      <c r="AL134" s="45" t="str">
        <f t="shared" si="168"/>
        <v>-</v>
      </c>
      <c r="AM134" s="162"/>
    </row>
    <row r="135" spans="1:39" ht="9" customHeight="1" x14ac:dyDescent="0.25">
      <c r="A135" s="17"/>
      <c r="B135" s="190"/>
      <c r="C135" s="18"/>
      <c r="D135" s="19"/>
      <c r="E135" s="59"/>
      <c r="F135" s="21"/>
      <c r="G135" s="21"/>
      <c r="H135" s="19"/>
      <c r="I135" s="19"/>
      <c r="J135" s="19"/>
      <c r="K135" s="22" t="s">
        <v>678</v>
      </c>
      <c r="L135" s="30" t="str">
        <f>IF(SUM(M122:M131)=0,"-",IF(SUM(M122:M131)&gt;0,COUNT(M122:M131)))</f>
        <v>-</v>
      </c>
      <c r="M135" s="25" t="str">
        <f>IF(SUM(M122:M131)=0,"-",IF(SUM(M122:M131)&gt;0,COUNT(M122:M131)))</f>
        <v>-</v>
      </c>
      <c r="N135" s="25">
        <f t="shared" ref="N135:AH135" si="169">IF(SUM(N122:N131)=0,"-",IF(SUM(N122:N131)&gt;0,COUNT(N122:N131)))</f>
        <v>10</v>
      </c>
      <c r="O135" s="25">
        <f t="shared" si="169"/>
        <v>10</v>
      </c>
      <c r="P135" s="25">
        <f>IF(SUM(P122:P131)=0,"-",IF(SUM(P122:P131)&gt;0,COUNT(P122:P131)))</f>
        <v>10</v>
      </c>
      <c r="Q135" s="25">
        <f>IF(SUM(Q122:Q131)=0,"-",IF(SUM(Q122:Q131)&gt;0,COUNT(Q122:Q131)))</f>
        <v>10</v>
      </c>
      <c r="R135" s="45">
        <f>IF(SUM(R122:R131)=0,"-",IF(SUM(R122:R131)&gt;0,COUNT(R122:R131)))</f>
        <v>10</v>
      </c>
      <c r="S135" s="25">
        <f>IF(SUM(S122:S131)=0,"-",IF(SUM(S122:S131)&gt;0,COUNT(S122:S131)))</f>
        <v>10</v>
      </c>
      <c r="T135" s="25" t="str">
        <f>IF(SUM(T122:T131)=0,"-",IF(SUM(T122:T131)&gt;0,COUNT(T122:T131)))</f>
        <v>-</v>
      </c>
      <c r="U135" s="25">
        <f t="shared" ref="U135:W135" si="170">IF(SUM(U122:U131)=0,"-",IF(SUM(U122:U131)&gt;0,COUNT(U122:U131)))</f>
        <v>10</v>
      </c>
      <c r="V135" s="25">
        <f t="shared" si="170"/>
        <v>10</v>
      </c>
      <c r="W135" s="25" t="str">
        <f t="shared" si="170"/>
        <v>-</v>
      </c>
      <c r="X135" s="46" t="str">
        <f>IF(SUM(X122:X131)=0,"-",IF(SUM(X122:X131)&gt;0,COUNT(X122:X131)))</f>
        <v>-</v>
      </c>
      <c r="Y135" s="25" t="str">
        <f>IF(SUM(Y122:Y131)=0,"-",IF(SUM(Y122:Y131)&gt;0,COUNT(Y122:Y131)))</f>
        <v>-</v>
      </c>
      <c r="Z135" s="46" t="str">
        <f t="shared" ref="Z135" si="171">IF(SUM(Z122:Z131)=0,"-",IF(SUM(Z122:Z131)&gt;0,COUNT(Z122:Z131)))</f>
        <v>-</v>
      </c>
      <c r="AA135" s="25" t="str">
        <f>IF(SUM(AA122:AA131)=0,"-",IF(SUM(AA122:AA131)&gt;0,COUNT(AA122:AA131)))</f>
        <v>-</v>
      </c>
      <c r="AB135" s="25" t="str">
        <f>IF(SUM(AB122:AB131)=0,"-",IF(SUM(AB122:AB131)&gt;0,COUNT(AB122:AB131)))</f>
        <v>-</v>
      </c>
      <c r="AC135" s="25" t="str">
        <f t="shared" ref="AC135" si="172">IF(SUM(AC122:AC131)=0,"-",IF(SUM(AC122:AC131)&gt;0,COUNT(AC122:AC131)))</f>
        <v>-</v>
      </c>
      <c r="AD135" s="25" t="str">
        <f>IF(SUM(AD122:AD131)=0,"-",IF(SUM(AD122:AD131)&gt;0,COUNT(AD122:AD131)))</f>
        <v>-</v>
      </c>
      <c r="AE135" s="25" t="str">
        <f>IF(SUM(AE122:AE131)=0,"-",IF(SUM(AE122:AE131)&gt;0,COUNT(AE122:AE131)))</f>
        <v>-</v>
      </c>
      <c r="AF135" s="46" t="str">
        <f>IF(SUM(AF122:AF131)=0,"-",IF(SUM(AF122:AF131)&gt;0,COUNT(AF122:AF131)))</f>
        <v>-</v>
      </c>
      <c r="AG135" s="25" t="str">
        <f t="shared" si="169"/>
        <v>-</v>
      </c>
      <c r="AH135" s="25" t="str">
        <f t="shared" si="169"/>
        <v>-</v>
      </c>
      <c r="AI135" s="25" t="str">
        <f t="shared" ref="AI135" si="173">IF(SUM(AI122:AI131)=0,"-",IF(SUM(AI122:AI131)&gt;0,COUNT(AI122:AI131)))</f>
        <v>-</v>
      </c>
      <c r="AJ135" s="25" t="str">
        <f t="shared" ref="AJ135:AL135" si="174">IF(SUM(AJ122:AJ131)=0,"-",IF(SUM(AJ122:AJ131)&gt;0,COUNT(AJ122:AJ131)))</f>
        <v>-</v>
      </c>
      <c r="AK135" s="25" t="str">
        <f t="shared" si="174"/>
        <v>-</v>
      </c>
      <c r="AL135" s="25" t="str">
        <f t="shared" si="174"/>
        <v>-</v>
      </c>
      <c r="AM135" s="162"/>
    </row>
    <row r="136" spans="1:39" ht="9" customHeight="1" x14ac:dyDescent="0.25">
      <c r="A136" s="31"/>
      <c r="B136" s="191"/>
      <c r="C136" s="32"/>
      <c r="D136" s="33"/>
      <c r="E136" s="60"/>
      <c r="F136" s="35"/>
      <c r="G136" s="35"/>
      <c r="H136" s="33"/>
      <c r="I136" s="33"/>
      <c r="J136" s="33"/>
      <c r="K136" s="36"/>
      <c r="L136" s="37"/>
      <c r="M136" s="38"/>
      <c r="N136" s="63"/>
      <c r="O136" s="63"/>
      <c r="P136" s="63"/>
      <c r="Q136" s="63"/>
      <c r="R136" s="38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162"/>
    </row>
    <row r="137" spans="1:39" ht="9" hidden="1" customHeight="1" outlineLevel="1" x14ac:dyDescent="0.25">
      <c r="A137" s="55" t="s">
        <v>191</v>
      </c>
      <c r="B137" s="189" t="s">
        <v>1</v>
      </c>
      <c r="C137" s="4" t="s">
        <v>160</v>
      </c>
      <c r="D137" s="5" t="s">
        <v>28</v>
      </c>
      <c r="E137" s="58" t="s">
        <v>29</v>
      </c>
      <c r="F137" s="6" t="s">
        <v>171</v>
      </c>
      <c r="G137" s="178" t="s">
        <v>698</v>
      </c>
      <c r="H137" s="5">
        <v>6</v>
      </c>
      <c r="I137" s="5" t="s">
        <v>30</v>
      </c>
      <c r="J137" s="5">
        <v>16</v>
      </c>
      <c r="K137" s="22"/>
      <c r="L137" s="30" t="s">
        <v>676</v>
      </c>
      <c r="M137" s="30" t="s">
        <v>676</v>
      </c>
      <c r="N137" s="45">
        <v>27.5</v>
      </c>
      <c r="O137" s="45">
        <v>1697.3125884016972</v>
      </c>
      <c r="P137" s="45">
        <v>101</v>
      </c>
      <c r="Q137" s="45">
        <v>59.505833333333335</v>
      </c>
      <c r="R137" s="45">
        <v>11.4</v>
      </c>
      <c r="S137" s="24">
        <v>6.7164999999999999</v>
      </c>
      <c r="T137" s="24"/>
      <c r="U137" s="45">
        <v>6.8</v>
      </c>
      <c r="V137" s="45">
        <v>4.0063333333333331</v>
      </c>
      <c r="W137" s="45"/>
      <c r="X137" s="1"/>
      <c r="Y137" s="23"/>
      <c r="Z137" s="106"/>
      <c r="AA137" s="45"/>
      <c r="AB137" s="45"/>
      <c r="AC137" s="45"/>
      <c r="AD137" s="30"/>
      <c r="AE137" s="24"/>
      <c r="AF137" s="62"/>
      <c r="AG137" s="45"/>
      <c r="AH137" s="45"/>
      <c r="AI137" s="45"/>
      <c r="AJ137" s="30"/>
      <c r="AK137" s="24"/>
      <c r="AL137" s="24"/>
      <c r="AM137" s="162"/>
    </row>
    <row r="138" spans="1:39" ht="9" hidden="1" customHeight="1" outlineLevel="1" x14ac:dyDescent="0.25">
      <c r="A138" s="50" t="s">
        <v>192</v>
      </c>
      <c r="B138" s="190" t="s">
        <v>1</v>
      </c>
      <c r="C138" s="18" t="s">
        <v>160</v>
      </c>
      <c r="D138" s="19" t="s">
        <v>28</v>
      </c>
      <c r="E138" s="59" t="s">
        <v>29</v>
      </c>
      <c r="F138" s="20" t="s">
        <v>171</v>
      </c>
      <c r="G138" s="178" t="s">
        <v>698</v>
      </c>
      <c r="H138" s="19">
        <v>6</v>
      </c>
      <c r="I138" s="19" t="s">
        <v>30</v>
      </c>
      <c r="J138" s="19">
        <v>16</v>
      </c>
      <c r="K138" s="22"/>
      <c r="L138" s="30" t="s">
        <v>676</v>
      </c>
      <c r="M138" s="30" t="s">
        <v>676</v>
      </c>
      <c r="N138" s="45">
        <v>37.5</v>
      </c>
      <c r="O138" s="45">
        <v>1025.4596888260255</v>
      </c>
      <c r="P138" s="45">
        <v>60</v>
      </c>
      <c r="Q138" s="45">
        <v>58.510344827586209</v>
      </c>
      <c r="R138" s="45">
        <v>6</v>
      </c>
      <c r="S138" s="24">
        <v>5.8510344827586209</v>
      </c>
      <c r="T138" s="24"/>
      <c r="U138" s="45">
        <v>3.3</v>
      </c>
      <c r="V138" s="45">
        <v>3.2180689655172414</v>
      </c>
      <c r="W138" s="45"/>
      <c r="X138" s="1"/>
      <c r="Y138" s="23"/>
      <c r="Z138" s="106"/>
      <c r="AA138" s="45"/>
      <c r="AB138" s="45"/>
      <c r="AC138" s="45"/>
      <c r="AD138" s="30"/>
      <c r="AE138" s="24"/>
      <c r="AF138" s="62"/>
      <c r="AG138" s="45"/>
      <c r="AH138" s="45"/>
      <c r="AI138" s="45"/>
      <c r="AJ138" s="30"/>
      <c r="AK138" s="24"/>
      <c r="AL138" s="24"/>
      <c r="AM138" s="162"/>
    </row>
    <row r="139" spans="1:39" ht="9" hidden="1" customHeight="1" outlineLevel="1" x14ac:dyDescent="0.25">
      <c r="A139" s="50" t="s">
        <v>193</v>
      </c>
      <c r="B139" s="190" t="s">
        <v>1</v>
      </c>
      <c r="C139" s="18" t="s">
        <v>160</v>
      </c>
      <c r="D139" s="19" t="s">
        <v>28</v>
      </c>
      <c r="E139" s="59" t="s">
        <v>29</v>
      </c>
      <c r="F139" s="20" t="s">
        <v>171</v>
      </c>
      <c r="G139" s="178" t="s">
        <v>698</v>
      </c>
      <c r="H139" s="19">
        <v>6</v>
      </c>
      <c r="I139" s="19" t="s">
        <v>30</v>
      </c>
      <c r="J139" s="19">
        <v>16</v>
      </c>
      <c r="K139" s="22"/>
      <c r="L139" s="30" t="s">
        <v>676</v>
      </c>
      <c r="M139" s="30" t="s">
        <v>676</v>
      </c>
      <c r="N139" s="45">
        <v>26</v>
      </c>
      <c r="O139" s="45">
        <v>1361.3861386138615</v>
      </c>
      <c r="P139" s="45">
        <v>76</v>
      </c>
      <c r="Q139" s="45">
        <v>55.825454545454541</v>
      </c>
      <c r="R139" s="45">
        <v>6</v>
      </c>
      <c r="S139" s="24">
        <v>4.4072727272727272</v>
      </c>
      <c r="T139" s="24"/>
      <c r="U139" s="45">
        <v>6.2</v>
      </c>
      <c r="V139" s="45">
        <v>4.5541818181818181</v>
      </c>
      <c r="W139" s="45"/>
      <c r="X139" s="1"/>
      <c r="Y139" s="23"/>
      <c r="Z139" s="106"/>
      <c r="AA139" s="45"/>
      <c r="AB139" s="45"/>
      <c r="AC139" s="45"/>
      <c r="AD139" s="30"/>
      <c r="AE139" s="24"/>
      <c r="AF139" s="62"/>
      <c r="AG139" s="45"/>
      <c r="AH139" s="45"/>
      <c r="AI139" s="45"/>
      <c r="AJ139" s="30"/>
      <c r="AK139" s="24"/>
      <c r="AL139" s="24"/>
      <c r="AM139" s="162"/>
    </row>
    <row r="140" spans="1:39" ht="9" hidden="1" customHeight="1" outlineLevel="1" x14ac:dyDescent="0.25">
      <c r="A140" s="50" t="s">
        <v>194</v>
      </c>
      <c r="B140" s="190" t="s">
        <v>1</v>
      </c>
      <c r="C140" s="18" t="s">
        <v>160</v>
      </c>
      <c r="D140" s="19" t="s">
        <v>28</v>
      </c>
      <c r="E140" s="59" t="s">
        <v>29</v>
      </c>
      <c r="F140" s="20" t="s">
        <v>171</v>
      </c>
      <c r="G140" s="178" t="s">
        <v>698</v>
      </c>
      <c r="H140" s="19">
        <v>6</v>
      </c>
      <c r="I140" s="19" t="s">
        <v>30</v>
      </c>
      <c r="J140" s="19">
        <v>16</v>
      </c>
      <c r="K140" s="22"/>
      <c r="L140" s="30" t="s">
        <v>676</v>
      </c>
      <c r="M140" s="30" t="s">
        <v>676</v>
      </c>
      <c r="N140" s="45">
        <v>27.5</v>
      </c>
      <c r="O140" s="45">
        <v>1193.4229137199434</v>
      </c>
      <c r="P140" s="45">
        <v>72</v>
      </c>
      <c r="Q140" s="45">
        <v>60.330666666666666</v>
      </c>
      <c r="R140" s="45">
        <v>12.9</v>
      </c>
      <c r="S140" s="24">
        <v>10.809244444444444</v>
      </c>
      <c r="T140" s="24"/>
      <c r="U140" s="45">
        <v>5.6</v>
      </c>
      <c r="V140" s="45">
        <v>4.6923851851851843</v>
      </c>
      <c r="W140" s="45"/>
      <c r="X140" s="1"/>
      <c r="Y140" s="23"/>
      <c r="Z140" s="106"/>
      <c r="AA140" s="45"/>
      <c r="AB140" s="45"/>
      <c r="AC140" s="45"/>
      <c r="AD140" s="30"/>
      <c r="AE140" s="24"/>
      <c r="AF140" s="62"/>
      <c r="AG140" s="45"/>
      <c r="AH140" s="45"/>
      <c r="AI140" s="45"/>
      <c r="AJ140" s="30"/>
      <c r="AK140" s="24"/>
      <c r="AL140" s="24"/>
      <c r="AM140" s="162"/>
    </row>
    <row r="141" spans="1:39" ht="9" hidden="1" customHeight="1" outlineLevel="1" x14ac:dyDescent="0.25">
      <c r="A141" s="50" t="s">
        <v>195</v>
      </c>
      <c r="B141" s="190" t="s">
        <v>1</v>
      </c>
      <c r="C141" s="18" t="s">
        <v>160</v>
      </c>
      <c r="D141" s="19" t="s">
        <v>28</v>
      </c>
      <c r="E141" s="59" t="s">
        <v>29</v>
      </c>
      <c r="F141" s="19" t="s">
        <v>171</v>
      </c>
      <c r="G141" s="178" t="s">
        <v>698</v>
      </c>
      <c r="H141" s="19">
        <v>6</v>
      </c>
      <c r="I141" s="19" t="s">
        <v>30</v>
      </c>
      <c r="J141" s="19">
        <v>16</v>
      </c>
      <c r="K141" s="22"/>
      <c r="L141" s="30" t="s">
        <v>676</v>
      </c>
      <c r="M141" s="30" t="s">
        <v>676</v>
      </c>
      <c r="N141" s="45">
        <v>45</v>
      </c>
      <c r="O141" s="45">
        <v>910.53748231966074</v>
      </c>
      <c r="P141" s="45">
        <v>51</v>
      </c>
      <c r="Q141" s="45">
        <v>56.010873786407757</v>
      </c>
      <c r="R141" s="45">
        <v>6</v>
      </c>
      <c r="S141" s="24">
        <v>6.5895145631067953</v>
      </c>
      <c r="T141" s="24"/>
      <c r="U141" s="45">
        <v>3.1</v>
      </c>
      <c r="V141" s="45">
        <v>3.4045825242718442</v>
      </c>
      <c r="W141" s="45"/>
      <c r="X141" s="1"/>
      <c r="Y141" s="23"/>
      <c r="Z141" s="106"/>
      <c r="AA141" s="45"/>
      <c r="AB141" s="45"/>
      <c r="AC141" s="45"/>
      <c r="AD141" s="30"/>
      <c r="AE141" s="24"/>
      <c r="AF141" s="62"/>
      <c r="AG141" s="45"/>
      <c r="AH141" s="45"/>
      <c r="AI141" s="45"/>
      <c r="AJ141" s="30"/>
      <c r="AK141" s="24"/>
      <c r="AL141" s="24"/>
      <c r="AM141" s="162"/>
    </row>
    <row r="142" spans="1:39" ht="9" hidden="1" customHeight="1" outlineLevel="1" x14ac:dyDescent="0.25">
      <c r="A142" s="50" t="s">
        <v>196</v>
      </c>
      <c r="B142" s="190" t="s">
        <v>1</v>
      </c>
      <c r="C142" s="18" t="s">
        <v>160</v>
      </c>
      <c r="D142" s="19" t="s">
        <v>28</v>
      </c>
      <c r="E142" s="59" t="s">
        <v>29</v>
      </c>
      <c r="F142" s="19" t="s">
        <v>171</v>
      </c>
      <c r="G142" s="178" t="s">
        <v>698</v>
      </c>
      <c r="H142" s="19">
        <v>6</v>
      </c>
      <c r="I142" s="19" t="s">
        <v>30</v>
      </c>
      <c r="J142" s="19">
        <v>16</v>
      </c>
      <c r="K142" s="22"/>
      <c r="L142" s="30" t="s">
        <v>676</v>
      </c>
      <c r="M142" s="30" t="s">
        <v>676</v>
      </c>
      <c r="N142" s="45">
        <v>28</v>
      </c>
      <c r="O142" s="45">
        <v>1573.5502121640736</v>
      </c>
      <c r="P142" s="45">
        <v>151</v>
      </c>
      <c r="Q142" s="45">
        <v>95.961348314606738</v>
      </c>
      <c r="R142" s="45">
        <v>71.599999999999994</v>
      </c>
      <c r="S142" s="24">
        <v>45.502202247191008</v>
      </c>
      <c r="T142" s="24"/>
      <c r="U142" s="45">
        <v>5.5</v>
      </c>
      <c r="V142" s="45">
        <v>3.4952808988764041</v>
      </c>
      <c r="W142" s="45"/>
      <c r="X142" s="1"/>
      <c r="Y142" s="23"/>
      <c r="Z142" s="106"/>
      <c r="AA142" s="45"/>
      <c r="AB142" s="45"/>
      <c r="AC142" s="45"/>
      <c r="AD142" s="30"/>
      <c r="AE142" s="24"/>
      <c r="AF142" s="62"/>
      <c r="AG142" s="45"/>
      <c r="AH142" s="45"/>
      <c r="AI142" s="45"/>
      <c r="AJ142" s="30"/>
      <c r="AK142" s="24"/>
      <c r="AL142" s="24"/>
      <c r="AM142" s="162"/>
    </row>
    <row r="143" spans="1:39" ht="9" hidden="1" customHeight="1" outlineLevel="1" x14ac:dyDescent="0.25">
      <c r="A143" s="50" t="s">
        <v>197</v>
      </c>
      <c r="B143" s="190" t="s">
        <v>1</v>
      </c>
      <c r="C143" s="18" t="s">
        <v>160</v>
      </c>
      <c r="D143" s="19" t="s">
        <v>28</v>
      </c>
      <c r="E143" s="59" t="s">
        <v>29</v>
      </c>
      <c r="F143" s="19" t="s">
        <v>171</v>
      </c>
      <c r="G143" s="178" t="s">
        <v>698</v>
      </c>
      <c r="H143" s="19">
        <v>6</v>
      </c>
      <c r="I143" s="19" t="s">
        <v>30</v>
      </c>
      <c r="J143" s="19">
        <v>16</v>
      </c>
      <c r="K143" s="22"/>
      <c r="L143" s="30" t="s">
        <v>676</v>
      </c>
      <c r="M143" s="30" t="s">
        <v>676</v>
      </c>
      <c r="N143" s="45">
        <v>17</v>
      </c>
      <c r="O143" s="45">
        <v>2201.2022630834513</v>
      </c>
      <c r="P143" s="45">
        <v>107</v>
      </c>
      <c r="Q143" s="45">
        <v>48.609799196787144</v>
      </c>
      <c r="R143" s="45">
        <v>12.8</v>
      </c>
      <c r="S143" s="24">
        <v>5.8150040160642567</v>
      </c>
      <c r="T143" s="24"/>
      <c r="U143" s="45">
        <v>8.6999999999999993</v>
      </c>
      <c r="V143" s="45">
        <v>3.952385542168674</v>
      </c>
      <c r="W143" s="45"/>
      <c r="X143" s="1"/>
      <c r="Y143" s="23"/>
      <c r="Z143" s="106"/>
      <c r="AA143" s="45"/>
      <c r="AB143" s="45"/>
      <c r="AC143" s="45"/>
      <c r="AD143" s="30"/>
      <c r="AE143" s="24"/>
      <c r="AF143" s="62"/>
      <c r="AG143" s="45"/>
      <c r="AH143" s="45"/>
      <c r="AI143" s="45"/>
      <c r="AJ143" s="30"/>
      <c r="AK143" s="24"/>
      <c r="AL143" s="24"/>
      <c r="AM143" s="162"/>
    </row>
    <row r="144" spans="1:39" ht="9" hidden="1" customHeight="1" outlineLevel="1" x14ac:dyDescent="0.25">
      <c r="A144" s="50" t="s">
        <v>198</v>
      </c>
      <c r="B144" s="190" t="s">
        <v>1</v>
      </c>
      <c r="C144" s="18" t="s">
        <v>160</v>
      </c>
      <c r="D144" s="19" t="s">
        <v>28</v>
      </c>
      <c r="E144" s="59" t="s">
        <v>29</v>
      </c>
      <c r="F144" s="19" t="s">
        <v>171</v>
      </c>
      <c r="G144" s="178" t="s">
        <v>698</v>
      </c>
      <c r="H144" s="19">
        <v>6</v>
      </c>
      <c r="I144" s="19" t="s">
        <v>30</v>
      </c>
      <c r="J144" s="19">
        <v>16</v>
      </c>
      <c r="K144" s="22"/>
      <c r="L144" s="30" t="s">
        <v>676</v>
      </c>
      <c r="M144" s="30" t="s">
        <v>676</v>
      </c>
      <c r="N144" s="45">
        <v>42</v>
      </c>
      <c r="O144" s="45">
        <v>1051.9801980198019</v>
      </c>
      <c r="P144" s="45">
        <v>137</v>
      </c>
      <c r="Q144" s="45">
        <v>130.23058823529411</v>
      </c>
      <c r="R144" s="45">
        <v>86.4</v>
      </c>
      <c r="S144" s="24">
        <v>82.130823529411771</v>
      </c>
      <c r="T144" s="24"/>
      <c r="U144" s="45">
        <v>4.7</v>
      </c>
      <c r="V144" s="45">
        <v>4.4677647058823533</v>
      </c>
      <c r="W144" s="45"/>
      <c r="X144" s="1"/>
      <c r="Y144" s="23"/>
      <c r="Z144" s="106"/>
      <c r="AA144" s="45"/>
      <c r="AB144" s="45"/>
      <c r="AC144" s="45"/>
      <c r="AD144" s="30"/>
      <c r="AE144" s="24"/>
      <c r="AF144" s="62"/>
      <c r="AG144" s="45"/>
      <c r="AH144" s="45"/>
      <c r="AI144" s="45"/>
      <c r="AJ144" s="30"/>
      <c r="AK144" s="24"/>
      <c r="AL144" s="24"/>
      <c r="AM144" s="162"/>
    </row>
    <row r="145" spans="1:39" ht="9" hidden="1" customHeight="1" outlineLevel="1" x14ac:dyDescent="0.25">
      <c r="A145" s="50" t="s">
        <v>199</v>
      </c>
      <c r="B145" s="190" t="s">
        <v>1</v>
      </c>
      <c r="C145" s="18" t="s">
        <v>160</v>
      </c>
      <c r="D145" s="19" t="s">
        <v>28</v>
      </c>
      <c r="E145" s="59" t="s">
        <v>29</v>
      </c>
      <c r="F145" s="19" t="s">
        <v>171</v>
      </c>
      <c r="G145" s="178" t="s">
        <v>698</v>
      </c>
      <c r="H145" s="19">
        <v>6</v>
      </c>
      <c r="I145" s="19" t="s">
        <v>30</v>
      </c>
      <c r="J145" s="19">
        <v>16</v>
      </c>
      <c r="K145" s="22"/>
      <c r="L145" s="30" t="s">
        <v>676</v>
      </c>
      <c r="M145" s="30" t="s">
        <v>676</v>
      </c>
      <c r="N145" s="45">
        <v>20</v>
      </c>
      <c r="O145" s="45">
        <v>2333.8048090523339</v>
      </c>
      <c r="P145" s="45">
        <v>125</v>
      </c>
      <c r="Q145" s="45">
        <v>53.560606060606062</v>
      </c>
      <c r="R145" s="45">
        <v>18.899999999999999</v>
      </c>
      <c r="S145" s="24">
        <v>8.0983636363636364</v>
      </c>
      <c r="T145" s="24"/>
      <c r="U145" s="45">
        <v>6.7</v>
      </c>
      <c r="V145" s="45">
        <v>2.870848484848485</v>
      </c>
      <c r="W145" s="45"/>
      <c r="X145" s="1"/>
      <c r="Y145" s="23"/>
      <c r="Z145" s="106"/>
      <c r="AA145" s="45"/>
      <c r="AB145" s="45"/>
      <c r="AC145" s="45"/>
      <c r="AD145" s="30"/>
      <c r="AE145" s="24"/>
      <c r="AF145" s="62"/>
      <c r="AG145" s="45"/>
      <c r="AH145" s="45"/>
      <c r="AI145" s="45"/>
      <c r="AJ145" s="30"/>
      <c r="AK145" s="24"/>
      <c r="AL145" s="24"/>
      <c r="AM145" s="162"/>
    </row>
    <row r="146" spans="1:39" ht="9" hidden="1" customHeight="1" outlineLevel="1" x14ac:dyDescent="0.25">
      <c r="A146" s="52" t="s">
        <v>200</v>
      </c>
      <c r="B146" s="191" t="s">
        <v>1</v>
      </c>
      <c r="C146" s="32" t="s">
        <v>160</v>
      </c>
      <c r="D146" s="33" t="s">
        <v>28</v>
      </c>
      <c r="E146" s="60" t="s">
        <v>29</v>
      </c>
      <c r="F146" s="33" t="s">
        <v>171</v>
      </c>
      <c r="G146" s="180" t="s">
        <v>698</v>
      </c>
      <c r="H146" s="33">
        <v>6</v>
      </c>
      <c r="I146" s="33" t="s">
        <v>30</v>
      </c>
      <c r="J146" s="33">
        <v>16</v>
      </c>
      <c r="K146" s="36"/>
      <c r="L146" s="44" t="s">
        <v>676</v>
      </c>
      <c r="M146" s="44" t="s">
        <v>676</v>
      </c>
      <c r="N146" s="70">
        <v>27.5</v>
      </c>
      <c r="O146" s="70">
        <v>1635.4314002828855</v>
      </c>
      <c r="P146" s="70">
        <v>237</v>
      </c>
      <c r="Q146" s="70">
        <v>144.91589189189187</v>
      </c>
      <c r="R146" s="70">
        <v>156.69999999999999</v>
      </c>
      <c r="S146" s="38">
        <v>95.815697297297277</v>
      </c>
      <c r="T146" s="38"/>
      <c r="U146" s="70">
        <v>6.5</v>
      </c>
      <c r="V146" s="70">
        <v>3.9744864864864859</v>
      </c>
      <c r="W146" s="70"/>
      <c r="X146" s="92"/>
      <c r="Y146" s="37"/>
      <c r="Z146" s="107"/>
      <c r="AA146" s="70"/>
      <c r="AB146" s="70"/>
      <c r="AC146" s="70"/>
      <c r="AD146" s="44"/>
      <c r="AE146" s="38"/>
      <c r="AF146" s="63"/>
      <c r="AG146" s="70"/>
      <c r="AH146" s="70"/>
      <c r="AI146" s="70"/>
      <c r="AJ146" s="44"/>
      <c r="AK146" s="38"/>
      <c r="AL146" s="38"/>
      <c r="AM146" s="162"/>
    </row>
    <row r="147" spans="1:39" ht="9" customHeight="1" collapsed="1" x14ac:dyDescent="0.25">
      <c r="A147" s="59"/>
      <c r="B147" s="190"/>
      <c r="C147" s="18"/>
      <c r="D147" s="19"/>
      <c r="E147" s="59"/>
      <c r="F147" s="19"/>
      <c r="G147" s="19"/>
      <c r="H147" s="19"/>
      <c r="I147" s="19"/>
      <c r="J147" s="19"/>
      <c r="K147" s="22"/>
      <c r="L147" s="23"/>
      <c r="M147" s="24"/>
      <c r="N147" s="62"/>
      <c r="O147" s="62"/>
      <c r="P147" s="62"/>
      <c r="Q147" s="62"/>
      <c r="R147" s="24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162"/>
    </row>
    <row r="148" spans="1:39" ht="9" customHeight="1" x14ac:dyDescent="0.25">
      <c r="A148" s="59"/>
      <c r="B148" s="190"/>
      <c r="C148" s="18"/>
      <c r="D148" s="19"/>
      <c r="E148" s="59"/>
      <c r="F148" s="19"/>
      <c r="G148" s="19"/>
      <c r="H148" s="19"/>
      <c r="I148" s="19"/>
      <c r="J148" s="19"/>
      <c r="K148" s="22" t="s">
        <v>679</v>
      </c>
      <c r="L148" s="30" t="str">
        <f>IF(SUM(L137:L146)=0,"-",IF(SUM(L137:L146)&gt;0,AVERAGE(L137:L146)))</f>
        <v>-</v>
      </c>
      <c r="M148" s="45" t="str">
        <f>IF(SUM(M137:M146)=0,"-",IF(SUM(M137:M146)&gt;0,AVERAGE(M137:M146)))</f>
        <v>-</v>
      </c>
      <c r="N148" s="45">
        <f t="shared" ref="N148:AH148" si="175">IF(SUM(N137:N146)=0,"-",IF(SUM(N137:N146)&gt;0,AVERAGE(N137:N146)))</f>
        <v>29.8</v>
      </c>
      <c r="O148" s="45">
        <f t="shared" si="175"/>
        <v>1498.4087694483735</v>
      </c>
      <c r="P148" s="45">
        <f>IF(SUM(P137:P146)=0,"-",IF(SUM(P137:P146)&gt;0,AVERAGE(P137:P146)))</f>
        <v>111.7</v>
      </c>
      <c r="Q148" s="45">
        <f>IF(SUM(Q137:Q146)=0,"-",IF(SUM(Q137:Q146)&gt;0,AVERAGE(Q137:Q146)))</f>
        <v>76.346140685863446</v>
      </c>
      <c r="R148" s="45">
        <f>IF(SUM(R137:R146)=0,"-",IF(SUM(R137:R146)&gt;0,AVERAGE(R137:R146)))</f>
        <v>38.869999999999997</v>
      </c>
      <c r="S148" s="45">
        <f>IF(SUM(S137:S146)=0,"-",IF(SUM(S137:S146)&gt;0,AVERAGE(S137:S146)))</f>
        <v>27.173565694391051</v>
      </c>
      <c r="T148" s="45" t="str">
        <f>IF(SUM(T137:T146)=0,"-",IF(SUM(T137:T146)&gt;0,AVERAGE(T137:T146)))</f>
        <v>-</v>
      </c>
      <c r="U148" s="45">
        <f t="shared" ref="U148:W148" si="176">IF(SUM(U137:U146)=0,"-",IF(SUM(U137:U146)&gt;0,AVERAGE(U137:U146)))</f>
        <v>5.7100000000000009</v>
      </c>
      <c r="V148" s="45">
        <f t="shared" si="176"/>
        <v>3.8636317944751823</v>
      </c>
      <c r="W148" s="45" t="str">
        <f t="shared" si="176"/>
        <v>-</v>
      </c>
      <c r="X148" s="46" t="str">
        <f>IF(SUM(X137:X146)=0,"-",IF(SUM(X137:X146)&gt;0,AVERAGE(X137:X146)))</f>
        <v>-</v>
      </c>
      <c r="Y148" s="45" t="str">
        <f>IF(SUM(Y137:Y146)=0,"-",IF(SUM(Y137:Y146)&gt;0,AVERAGE(Y137:Y146)))</f>
        <v>-</v>
      </c>
      <c r="Z148" s="46" t="str">
        <f t="shared" ref="Z148" si="177">IF(SUM(Z137:Z146)=0,"-",IF(SUM(Z137:Z146)&gt;0,AVERAGE(Z137:Z146)))</f>
        <v>-</v>
      </c>
      <c r="AA148" s="45" t="str">
        <f>IF(SUM(AA137:AA146)=0,"-",IF(SUM(AA137:AA146)&gt;0,AVERAGE(AA137:AA146)))</f>
        <v>-</v>
      </c>
      <c r="AB148" s="45" t="str">
        <f>IF(SUM(AB137:AB146)=0,"-",IF(SUM(AB137:AB146)&gt;0,AVERAGE(AB137:AB146)))</f>
        <v>-</v>
      </c>
      <c r="AC148" s="45" t="str">
        <f t="shared" ref="AC148" si="178">IF(SUM(AC137:AC146)=0,"-",IF(SUM(AC137:AC146)&gt;0,AVERAGE(AC137:AC146)))</f>
        <v>-</v>
      </c>
      <c r="AD148" s="45" t="str">
        <f>IF(SUM(AD137:AD146)=0,"-",IF(SUM(AD137:AD146)&gt;0,AVERAGE(AD137:AD146)))</f>
        <v>-</v>
      </c>
      <c r="AE148" s="45" t="str">
        <f>IF(SUM(AE137:AE146)=0,"-",IF(SUM(AE137:AE146)&gt;0,AVERAGE(AE137:AE146)))</f>
        <v>-</v>
      </c>
      <c r="AF148" s="46" t="str">
        <f>IF(SUM(AF137:AF146)=0,"-",IF(SUM(AF137:AF146)&gt;0,AVERAGE(AF137:AF146)))</f>
        <v>-</v>
      </c>
      <c r="AG148" s="45" t="str">
        <f t="shared" si="175"/>
        <v>-</v>
      </c>
      <c r="AH148" s="45" t="str">
        <f t="shared" si="175"/>
        <v>-</v>
      </c>
      <c r="AI148" s="45" t="str">
        <f t="shared" ref="AI148" si="179">IF(SUM(AI137:AI146)=0,"-",IF(SUM(AI137:AI146)&gt;0,AVERAGE(AI137:AI146)))</f>
        <v>-</v>
      </c>
      <c r="AJ148" s="45" t="str">
        <f t="shared" ref="AJ148:AL148" si="180">IF(SUM(AJ137:AJ146)=0,"-",IF(SUM(AJ137:AJ146)&gt;0,AVERAGE(AJ137:AJ146)))</f>
        <v>-</v>
      </c>
      <c r="AK148" s="45" t="str">
        <f t="shared" si="180"/>
        <v>-</v>
      </c>
      <c r="AL148" s="45" t="str">
        <f t="shared" si="180"/>
        <v>-</v>
      </c>
      <c r="AM148" s="162"/>
    </row>
    <row r="149" spans="1:39" ht="9" customHeight="1" x14ac:dyDescent="0.25">
      <c r="A149" s="25"/>
      <c r="B149" s="192" t="str">
        <f t="shared" ref="B149:J149" si="181">B144</f>
        <v>sheep anti-Fx1A serum</v>
      </c>
      <c r="C149" s="17" t="str">
        <f t="shared" si="181"/>
        <v>Pfizer</v>
      </c>
      <c r="D149" s="25" t="str">
        <f t="shared" si="181"/>
        <v>Rat</v>
      </c>
      <c r="E149" s="17" t="str">
        <f t="shared" si="181"/>
        <v>SD</v>
      </c>
      <c r="F149" s="25" t="str">
        <f t="shared" si="181"/>
        <v>1 ml / 200 g body weight</v>
      </c>
      <c r="G149" s="25" t="str">
        <f t="shared" si="181"/>
        <v>single</v>
      </c>
      <c r="H149" s="25">
        <f t="shared" si="181"/>
        <v>6</v>
      </c>
      <c r="I149" s="25" t="str">
        <f t="shared" si="181"/>
        <v>necropsy</v>
      </c>
      <c r="J149" s="25">
        <f t="shared" si="181"/>
        <v>16</v>
      </c>
      <c r="K149" s="22" t="s">
        <v>677</v>
      </c>
      <c r="L149" s="30" t="str">
        <f>IF(SUM(L137:L146)=0,"-",IF(SUM(L137:L146)&gt;0,_xlfn.STDEV.S(L137:L146)))</f>
        <v>-</v>
      </c>
      <c r="M149" s="45" t="str">
        <f>IF(SUM(M137:M146)=0,"-",IF(SUM(M137:M146)&gt;0,_xlfn.STDEV.S(M137:M146)))</f>
        <v>-</v>
      </c>
      <c r="N149" s="45">
        <f t="shared" ref="N149:AH149" si="182">IF(SUM(N137:N146)=0,"-",IF(SUM(N137:N146)&gt;0,_xlfn.STDEV.S(N137:N146)))</f>
        <v>9.0221948549119713</v>
      </c>
      <c r="O149" s="45">
        <f t="shared" si="182"/>
        <v>487.18613037695764</v>
      </c>
      <c r="P149" s="45">
        <f>IF(SUM(P137:P146)=0,"-",IF(SUM(P137:P146)&gt;0,_xlfn.STDEV.S(P137:P146)))</f>
        <v>55.182626090303302</v>
      </c>
      <c r="Q149" s="45">
        <f>IF(SUM(Q137:Q146)=0,"-",IF(SUM(Q137:Q146)&gt;0,_xlfn.STDEV.S(Q137:Q146)))</f>
        <v>34.914840332619484</v>
      </c>
      <c r="R149" s="45">
        <f>IF(SUM(R137:R146)=0,"-",IF(SUM(R137:R146)&gt;0,_xlfn.STDEV.S(R137:R146)))</f>
        <v>50.511891889160331</v>
      </c>
      <c r="S149" s="45">
        <f>IF(SUM(S137:S146)=0,"-",IF(SUM(S137:S146)&gt;0,_xlfn.STDEV.S(S137:S146)))</f>
        <v>34.914137487793383</v>
      </c>
      <c r="T149" s="45" t="str">
        <f>IF(SUM(T137:T146)=0,"-",IF(SUM(T137:T146)&gt;0,_xlfn.STDEV.S(T137:T146)))</f>
        <v>-</v>
      </c>
      <c r="U149" s="45">
        <f t="shared" ref="U149:W149" si="183">IF(SUM(U137:U146)=0,"-",IF(SUM(U137:U146)&gt;0,_xlfn.STDEV.S(U137:U146)))</f>
        <v>1.6888194430166585</v>
      </c>
      <c r="V149" s="45">
        <f t="shared" si="183"/>
        <v>0.60717711976829303</v>
      </c>
      <c r="W149" s="45" t="str">
        <f t="shared" si="183"/>
        <v>-</v>
      </c>
      <c r="X149" s="46" t="str">
        <f>IF(SUM(X137:X146)=0,"-",IF(SUM(X137:X146)&gt;0,_xlfn.STDEV.S(X137:X146)))</f>
        <v>-</v>
      </c>
      <c r="Y149" s="45" t="str">
        <f>IF(SUM(Y137:Y146)=0,"-",IF(SUM(Y137:Y146)&gt;0,_xlfn.STDEV.S(Y137:Y146)))</f>
        <v>-</v>
      </c>
      <c r="Z149" s="46" t="str">
        <f t="shared" ref="Z149" si="184">IF(SUM(Z137:Z146)=0,"-",IF(SUM(Z137:Z146)&gt;0,_xlfn.STDEV.S(Z137:Z146)))</f>
        <v>-</v>
      </c>
      <c r="AA149" s="45" t="str">
        <f>IF(SUM(AA137:AA146)=0,"-",IF(SUM(AA137:AA146)&gt;0,_xlfn.STDEV.S(AA137:AA146)))</f>
        <v>-</v>
      </c>
      <c r="AB149" s="45" t="str">
        <f>IF(SUM(AB137:AB146)=0,"-",IF(SUM(AB137:AB146)&gt;0,_xlfn.STDEV.S(AB137:AB146)))</f>
        <v>-</v>
      </c>
      <c r="AC149" s="45" t="str">
        <f t="shared" ref="AC149" si="185">IF(SUM(AC137:AC146)=0,"-",IF(SUM(AC137:AC146)&gt;0,_xlfn.STDEV.S(AC137:AC146)))</f>
        <v>-</v>
      </c>
      <c r="AD149" s="45" t="str">
        <f>IF(SUM(AD137:AD146)=0,"-",IF(SUM(AD137:AD146)&gt;0,_xlfn.STDEV.S(AD137:AD146)))</f>
        <v>-</v>
      </c>
      <c r="AE149" s="45" t="str">
        <f>IF(SUM(AE137:AE146)=0,"-",IF(SUM(AE137:AE146)&gt;0,_xlfn.STDEV.S(AE137:AE146)))</f>
        <v>-</v>
      </c>
      <c r="AF149" s="46" t="str">
        <f>IF(SUM(AF137:AF146)=0,"-",IF(SUM(AF137:AF146)&gt;0,_xlfn.STDEV.S(AF137:AF146)))</f>
        <v>-</v>
      </c>
      <c r="AG149" s="45" t="str">
        <f t="shared" si="182"/>
        <v>-</v>
      </c>
      <c r="AH149" s="45" t="str">
        <f t="shared" si="182"/>
        <v>-</v>
      </c>
      <c r="AI149" s="45" t="str">
        <f t="shared" ref="AI149" si="186">IF(SUM(AI137:AI146)=0,"-",IF(SUM(AI137:AI146)&gt;0,_xlfn.STDEV.S(AI137:AI146)))</f>
        <v>-</v>
      </c>
      <c r="AJ149" s="45" t="str">
        <f t="shared" ref="AJ149:AL149" si="187">IF(SUM(AJ137:AJ146)=0,"-",IF(SUM(AJ137:AJ146)&gt;0,_xlfn.STDEV.S(AJ137:AJ146)))</f>
        <v>-</v>
      </c>
      <c r="AK149" s="45" t="str">
        <f t="shared" si="187"/>
        <v>-</v>
      </c>
      <c r="AL149" s="45" t="str">
        <f t="shared" si="187"/>
        <v>-</v>
      </c>
      <c r="AM149" s="162"/>
    </row>
    <row r="150" spans="1:39" ht="9" customHeight="1" x14ac:dyDescent="0.25">
      <c r="A150" s="59"/>
      <c r="B150" s="190"/>
      <c r="C150" s="18"/>
      <c r="D150" s="19"/>
      <c r="E150" s="59"/>
      <c r="F150" s="19"/>
      <c r="G150" s="19"/>
      <c r="H150" s="19"/>
      <c r="I150" s="19"/>
      <c r="J150" s="19"/>
      <c r="K150" s="22" t="s">
        <v>678</v>
      </c>
      <c r="L150" s="30" t="str">
        <f>IF(SUM(L137:L146)=0,"-",IF(SUM(L137:L146)&gt;0,COUNT(L137:L146)))</f>
        <v>-</v>
      </c>
      <c r="M150" s="45" t="str">
        <f>IF(SUM(M137:M146)=0,"-",IF(SUM(M137:M146)&gt;0,COUNT(M137:M146)))</f>
        <v>-</v>
      </c>
      <c r="N150" s="25">
        <f t="shared" ref="N150:AH150" si="188">IF(SUM(N137:N146)=0,"-",IF(SUM(N137:N146)&gt;0,COUNT(N137:N146)))</f>
        <v>10</v>
      </c>
      <c r="O150" s="25">
        <f t="shared" si="188"/>
        <v>10</v>
      </c>
      <c r="P150" s="25">
        <f>IF(SUM(P137:P146)=0,"-",IF(SUM(P137:P146)&gt;0,COUNT(P137:P146)))</f>
        <v>10</v>
      </c>
      <c r="Q150" s="25">
        <f>IF(SUM(Q137:Q146)=0,"-",IF(SUM(Q137:Q146)&gt;0,COUNT(Q137:Q146)))</f>
        <v>10</v>
      </c>
      <c r="R150" s="45">
        <f>IF(SUM(R137:R146)=0,"-",IF(SUM(R137:R146)&gt;0,COUNT(R137:R146)))</f>
        <v>10</v>
      </c>
      <c r="S150" s="25">
        <f>IF(SUM(S137:S146)=0,"-",IF(SUM(S137:S146)&gt;0,COUNT(S137:S146)))</f>
        <v>10</v>
      </c>
      <c r="T150" s="25" t="str">
        <f>IF(SUM(T137:T146)=0,"-",IF(SUM(T137:T146)&gt;0,COUNT(T137:T146)))</f>
        <v>-</v>
      </c>
      <c r="U150" s="25">
        <f t="shared" ref="U150:W150" si="189">IF(SUM(U137:U146)=0,"-",IF(SUM(U137:U146)&gt;0,COUNT(U137:U146)))</f>
        <v>10</v>
      </c>
      <c r="V150" s="25">
        <f t="shared" si="189"/>
        <v>10</v>
      </c>
      <c r="W150" s="25" t="str">
        <f t="shared" si="189"/>
        <v>-</v>
      </c>
      <c r="X150" s="46" t="str">
        <f>IF(SUM(X137:X146)=0,"-",IF(SUM(X137:X146)&gt;0,COUNT(X137:X146)))</f>
        <v>-</v>
      </c>
      <c r="Y150" s="25" t="str">
        <f>IF(SUM(Y137:Y146)=0,"-",IF(SUM(Y137:Y146)&gt;0,COUNT(Y137:Y146)))</f>
        <v>-</v>
      </c>
      <c r="Z150" s="46" t="str">
        <f t="shared" ref="Z150" si="190">IF(SUM(Z137:Z146)=0,"-",IF(SUM(Z137:Z146)&gt;0,COUNT(Z137:Z146)))</f>
        <v>-</v>
      </c>
      <c r="AA150" s="25" t="str">
        <f>IF(SUM(AA137:AA146)=0,"-",IF(SUM(AA137:AA146)&gt;0,COUNT(AA137:AA146)))</f>
        <v>-</v>
      </c>
      <c r="AB150" s="25" t="str">
        <f>IF(SUM(AB137:AB146)=0,"-",IF(SUM(AB137:AB146)&gt;0,COUNT(AB137:AB146)))</f>
        <v>-</v>
      </c>
      <c r="AC150" s="25" t="str">
        <f t="shared" ref="AC150" si="191">IF(SUM(AC137:AC146)=0,"-",IF(SUM(AC137:AC146)&gt;0,COUNT(AC137:AC146)))</f>
        <v>-</v>
      </c>
      <c r="AD150" s="25" t="str">
        <f>IF(SUM(AD137:AD146)=0,"-",IF(SUM(AD137:AD146)&gt;0,COUNT(AD137:AD146)))</f>
        <v>-</v>
      </c>
      <c r="AE150" s="25" t="str">
        <f>IF(SUM(AE137:AE146)=0,"-",IF(SUM(AE137:AE146)&gt;0,COUNT(AE137:AE146)))</f>
        <v>-</v>
      </c>
      <c r="AF150" s="46" t="str">
        <f>IF(SUM(AF137:AF146)=0,"-",IF(SUM(AF137:AF146)&gt;0,COUNT(AF137:AF146)))</f>
        <v>-</v>
      </c>
      <c r="AG150" s="25" t="str">
        <f t="shared" si="188"/>
        <v>-</v>
      </c>
      <c r="AH150" s="25" t="str">
        <f t="shared" si="188"/>
        <v>-</v>
      </c>
      <c r="AI150" s="25" t="str">
        <f t="shared" ref="AI150" si="192">IF(SUM(AI137:AI146)=0,"-",IF(SUM(AI137:AI146)&gt;0,COUNT(AI137:AI146)))</f>
        <v>-</v>
      </c>
      <c r="AJ150" s="25" t="str">
        <f t="shared" ref="AJ150:AL150" si="193">IF(SUM(AJ137:AJ146)=0,"-",IF(SUM(AJ137:AJ146)&gt;0,COUNT(AJ137:AJ146)))</f>
        <v>-</v>
      </c>
      <c r="AK150" s="25" t="str">
        <f t="shared" si="193"/>
        <v>-</v>
      </c>
      <c r="AL150" s="25" t="str">
        <f t="shared" si="193"/>
        <v>-</v>
      </c>
      <c r="AM150" s="162"/>
    </row>
    <row r="151" spans="1:39" ht="9" customHeight="1" x14ac:dyDescent="0.25">
      <c r="A151" s="59"/>
      <c r="B151" s="190"/>
      <c r="C151" s="18"/>
      <c r="D151" s="19"/>
      <c r="E151" s="59"/>
      <c r="F151" s="19"/>
      <c r="G151" s="33"/>
      <c r="H151" s="19"/>
      <c r="I151" s="19"/>
      <c r="J151" s="19"/>
      <c r="K151" s="36"/>
      <c r="L151" s="37"/>
      <c r="M151" s="38"/>
      <c r="N151" s="63"/>
      <c r="O151" s="63"/>
      <c r="P151" s="63"/>
      <c r="Q151" s="63"/>
      <c r="R151" s="38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162"/>
    </row>
    <row r="152" spans="1:39" ht="9" hidden="1" customHeight="1" outlineLevel="1" x14ac:dyDescent="0.25">
      <c r="A152" s="55" t="s">
        <v>201</v>
      </c>
      <c r="B152" s="189" t="s">
        <v>159</v>
      </c>
      <c r="C152" s="4" t="s">
        <v>160</v>
      </c>
      <c r="D152" s="5" t="s">
        <v>28</v>
      </c>
      <c r="E152" s="58" t="s">
        <v>29</v>
      </c>
      <c r="F152" s="5">
        <v>0</v>
      </c>
      <c r="G152" s="178" t="s">
        <v>698</v>
      </c>
      <c r="H152" s="6">
        <v>9</v>
      </c>
      <c r="I152" s="5" t="s">
        <v>30</v>
      </c>
      <c r="J152" s="5">
        <v>16</v>
      </c>
      <c r="K152" s="8"/>
      <c r="L152" s="72">
        <v>6.7857142857142865</v>
      </c>
      <c r="M152" s="73">
        <v>26.520509193776519</v>
      </c>
      <c r="N152" s="71">
        <v>17</v>
      </c>
      <c r="O152" s="71">
        <v>2687.4115983026873</v>
      </c>
      <c r="P152" s="71">
        <v>170</v>
      </c>
      <c r="Q152" s="71">
        <v>63.257894736842104</v>
      </c>
      <c r="R152" s="71">
        <v>23.2</v>
      </c>
      <c r="S152" s="10">
        <v>8.6328421052631583</v>
      </c>
      <c r="T152" s="10"/>
      <c r="U152" s="71">
        <v>9.1999999999999993</v>
      </c>
      <c r="V152" s="71">
        <v>3.4233684210526314</v>
      </c>
      <c r="W152" s="71"/>
      <c r="X152" s="98"/>
      <c r="Y152" s="9"/>
      <c r="Z152" s="219"/>
      <c r="AA152" s="71"/>
      <c r="AB152" s="71"/>
      <c r="AC152" s="71"/>
      <c r="AD152" s="16"/>
      <c r="AE152" s="10"/>
      <c r="AF152" s="82"/>
      <c r="AG152" s="71"/>
      <c r="AH152" s="71"/>
      <c r="AI152" s="71"/>
      <c r="AJ152" s="16"/>
      <c r="AK152" s="10"/>
      <c r="AL152" s="10"/>
      <c r="AM152" s="162"/>
    </row>
    <row r="153" spans="1:39" ht="9" hidden="1" customHeight="1" outlineLevel="1" x14ac:dyDescent="0.25">
      <c r="A153" s="50" t="s">
        <v>202</v>
      </c>
      <c r="B153" s="190" t="s">
        <v>159</v>
      </c>
      <c r="C153" s="18" t="s">
        <v>160</v>
      </c>
      <c r="D153" s="19" t="s">
        <v>28</v>
      </c>
      <c r="E153" s="59" t="s">
        <v>29</v>
      </c>
      <c r="F153" s="19">
        <v>0</v>
      </c>
      <c r="G153" s="178" t="s">
        <v>698</v>
      </c>
      <c r="H153" s="20">
        <v>9</v>
      </c>
      <c r="I153" s="19" t="s">
        <v>30</v>
      </c>
      <c r="J153" s="19">
        <v>16</v>
      </c>
      <c r="K153" s="22"/>
      <c r="L153" s="72">
        <v>5.7142857142857144</v>
      </c>
      <c r="M153" s="73">
        <v>26.520509193776519</v>
      </c>
      <c r="N153" s="45">
        <v>25</v>
      </c>
      <c r="O153" s="45">
        <v>1935.997171145686</v>
      </c>
      <c r="P153" s="45">
        <v>93</v>
      </c>
      <c r="Q153" s="45">
        <v>48.037260273972599</v>
      </c>
      <c r="R153" s="45">
        <v>6</v>
      </c>
      <c r="S153" s="24">
        <v>3.0991780821917807</v>
      </c>
      <c r="T153" s="24"/>
      <c r="U153" s="45">
        <v>5.7</v>
      </c>
      <c r="V153" s="45">
        <v>2.944219178082192</v>
      </c>
      <c r="W153" s="45"/>
      <c r="X153" s="1"/>
      <c r="Y153" s="23"/>
      <c r="Z153" s="106"/>
      <c r="AA153" s="45"/>
      <c r="AB153" s="45"/>
      <c r="AC153" s="45"/>
      <c r="AD153" s="30"/>
      <c r="AE153" s="24"/>
      <c r="AF153" s="62"/>
      <c r="AG153" s="45"/>
      <c r="AH153" s="45"/>
      <c r="AI153" s="45"/>
      <c r="AJ153" s="30"/>
      <c r="AK153" s="24"/>
      <c r="AL153" s="24"/>
      <c r="AM153" s="162"/>
    </row>
    <row r="154" spans="1:39" ht="9" hidden="1" customHeight="1" outlineLevel="1" x14ac:dyDescent="0.25">
      <c r="A154" s="50" t="s">
        <v>203</v>
      </c>
      <c r="B154" s="190" t="s">
        <v>159</v>
      </c>
      <c r="C154" s="18" t="s">
        <v>160</v>
      </c>
      <c r="D154" s="19" t="s">
        <v>28</v>
      </c>
      <c r="E154" s="59" t="s">
        <v>29</v>
      </c>
      <c r="F154" s="19">
        <v>0</v>
      </c>
      <c r="G154" s="178" t="s">
        <v>698</v>
      </c>
      <c r="H154" s="20">
        <v>9</v>
      </c>
      <c r="I154" s="19" t="s">
        <v>30</v>
      </c>
      <c r="J154" s="19">
        <v>16</v>
      </c>
      <c r="K154" s="22"/>
      <c r="L154" s="72">
        <v>6.4285714285714288</v>
      </c>
      <c r="M154" s="73">
        <v>26.520509193776519</v>
      </c>
      <c r="N154" s="45">
        <v>10</v>
      </c>
      <c r="O154" s="45">
        <v>3907.3550212164077</v>
      </c>
      <c r="P154" s="45">
        <v>216</v>
      </c>
      <c r="Q154" s="45">
        <v>55.280361990950219</v>
      </c>
      <c r="R154" s="45">
        <v>13.4</v>
      </c>
      <c r="S154" s="24">
        <v>3.4294298642533936</v>
      </c>
      <c r="T154" s="24"/>
      <c r="U154" s="45">
        <v>10.9</v>
      </c>
      <c r="V154" s="45">
        <v>2.7896108597285068</v>
      </c>
      <c r="W154" s="45"/>
      <c r="X154" s="1"/>
      <c r="Y154" s="23"/>
      <c r="Z154" s="106"/>
      <c r="AA154" s="45"/>
      <c r="AB154" s="45"/>
      <c r="AC154" s="45"/>
      <c r="AD154" s="30"/>
      <c r="AE154" s="24"/>
      <c r="AF154" s="62"/>
      <c r="AG154" s="45"/>
      <c r="AH154" s="45"/>
      <c r="AI154" s="45"/>
      <c r="AJ154" s="30"/>
      <c r="AK154" s="24"/>
      <c r="AL154" s="24"/>
      <c r="AM154" s="162"/>
    </row>
    <row r="155" spans="1:39" ht="9" hidden="1" customHeight="1" outlineLevel="1" x14ac:dyDescent="0.25">
      <c r="A155" s="50" t="s">
        <v>204</v>
      </c>
      <c r="B155" s="190" t="s">
        <v>159</v>
      </c>
      <c r="C155" s="18" t="s">
        <v>160</v>
      </c>
      <c r="D155" s="19" t="s">
        <v>28</v>
      </c>
      <c r="E155" s="59" t="s">
        <v>29</v>
      </c>
      <c r="F155" s="19">
        <v>0</v>
      </c>
      <c r="G155" s="178" t="s">
        <v>698</v>
      </c>
      <c r="H155" s="20">
        <v>9</v>
      </c>
      <c r="I155" s="19" t="s">
        <v>30</v>
      </c>
      <c r="J155" s="19">
        <v>16</v>
      </c>
      <c r="K155" s="22"/>
      <c r="L155" s="72">
        <v>7.5000000000000009</v>
      </c>
      <c r="M155" s="73">
        <v>26.520509193776519</v>
      </c>
      <c r="N155" s="45">
        <v>12</v>
      </c>
      <c r="O155" s="45">
        <v>3836.6336633663368</v>
      </c>
      <c r="P155" s="45">
        <v>216</v>
      </c>
      <c r="Q155" s="45">
        <v>56.299354838709675</v>
      </c>
      <c r="R155" s="45">
        <v>12.4</v>
      </c>
      <c r="S155" s="24">
        <v>3.2319999999999998</v>
      </c>
      <c r="T155" s="24"/>
      <c r="U155" s="45">
        <v>13.3</v>
      </c>
      <c r="V155" s="45">
        <v>3.4665806451612902</v>
      </c>
      <c r="W155" s="45"/>
      <c r="X155" s="1"/>
      <c r="Y155" s="23"/>
      <c r="Z155" s="106"/>
      <c r="AA155" s="45"/>
      <c r="AB155" s="45"/>
      <c r="AC155" s="45"/>
      <c r="AD155" s="30"/>
      <c r="AE155" s="24"/>
      <c r="AF155" s="62"/>
      <c r="AG155" s="45"/>
      <c r="AH155" s="45"/>
      <c r="AI155" s="45"/>
      <c r="AJ155" s="30"/>
      <c r="AK155" s="24"/>
      <c r="AL155" s="24"/>
      <c r="AM155" s="162"/>
    </row>
    <row r="156" spans="1:39" ht="9" hidden="1" customHeight="1" outlineLevel="1" x14ac:dyDescent="0.25">
      <c r="A156" s="50" t="s">
        <v>205</v>
      </c>
      <c r="B156" s="190" t="s">
        <v>159</v>
      </c>
      <c r="C156" s="18" t="s">
        <v>160</v>
      </c>
      <c r="D156" s="19" t="s">
        <v>28</v>
      </c>
      <c r="E156" s="59" t="s">
        <v>29</v>
      </c>
      <c r="F156" s="19">
        <v>0</v>
      </c>
      <c r="G156" s="178" t="s">
        <v>698</v>
      </c>
      <c r="H156" s="20">
        <v>9</v>
      </c>
      <c r="I156" s="19" t="s">
        <v>30</v>
      </c>
      <c r="J156" s="19">
        <v>16</v>
      </c>
      <c r="K156" s="22"/>
      <c r="L156" s="72">
        <v>5.3571428571428577</v>
      </c>
      <c r="M156" s="73">
        <v>26.520509193776519</v>
      </c>
      <c r="N156" s="45">
        <v>22</v>
      </c>
      <c r="O156" s="45">
        <v>2607.850070721358</v>
      </c>
      <c r="P156" s="45">
        <v>141</v>
      </c>
      <c r="Q156" s="45">
        <v>54.06752542372881</v>
      </c>
      <c r="R156" s="45">
        <v>6</v>
      </c>
      <c r="S156" s="24">
        <v>2.3007457627118644</v>
      </c>
      <c r="T156" s="24"/>
      <c r="U156" s="45">
        <v>9.4</v>
      </c>
      <c r="V156" s="45">
        <v>3.6045016949152542</v>
      </c>
      <c r="W156" s="45"/>
      <c r="X156" s="1"/>
      <c r="Y156" s="23"/>
      <c r="Z156" s="106"/>
      <c r="AA156" s="45"/>
      <c r="AB156" s="45"/>
      <c r="AC156" s="45"/>
      <c r="AD156" s="30"/>
      <c r="AE156" s="24"/>
      <c r="AF156" s="62"/>
      <c r="AG156" s="45"/>
      <c r="AH156" s="45"/>
      <c r="AI156" s="45"/>
      <c r="AJ156" s="30"/>
      <c r="AK156" s="24"/>
      <c r="AL156" s="24"/>
      <c r="AM156" s="162"/>
    </row>
    <row r="157" spans="1:39" ht="9" hidden="1" customHeight="1" outlineLevel="1" x14ac:dyDescent="0.25">
      <c r="A157" s="50" t="s">
        <v>206</v>
      </c>
      <c r="B157" s="190" t="s">
        <v>159</v>
      </c>
      <c r="C157" s="18" t="s">
        <v>160</v>
      </c>
      <c r="D157" s="19" t="s">
        <v>28</v>
      </c>
      <c r="E157" s="59" t="s">
        <v>29</v>
      </c>
      <c r="F157" s="19">
        <v>0</v>
      </c>
      <c r="G157" s="178" t="s">
        <v>698</v>
      </c>
      <c r="H157" s="20">
        <v>9</v>
      </c>
      <c r="I157" s="19" t="s">
        <v>30</v>
      </c>
      <c r="J157" s="19">
        <v>16</v>
      </c>
      <c r="K157" s="22"/>
      <c r="L157" s="72">
        <v>5.7142857142857144</v>
      </c>
      <c r="M157" s="73">
        <v>17.680339462517683</v>
      </c>
      <c r="N157" s="45">
        <v>22</v>
      </c>
      <c r="O157" s="45">
        <v>2369.1654879773696</v>
      </c>
      <c r="P157" s="45">
        <v>250</v>
      </c>
      <c r="Q157" s="45">
        <v>105.52238805970148</v>
      </c>
      <c r="R157" s="45">
        <v>8.6999999999999993</v>
      </c>
      <c r="S157" s="24">
        <v>3.6721791044776113</v>
      </c>
      <c r="T157" s="24"/>
      <c r="U157" s="45">
        <v>7.4</v>
      </c>
      <c r="V157" s="45">
        <v>3.123462686567164</v>
      </c>
      <c r="W157" s="45"/>
      <c r="X157" s="1"/>
      <c r="Y157" s="23"/>
      <c r="Z157" s="106"/>
      <c r="AA157" s="45"/>
      <c r="AB157" s="45"/>
      <c r="AC157" s="45"/>
      <c r="AD157" s="30"/>
      <c r="AE157" s="24"/>
      <c r="AF157" s="62"/>
      <c r="AG157" s="45"/>
      <c r="AH157" s="45"/>
      <c r="AI157" s="45"/>
      <c r="AJ157" s="30"/>
      <c r="AK157" s="24"/>
      <c r="AL157" s="24"/>
      <c r="AM157" s="162"/>
    </row>
    <row r="158" spans="1:39" ht="9" hidden="1" customHeight="1" outlineLevel="1" x14ac:dyDescent="0.25">
      <c r="A158" s="50" t="s">
        <v>207</v>
      </c>
      <c r="B158" s="190" t="s">
        <v>159</v>
      </c>
      <c r="C158" s="18" t="s">
        <v>160</v>
      </c>
      <c r="D158" s="19" t="s">
        <v>28</v>
      </c>
      <c r="E158" s="59" t="s">
        <v>29</v>
      </c>
      <c r="F158" s="19">
        <v>0</v>
      </c>
      <c r="G158" s="178" t="s">
        <v>698</v>
      </c>
      <c r="H158" s="20">
        <v>9</v>
      </c>
      <c r="I158" s="19" t="s">
        <v>30</v>
      </c>
      <c r="J158" s="19">
        <v>16</v>
      </c>
      <c r="K158" s="22"/>
      <c r="L158" s="72">
        <v>5.7142857142857144</v>
      </c>
      <c r="M158" s="73">
        <v>26.520509193776519</v>
      </c>
      <c r="N158" s="45">
        <v>27.5</v>
      </c>
      <c r="O158" s="45">
        <v>1511.6690240452619</v>
      </c>
      <c r="P158" s="45">
        <v>148</v>
      </c>
      <c r="Q158" s="45">
        <v>97.905029239766066</v>
      </c>
      <c r="R158" s="45">
        <v>6</v>
      </c>
      <c r="S158" s="24">
        <v>3.9691228070175431</v>
      </c>
      <c r="T158" s="24"/>
      <c r="U158" s="45">
        <v>6.4</v>
      </c>
      <c r="V158" s="45">
        <v>4.2337309941520465</v>
      </c>
      <c r="W158" s="45"/>
      <c r="X158" s="1"/>
      <c r="Y158" s="23"/>
      <c r="Z158" s="106"/>
      <c r="AA158" s="45"/>
      <c r="AB158" s="45"/>
      <c r="AC158" s="45"/>
      <c r="AD158" s="30"/>
      <c r="AE158" s="24"/>
      <c r="AF158" s="62"/>
      <c r="AG158" s="45"/>
      <c r="AH158" s="45"/>
      <c r="AI158" s="45"/>
      <c r="AJ158" s="30"/>
      <c r="AK158" s="24"/>
      <c r="AL158" s="24"/>
      <c r="AM158" s="162"/>
    </row>
    <row r="159" spans="1:39" ht="9" hidden="1" customHeight="1" outlineLevel="1" x14ac:dyDescent="0.25">
      <c r="A159" s="50" t="s">
        <v>208</v>
      </c>
      <c r="B159" s="190" t="s">
        <v>159</v>
      </c>
      <c r="C159" s="18" t="s">
        <v>160</v>
      </c>
      <c r="D159" s="19" t="s">
        <v>28</v>
      </c>
      <c r="E159" s="59" t="s">
        <v>29</v>
      </c>
      <c r="F159" s="19">
        <v>0</v>
      </c>
      <c r="G159" s="178" t="s">
        <v>698</v>
      </c>
      <c r="H159" s="20">
        <v>9</v>
      </c>
      <c r="I159" s="19" t="s">
        <v>30</v>
      </c>
      <c r="J159" s="19">
        <v>16</v>
      </c>
      <c r="K159" s="22"/>
      <c r="L159" s="72">
        <v>5</v>
      </c>
      <c r="M159" s="73">
        <v>17.680339462517683</v>
      </c>
      <c r="N159" s="45">
        <v>20</v>
      </c>
      <c r="O159" s="45">
        <v>2236.562942008487</v>
      </c>
      <c r="P159" s="45">
        <v>112</v>
      </c>
      <c r="Q159" s="45">
        <v>50.076837944664021</v>
      </c>
      <c r="R159" s="45">
        <v>8.9</v>
      </c>
      <c r="S159" s="24">
        <v>3.9793201581027664</v>
      </c>
      <c r="T159" s="24"/>
      <c r="U159" s="45">
        <v>8.3000000000000007</v>
      </c>
      <c r="V159" s="45">
        <v>3.7110513833992091</v>
      </c>
      <c r="W159" s="45"/>
      <c r="X159" s="1"/>
      <c r="Y159" s="23"/>
      <c r="Z159" s="106"/>
      <c r="AA159" s="45"/>
      <c r="AB159" s="45"/>
      <c r="AC159" s="45"/>
      <c r="AD159" s="30"/>
      <c r="AE159" s="24"/>
      <c r="AF159" s="62"/>
      <c r="AG159" s="45"/>
      <c r="AH159" s="45"/>
      <c r="AI159" s="45"/>
      <c r="AJ159" s="30"/>
      <c r="AK159" s="24"/>
      <c r="AL159" s="24"/>
      <c r="AM159" s="162"/>
    </row>
    <row r="160" spans="1:39" ht="9" hidden="1" customHeight="1" outlineLevel="1" x14ac:dyDescent="0.25">
      <c r="A160" s="50" t="s">
        <v>209</v>
      </c>
      <c r="B160" s="190" t="s">
        <v>159</v>
      </c>
      <c r="C160" s="18" t="s">
        <v>160</v>
      </c>
      <c r="D160" s="19" t="s">
        <v>28</v>
      </c>
      <c r="E160" s="59" t="s">
        <v>29</v>
      </c>
      <c r="F160" s="19">
        <v>0</v>
      </c>
      <c r="G160" s="178" t="s">
        <v>698</v>
      </c>
      <c r="H160" s="20">
        <v>9</v>
      </c>
      <c r="I160" s="19" t="s">
        <v>30</v>
      </c>
      <c r="J160" s="19">
        <v>16</v>
      </c>
      <c r="K160" s="22"/>
      <c r="L160" s="72">
        <v>5</v>
      </c>
      <c r="M160" s="73">
        <v>17.680339462517683</v>
      </c>
      <c r="N160" s="45">
        <v>35</v>
      </c>
      <c r="O160" s="45">
        <v>1414.4271570014143</v>
      </c>
      <c r="P160" s="45">
        <v>90</v>
      </c>
      <c r="Q160" s="45">
        <v>63.63</v>
      </c>
      <c r="R160" s="45">
        <v>6</v>
      </c>
      <c r="S160" s="24">
        <v>4.242</v>
      </c>
      <c r="T160" s="24"/>
      <c r="U160" s="45">
        <v>5.8</v>
      </c>
      <c r="V160" s="45">
        <v>4.1006</v>
      </c>
      <c r="W160" s="45"/>
      <c r="X160" s="1"/>
      <c r="Y160" s="23"/>
      <c r="Z160" s="106"/>
      <c r="AA160" s="45"/>
      <c r="AB160" s="45"/>
      <c r="AC160" s="45"/>
      <c r="AD160" s="30"/>
      <c r="AE160" s="24"/>
      <c r="AF160" s="62"/>
      <c r="AG160" s="45"/>
      <c r="AH160" s="45"/>
      <c r="AI160" s="45"/>
      <c r="AJ160" s="30"/>
      <c r="AK160" s="24"/>
      <c r="AL160" s="24"/>
      <c r="AM160" s="162"/>
    </row>
    <row r="161" spans="1:39" ht="9" hidden="1" customHeight="1" outlineLevel="1" x14ac:dyDescent="0.25">
      <c r="A161" s="52" t="s">
        <v>210</v>
      </c>
      <c r="B161" s="191" t="s">
        <v>159</v>
      </c>
      <c r="C161" s="32" t="s">
        <v>160</v>
      </c>
      <c r="D161" s="33" t="s">
        <v>28</v>
      </c>
      <c r="E161" s="60" t="s">
        <v>29</v>
      </c>
      <c r="F161" s="33">
        <v>0</v>
      </c>
      <c r="G161" s="180" t="s">
        <v>698</v>
      </c>
      <c r="H161" s="34">
        <v>9</v>
      </c>
      <c r="I161" s="33" t="s">
        <v>30</v>
      </c>
      <c r="J161" s="33">
        <v>16</v>
      </c>
      <c r="K161" s="36"/>
      <c r="L161" s="74">
        <v>4.2857142857142856</v>
      </c>
      <c r="M161" s="75">
        <v>17.680339462517683</v>
      </c>
      <c r="N161" s="70">
        <v>7.5</v>
      </c>
      <c r="O161" s="70">
        <v>5887.5530410183874</v>
      </c>
      <c r="P161" s="70">
        <v>578</v>
      </c>
      <c r="Q161" s="70">
        <v>98.173213213213216</v>
      </c>
      <c r="R161" s="70">
        <v>24.8</v>
      </c>
      <c r="S161" s="38">
        <v>4.2122762762762767</v>
      </c>
      <c r="T161" s="38"/>
      <c r="U161" s="70">
        <v>14.2</v>
      </c>
      <c r="V161" s="70">
        <v>2.4118678678678678</v>
      </c>
      <c r="W161" s="70"/>
      <c r="X161" s="92"/>
      <c r="Y161" s="37"/>
      <c r="Z161" s="107"/>
      <c r="AA161" s="70"/>
      <c r="AB161" s="70"/>
      <c r="AC161" s="70"/>
      <c r="AD161" s="44"/>
      <c r="AE161" s="38"/>
      <c r="AF161" s="63"/>
      <c r="AG161" s="70"/>
      <c r="AH161" s="70"/>
      <c r="AI161" s="70"/>
      <c r="AJ161" s="44"/>
      <c r="AK161" s="38"/>
      <c r="AL161" s="38"/>
      <c r="AM161" s="162"/>
    </row>
    <row r="162" spans="1:39" ht="9" customHeight="1" collapsed="1" x14ac:dyDescent="0.25">
      <c r="A162" s="58"/>
      <c r="B162" s="189"/>
      <c r="C162" s="4"/>
      <c r="D162" s="5"/>
      <c r="E162" s="58"/>
      <c r="F162" s="5"/>
      <c r="G162" s="5"/>
      <c r="H162" s="6"/>
      <c r="I162" s="5"/>
      <c r="J162" s="5"/>
      <c r="K162" s="22"/>
      <c r="L162" s="23"/>
      <c r="M162" s="24"/>
      <c r="N162" s="62"/>
      <c r="O162" s="62"/>
      <c r="P162" s="62"/>
      <c r="Q162" s="62"/>
      <c r="R162" s="24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162"/>
    </row>
    <row r="163" spans="1:39" ht="9" customHeight="1" x14ac:dyDescent="0.25">
      <c r="A163" s="59"/>
      <c r="B163" s="190"/>
      <c r="C163" s="18"/>
      <c r="D163" s="19"/>
      <c r="E163" s="59"/>
      <c r="F163" s="19"/>
      <c r="G163" s="19"/>
      <c r="H163" s="20"/>
      <c r="I163" s="19"/>
      <c r="J163" s="19"/>
      <c r="K163" s="22" t="s">
        <v>679</v>
      </c>
      <c r="L163" s="30">
        <f>IF(SUM(L152:L161)=0,"-",IF(SUM(L152:L161)&gt;0,AVERAGE(L152:L161)))</f>
        <v>5.75</v>
      </c>
      <c r="M163" s="45">
        <f>IF(SUM(M152:M161)=0,"-",IF(SUM(M152:M161)&gt;0,AVERAGE(M152:M161)))</f>
        <v>22.984441301272984</v>
      </c>
      <c r="N163" s="45">
        <f t="shared" ref="N163:AH163" si="194">IF(SUM(N152:N161)=0,"-",IF(SUM(N152:N161)&gt;0,AVERAGE(N152:N161)))</f>
        <v>19.8</v>
      </c>
      <c r="O163" s="45">
        <f t="shared" si="194"/>
        <v>2839.4625176803397</v>
      </c>
      <c r="P163" s="45">
        <f>IF(SUM(P152:P161)=0,"-",IF(SUM(P152:P161)&gt;0,AVERAGE(P152:P161)))</f>
        <v>201.4</v>
      </c>
      <c r="Q163" s="45">
        <f>IF(SUM(Q152:Q161)=0,"-",IF(SUM(Q152:Q161)&gt;0,AVERAGE(Q152:Q161)))</f>
        <v>69.224986572154819</v>
      </c>
      <c r="R163" s="45">
        <f>IF(SUM(R152:R161)=0,"-",IF(SUM(R152:R161)&gt;0,AVERAGE(R152:R161)))</f>
        <v>11.540000000000001</v>
      </c>
      <c r="S163" s="45">
        <f>IF(SUM(S152:S161)=0,"-",IF(SUM(S152:S161)&gt;0,AVERAGE(S152:S161)))</f>
        <v>4.076909416029439</v>
      </c>
      <c r="T163" s="45" t="str">
        <f>IF(SUM(T152:T161)=0,"-",IF(SUM(T152:T161)&gt;0,AVERAGE(T152:T161)))</f>
        <v>-</v>
      </c>
      <c r="U163" s="45">
        <f t="shared" ref="U163:W163" si="195">IF(SUM(U152:U161)=0,"-",IF(SUM(U152:U161)&gt;0,AVERAGE(U152:U161)))</f>
        <v>9.0599999999999987</v>
      </c>
      <c r="V163" s="45">
        <f t="shared" si="195"/>
        <v>3.3808993730926162</v>
      </c>
      <c r="W163" s="45" t="str">
        <f t="shared" si="195"/>
        <v>-</v>
      </c>
      <c r="X163" s="46" t="str">
        <f>IF(SUM(X152:X161)=0,"-",IF(SUM(X152:X161)&gt;0,AVERAGE(X152:X161)))</f>
        <v>-</v>
      </c>
      <c r="Y163" s="45" t="str">
        <f>IF(SUM(Y152:Y161)=0,"-",IF(SUM(Y152:Y161)&gt;0,AVERAGE(Y152:Y161)))</f>
        <v>-</v>
      </c>
      <c r="Z163" s="46" t="str">
        <f t="shared" ref="Z163" si="196">IF(SUM(Z152:Z161)=0,"-",IF(SUM(Z152:Z161)&gt;0,AVERAGE(Z152:Z161)))</f>
        <v>-</v>
      </c>
      <c r="AA163" s="45" t="str">
        <f>IF(SUM(AA152:AA161)=0,"-",IF(SUM(AA152:AA161)&gt;0,AVERAGE(AA152:AA161)))</f>
        <v>-</v>
      </c>
      <c r="AB163" s="45" t="str">
        <f>IF(SUM(AB152:AB161)=0,"-",IF(SUM(AB152:AB161)&gt;0,AVERAGE(AB152:AB161)))</f>
        <v>-</v>
      </c>
      <c r="AC163" s="45" t="str">
        <f t="shared" ref="AC163" si="197">IF(SUM(AC152:AC161)=0,"-",IF(SUM(AC152:AC161)&gt;0,AVERAGE(AC152:AC161)))</f>
        <v>-</v>
      </c>
      <c r="AD163" s="45" t="str">
        <f>IF(SUM(AD152:AD161)=0,"-",IF(SUM(AD152:AD161)&gt;0,AVERAGE(AD152:AD161)))</f>
        <v>-</v>
      </c>
      <c r="AE163" s="45" t="str">
        <f>IF(SUM(AE152:AE161)=0,"-",IF(SUM(AE152:AE161)&gt;0,AVERAGE(AE152:AE161)))</f>
        <v>-</v>
      </c>
      <c r="AF163" s="46" t="str">
        <f>IF(SUM(AF152:AF161)=0,"-",IF(SUM(AF152:AF161)&gt;0,AVERAGE(AF152:AF161)))</f>
        <v>-</v>
      </c>
      <c r="AG163" s="45" t="str">
        <f t="shared" si="194"/>
        <v>-</v>
      </c>
      <c r="AH163" s="45" t="str">
        <f t="shared" si="194"/>
        <v>-</v>
      </c>
      <c r="AI163" s="45" t="str">
        <f t="shared" ref="AI163" si="198">IF(SUM(AI152:AI161)=0,"-",IF(SUM(AI152:AI161)&gt;0,AVERAGE(AI152:AI161)))</f>
        <v>-</v>
      </c>
      <c r="AJ163" s="45" t="str">
        <f t="shared" ref="AJ163:AL163" si="199">IF(SUM(AJ152:AJ161)=0,"-",IF(SUM(AJ152:AJ161)&gt;0,AVERAGE(AJ152:AJ161)))</f>
        <v>-</v>
      </c>
      <c r="AK163" s="45" t="str">
        <f t="shared" si="199"/>
        <v>-</v>
      </c>
      <c r="AL163" s="45" t="str">
        <f t="shared" si="199"/>
        <v>-</v>
      </c>
      <c r="AM163" s="162"/>
    </row>
    <row r="164" spans="1:39" ht="9" customHeight="1" x14ac:dyDescent="0.25">
      <c r="A164" s="25"/>
      <c r="B164" s="192" t="str">
        <f t="shared" ref="B164:J164" si="200">B159</f>
        <v>Saline</v>
      </c>
      <c r="C164" s="17" t="str">
        <f t="shared" si="200"/>
        <v>Pfizer</v>
      </c>
      <c r="D164" s="25" t="str">
        <f t="shared" si="200"/>
        <v>Rat</v>
      </c>
      <c r="E164" s="17" t="str">
        <f t="shared" si="200"/>
        <v>SD</v>
      </c>
      <c r="F164" s="25">
        <f t="shared" si="200"/>
        <v>0</v>
      </c>
      <c r="G164" s="25" t="str">
        <f t="shared" si="200"/>
        <v>single</v>
      </c>
      <c r="H164" s="25">
        <f t="shared" si="200"/>
        <v>9</v>
      </c>
      <c r="I164" s="25" t="str">
        <f t="shared" si="200"/>
        <v>necropsy</v>
      </c>
      <c r="J164" s="25">
        <f t="shared" si="200"/>
        <v>16</v>
      </c>
      <c r="K164" s="22" t="s">
        <v>677</v>
      </c>
      <c r="L164" s="30">
        <f>IF(SUM(L152:L161)=0,"-",IF(SUM(L152:L161)&gt;0,_xlfn.STDEV.S(L152:L161)))</f>
        <v>0.94416095518563714</v>
      </c>
      <c r="M164" s="45">
        <f>IF(SUM(M152:M161)=0,"-",IF(SUM(M152:M161)&gt;0,_xlfn.STDEV.S(M152:M161)))</f>
        <v>4.5650440195749811</v>
      </c>
      <c r="N164" s="45">
        <f t="shared" ref="N164:AH164" si="201">IF(SUM(N152:N161)=0,"-",IF(SUM(N152:N161)&gt;0,_xlfn.STDEV.S(N152:N161)))</f>
        <v>8.4531387990234457</v>
      </c>
      <c r="O164" s="45">
        <f t="shared" si="201"/>
        <v>1362.0671588450105</v>
      </c>
      <c r="P164" s="45">
        <f>IF(SUM(P152:P161)=0,"-",IF(SUM(P152:P161)&gt;0,_xlfn.STDEV.S(P152:P161)))</f>
        <v>143.08288196395512</v>
      </c>
      <c r="Q164" s="45">
        <f>IF(SUM(Q152:Q161)=0,"-",IF(SUM(Q152:Q161)&gt;0,_xlfn.STDEV.S(Q152:Q161)))</f>
        <v>22.240604927755385</v>
      </c>
      <c r="R164" s="45">
        <f>IF(SUM(R152:R161)=0,"-",IF(SUM(R152:R161)&gt;0,_xlfn.STDEV.S(R152:R161)))</f>
        <v>7.1007354861622911</v>
      </c>
      <c r="S164" s="45">
        <f>IF(SUM(S152:S161)=0,"-",IF(SUM(S152:S161)&gt;0,_xlfn.STDEV.S(S152:S161)))</f>
        <v>1.7072026363430106</v>
      </c>
      <c r="T164" s="45" t="str">
        <f>IF(SUM(T152:T161)=0,"-",IF(SUM(T152:T161)&gt;0,_xlfn.STDEV.S(T152:T161)))</f>
        <v>-</v>
      </c>
      <c r="U164" s="45">
        <f t="shared" ref="U164:W164" si="202">IF(SUM(U152:U161)=0,"-",IF(SUM(U152:U161)&gt;0,_xlfn.STDEV.S(U152:U161)))</f>
        <v>2.9859671799937817</v>
      </c>
      <c r="V164" s="45">
        <f t="shared" si="202"/>
        <v>0.57339548300159149</v>
      </c>
      <c r="W164" s="45" t="str">
        <f t="shared" si="202"/>
        <v>-</v>
      </c>
      <c r="X164" s="46" t="str">
        <f>IF(SUM(X152:X161)=0,"-",IF(SUM(X152:X161)&gt;0,_xlfn.STDEV.S(X152:X161)))</f>
        <v>-</v>
      </c>
      <c r="Y164" s="45" t="str">
        <f>IF(SUM(Y152:Y161)=0,"-",IF(SUM(Y152:Y161)&gt;0,_xlfn.STDEV.S(Y152:Y161)))</f>
        <v>-</v>
      </c>
      <c r="Z164" s="46" t="str">
        <f t="shared" ref="Z164" si="203">IF(SUM(Z152:Z161)=0,"-",IF(SUM(Z152:Z161)&gt;0,_xlfn.STDEV.S(Z152:Z161)))</f>
        <v>-</v>
      </c>
      <c r="AA164" s="45" t="str">
        <f>IF(SUM(AA152:AA161)=0,"-",IF(SUM(AA152:AA161)&gt;0,_xlfn.STDEV.S(AA152:AA161)))</f>
        <v>-</v>
      </c>
      <c r="AB164" s="45" t="str">
        <f>IF(SUM(AB152:AB161)=0,"-",IF(SUM(AB152:AB161)&gt;0,_xlfn.STDEV.S(AB152:AB161)))</f>
        <v>-</v>
      </c>
      <c r="AC164" s="45" t="str">
        <f t="shared" ref="AC164" si="204">IF(SUM(AC152:AC161)=0,"-",IF(SUM(AC152:AC161)&gt;0,_xlfn.STDEV.S(AC152:AC161)))</f>
        <v>-</v>
      </c>
      <c r="AD164" s="45" t="str">
        <f>IF(SUM(AD152:AD161)=0,"-",IF(SUM(AD152:AD161)&gt;0,_xlfn.STDEV.S(AD152:AD161)))</f>
        <v>-</v>
      </c>
      <c r="AE164" s="45" t="str">
        <f>IF(SUM(AE152:AE161)=0,"-",IF(SUM(AE152:AE161)&gt;0,_xlfn.STDEV.S(AE152:AE161)))</f>
        <v>-</v>
      </c>
      <c r="AF164" s="46" t="str">
        <f>IF(SUM(AF152:AF161)=0,"-",IF(SUM(AF152:AF161)&gt;0,_xlfn.STDEV.S(AF152:AF161)))</f>
        <v>-</v>
      </c>
      <c r="AG164" s="45" t="str">
        <f t="shared" si="201"/>
        <v>-</v>
      </c>
      <c r="AH164" s="45" t="str">
        <f t="shared" si="201"/>
        <v>-</v>
      </c>
      <c r="AI164" s="45" t="str">
        <f t="shared" ref="AI164" si="205">IF(SUM(AI152:AI161)=0,"-",IF(SUM(AI152:AI161)&gt;0,_xlfn.STDEV.S(AI152:AI161)))</f>
        <v>-</v>
      </c>
      <c r="AJ164" s="45" t="str">
        <f t="shared" ref="AJ164:AL164" si="206">IF(SUM(AJ152:AJ161)=0,"-",IF(SUM(AJ152:AJ161)&gt;0,_xlfn.STDEV.S(AJ152:AJ161)))</f>
        <v>-</v>
      </c>
      <c r="AK164" s="45" t="str">
        <f t="shared" si="206"/>
        <v>-</v>
      </c>
      <c r="AL164" s="45" t="str">
        <f t="shared" si="206"/>
        <v>-</v>
      </c>
      <c r="AM164" s="162"/>
    </row>
    <row r="165" spans="1:39" ht="9" customHeight="1" x14ac:dyDescent="0.25">
      <c r="A165" s="59"/>
      <c r="B165" s="190"/>
      <c r="C165" s="18"/>
      <c r="D165" s="19"/>
      <c r="E165" s="59"/>
      <c r="F165" s="19"/>
      <c r="G165" s="19"/>
      <c r="H165" s="20"/>
      <c r="I165" s="19"/>
      <c r="J165" s="19"/>
      <c r="K165" s="22" t="s">
        <v>678</v>
      </c>
      <c r="L165" s="1">
        <f>IF(SUM(L152:L161)=0,"-",IF(SUM(L152:L161)&gt;0,COUNT(L152:L161)))</f>
        <v>10</v>
      </c>
      <c r="M165" s="46">
        <f>IF(SUM(M152:M161)=0,"-",IF(SUM(M152:M161)&gt;0,COUNT(M152:M161)))</f>
        <v>10</v>
      </c>
      <c r="N165" s="25">
        <f t="shared" ref="N165:AH165" si="207">IF(SUM(N152:N161)=0,"-",IF(SUM(N152:N161)&gt;0,COUNT(N152:N161)))</f>
        <v>10</v>
      </c>
      <c r="O165" s="25">
        <f t="shared" si="207"/>
        <v>10</v>
      </c>
      <c r="P165" s="25">
        <f>IF(SUM(P152:P161)=0,"-",IF(SUM(P152:P161)&gt;0,COUNT(P152:P161)))</f>
        <v>10</v>
      </c>
      <c r="Q165" s="25">
        <f>IF(SUM(Q152:Q161)=0,"-",IF(SUM(Q152:Q161)&gt;0,COUNT(Q152:Q161)))</f>
        <v>10</v>
      </c>
      <c r="R165" s="45">
        <f>IF(SUM(R152:R161)=0,"-",IF(SUM(R152:R161)&gt;0,COUNT(R152:R161)))</f>
        <v>10</v>
      </c>
      <c r="S165" s="25">
        <f>IF(SUM(S152:S161)=0,"-",IF(SUM(S152:S161)&gt;0,COUNT(S152:S161)))</f>
        <v>10</v>
      </c>
      <c r="T165" s="25" t="str">
        <f>IF(SUM(T152:T161)=0,"-",IF(SUM(T152:T161)&gt;0,COUNT(T152:T161)))</f>
        <v>-</v>
      </c>
      <c r="U165" s="25">
        <f t="shared" ref="U165:W165" si="208">IF(SUM(U152:U161)=0,"-",IF(SUM(U152:U161)&gt;0,COUNT(U152:U161)))</f>
        <v>10</v>
      </c>
      <c r="V165" s="25">
        <f t="shared" si="208"/>
        <v>10</v>
      </c>
      <c r="W165" s="25" t="str">
        <f t="shared" si="208"/>
        <v>-</v>
      </c>
      <c r="X165" s="46" t="str">
        <f>IF(SUM(X152:X161)=0,"-",IF(SUM(X152:X161)&gt;0,COUNT(X152:X161)))</f>
        <v>-</v>
      </c>
      <c r="Y165" s="25" t="str">
        <f>IF(SUM(Y152:Y161)=0,"-",IF(SUM(Y152:Y161)&gt;0,COUNT(Y152:Y161)))</f>
        <v>-</v>
      </c>
      <c r="Z165" s="46" t="str">
        <f t="shared" ref="Z165" si="209">IF(SUM(Z152:Z161)=0,"-",IF(SUM(Z152:Z161)&gt;0,COUNT(Z152:Z161)))</f>
        <v>-</v>
      </c>
      <c r="AA165" s="25" t="str">
        <f>IF(SUM(AA152:AA161)=0,"-",IF(SUM(AA152:AA161)&gt;0,COUNT(AA152:AA161)))</f>
        <v>-</v>
      </c>
      <c r="AB165" s="25" t="str">
        <f>IF(SUM(AB152:AB161)=0,"-",IF(SUM(AB152:AB161)&gt;0,COUNT(AB152:AB161)))</f>
        <v>-</v>
      </c>
      <c r="AC165" s="25" t="str">
        <f t="shared" ref="AC165" si="210">IF(SUM(AC152:AC161)=0,"-",IF(SUM(AC152:AC161)&gt;0,COUNT(AC152:AC161)))</f>
        <v>-</v>
      </c>
      <c r="AD165" s="25" t="str">
        <f>IF(SUM(AD152:AD161)=0,"-",IF(SUM(AD152:AD161)&gt;0,COUNT(AD152:AD161)))</f>
        <v>-</v>
      </c>
      <c r="AE165" s="25" t="str">
        <f>IF(SUM(AE152:AE161)=0,"-",IF(SUM(AE152:AE161)&gt;0,COUNT(AE152:AE161)))</f>
        <v>-</v>
      </c>
      <c r="AF165" s="46" t="str">
        <f>IF(SUM(AF152:AF161)=0,"-",IF(SUM(AF152:AF161)&gt;0,COUNT(AF152:AF161)))</f>
        <v>-</v>
      </c>
      <c r="AG165" s="25" t="str">
        <f t="shared" si="207"/>
        <v>-</v>
      </c>
      <c r="AH165" s="25" t="str">
        <f t="shared" si="207"/>
        <v>-</v>
      </c>
      <c r="AI165" s="25" t="str">
        <f t="shared" ref="AI165" si="211">IF(SUM(AI152:AI161)=0,"-",IF(SUM(AI152:AI161)&gt;0,COUNT(AI152:AI161)))</f>
        <v>-</v>
      </c>
      <c r="AJ165" s="25" t="str">
        <f t="shared" ref="AJ165:AL165" si="212">IF(SUM(AJ152:AJ161)=0,"-",IF(SUM(AJ152:AJ161)&gt;0,COUNT(AJ152:AJ161)))</f>
        <v>-</v>
      </c>
      <c r="AK165" s="25" t="str">
        <f t="shared" si="212"/>
        <v>-</v>
      </c>
      <c r="AL165" s="25" t="str">
        <f t="shared" si="212"/>
        <v>-</v>
      </c>
      <c r="AM165" s="162"/>
    </row>
    <row r="166" spans="1:39" ht="9" customHeight="1" x14ac:dyDescent="0.25">
      <c r="A166" s="60"/>
      <c r="B166" s="191"/>
      <c r="C166" s="32"/>
      <c r="D166" s="33"/>
      <c r="E166" s="60"/>
      <c r="F166" s="33"/>
      <c r="G166" s="33"/>
      <c r="H166" s="34"/>
      <c r="I166" s="33"/>
      <c r="J166" s="33"/>
      <c r="K166" s="36"/>
      <c r="L166" s="37"/>
      <c r="M166" s="38"/>
      <c r="N166" s="63"/>
      <c r="O166" s="63"/>
      <c r="P166" s="63"/>
      <c r="Q166" s="63"/>
      <c r="R166" s="38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162"/>
    </row>
    <row r="167" spans="1:39" ht="9" hidden="1" customHeight="1" outlineLevel="1" x14ac:dyDescent="0.25">
      <c r="A167" s="55" t="s">
        <v>211</v>
      </c>
      <c r="B167" s="189" t="s">
        <v>1</v>
      </c>
      <c r="C167" s="4" t="s">
        <v>160</v>
      </c>
      <c r="D167" s="5" t="s">
        <v>28</v>
      </c>
      <c r="E167" s="58" t="s">
        <v>29</v>
      </c>
      <c r="F167" s="5" t="s">
        <v>171</v>
      </c>
      <c r="G167" s="178" t="s">
        <v>698</v>
      </c>
      <c r="H167" s="6">
        <v>9</v>
      </c>
      <c r="I167" s="5" t="s">
        <v>30</v>
      </c>
      <c r="J167" s="5">
        <v>16</v>
      </c>
      <c r="K167" s="8"/>
      <c r="L167" s="72">
        <v>6.4285714285714288</v>
      </c>
      <c r="M167" s="73">
        <v>26.520509193776519</v>
      </c>
      <c r="N167" s="71">
        <v>25</v>
      </c>
      <c r="O167" s="71">
        <v>2271.9236209335222</v>
      </c>
      <c r="P167" s="71">
        <v>327</v>
      </c>
      <c r="Q167" s="71">
        <v>143.93089494163422</v>
      </c>
      <c r="R167" s="71">
        <v>199.4</v>
      </c>
      <c r="S167" s="10">
        <v>87.76703501945525</v>
      </c>
      <c r="T167" s="10"/>
      <c r="U167" s="71">
        <v>8.3000000000000007</v>
      </c>
      <c r="V167" s="71">
        <v>3.6532918287937743</v>
      </c>
      <c r="W167" s="71"/>
      <c r="X167" s="98"/>
      <c r="Y167" s="9"/>
      <c r="Z167" s="219"/>
      <c r="AA167" s="71"/>
      <c r="AB167" s="71"/>
      <c r="AC167" s="71"/>
      <c r="AD167" s="16"/>
      <c r="AE167" s="10"/>
      <c r="AF167" s="82"/>
      <c r="AG167" s="71"/>
      <c r="AH167" s="71"/>
      <c r="AI167" s="71"/>
      <c r="AJ167" s="16"/>
      <c r="AK167" s="10"/>
      <c r="AL167" s="10"/>
      <c r="AM167" s="162"/>
    </row>
    <row r="168" spans="1:39" ht="9" hidden="1" customHeight="1" outlineLevel="1" x14ac:dyDescent="0.25">
      <c r="A168" s="50" t="s">
        <v>212</v>
      </c>
      <c r="B168" s="190" t="s">
        <v>1</v>
      </c>
      <c r="C168" s="18" t="s">
        <v>160</v>
      </c>
      <c r="D168" s="19" t="s">
        <v>28</v>
      </c>
      <c r="E168" s="59" t="s">
        <v>29</v>
      </c>
      <c r="F168" s="19" t="s">
        <v>171</v>
      </c>
      <c r="G168" s="178" t="s">
        <v>698</v>
      </c>
      <c r="H168" s="20">
        <v>9</v>
      </c>
      <c r="I168" s="19" t="s">
        <v>30</v>
      </c>
      <c r="J168" s="19">
        <v>16</v>
      </c>
      <c r="K168" s="22"/>
      <c r="L168" s="72">
        <v>4.2857142857142856</v>
      </c>
      <c r="M168" s="73">
        <v>17.680339462517683</v>
      </c>
      <c r="N168" s="45">
        <v>27</v>
      </c>
      <c r="O168" s="45">
        <v>1768.0339462517682</v>
      </c>
      <c r="P168" s="45">
        <v>675</v>
      </c>
      <c r="Q168" s="45">
        <v>381.78</v>
      </c>
      <c r="R168" s="45">
        <v>604.5</v>
      </c>
      <c r="S168" s="24">
        <v>341.90519999999998</v>
      </c>
      <c r="T168" s="24"/>
      <c r="U168" s="45">
        <v>9.6999999999999993</v>
      </c>
      <c r="V168" s="45">
        <v>5.4863199999999992</v>
      </c>
      <c r="W168" s="45"/>
      <c r="X168" s="1"/>
      <c r="Y168" s="23"/>
      <c r="Z168" s="106"/>
      <c r="AA168" s="45"/>
      <c r="AB168" s="45"/>
      <c r="AC168" s="45"/>
      <c r="AD168" s="30"/>
      <c r="AE168" s="24"/>
      <c r="AF168" s="62"/>
      <c r="AG168" s="45"/>
      <c r="AH168" s="45"/>
      <c r="AI168" s="45"/>
      <c r="AJ168" s="30"/>
      <c r="AK168" s="24"/>
      <c r="AL168" s="24"/>
      <c r="AM168" s="162"/>
    </row>
    <row r="169" spans="1:39" ht="9" hidden="1" customHeight="1" outlineLevel="1" x14ac:dyDescent="0.25">
      <c r="A169" s="50" t="s">
        <v>213</v>
      </c>
      <c r="B169" s="190" t="s">
        <v>1</v>
      </c>
      <c r="C169" s="18" t="s">
        <v>160</v>
      </c>
      <c r="D169" s="19" t="s">
        <v>28</v>
      </c>
      <c r="E169" s="59" t="s">
        <v>29</v>
      </c>
      <c r="F169" s="19" t="s">
        <v>171</v>
      </c>
      <c r="G169" s="178" t="s">
        <v>698</v>
      </c>
      <c r="H169" s="20">
        <v>9</v>
      </c>
      <c r="I169" s="19" t="s">
        <v>30</v>
      </c>
      <c r="J169" s="19">
        <v>16</v>
      </c>
      <c r="K169" s="22"/>
      <c r="L169" s="72">
        <v>5</v>
      </c>
      <c r="M169" s="73">
        <v>26.520509193776519</v>
      </c>
      <c r="N169" s="45">
        <v>50</v>
      </c>
      <c r="O169" s="45">
        <v>822.13578500707229</v>
      </c>
      <c r="P169" s="45">
        <v>746</v>
      </c>
      <c r="Q169" s="45">
        <v>907.39268817204288</v>
      </c>
      <c r="R169" s="45">
        <v>747</v>
      </c>
      <c r="S169" s="24">
        <v>908.6090322580643</v>
      </c>
      <c r="T169" s="24"/>
      <c r="U169" s="45">
        <v>4.4000000000000004</v>
      </c>
      <c r="V169" s="45">
        <v>5.3519139784946228</v>
      </c>
      <c r="W169" s="45"/>
      <c r="X169" s="1"/>
      <c r="Y169" s="23"/>
      <c r="Z169" s="106"/>
      <c r="AA169" s="45"/>
      <c r="AB169" s="45"/>
      <c r="AC169" s="45"/>
      <c r="AD169" s="30"/>
      <c r="AE169" s="24"/>
      <c r="AF169" s="62"/>
      <c r="AG169" s="45"/>
      <c r="AH169" s="45"/>
      <c r="AI169" s="45"/>
      <c r="AJ169" s="30"/>
      <c r="AK169" s="24"/>
      <c r="AL169" s="24"/>
      <c r="AM169" s="162"/>
    </row>
    <row r="170" spans="1:39" ht="9" hidden="1" customHeight="1" outlineLevel="1" x14ac:dyDescent="0.25">
      <c r="A170" s="50" t="s">
        <v>214</v>
      </c>
      <c r="B170" s="190" t="s">
        <v>1</v>
      </c>
      <c r="C170" s="18" t="s">
        <v>160</v>
      </c>
      <c r="D170" s="19" t="s">
        <v>28</v>
      </c>
      <c r="E170" s="59" t="s">
        <v>29</v>
      </c>
      <c r="F170" s="19" t="s">
        <v>171</v>
      </c>
      <c r="G170" s="178" t="s">
        <v>698</v>
      </c>
      <c r="H170" s="20">
        <v>9</v>
      </c>
      <c r="I170" s="19" t="s">
        <v>30</v>
      </c>
      <c r="J170" s="19">
        <v>16</v>
      </c>
      <c r="K170" s="22"/>
      <c r="L170" s="72">
        <v>7.5000000000000009</v>
      </c>
      <c r="M170" s="73">
        <v>26.520509193776519</v>
      </c>
      <c r="N170" s="45">
        <v>50</v>
      </c>
      <c r="O170" s="45">
        <v>813.29561527581325</v>
      </c>
      <c r="P170" s="45">
        <v>45</v>
      </c>
      <c r="Q170" s="45">
        <v>55.330434782608698</v>
      </c>
      <c r="R170" s="45">
        <v>8.6</v>
      </c>
      <c r="S170" s="24">
        <v>10.574260869565217</v>
      </c>
      <c r="T170" s="24"/>
      <c r="U170" s="45">
        <v>3</v>
      </c>
      <c r="V170" s="45">
        <v>3.6886956521739132</v>
      </c>
      <c r="W170" s="45"/>
      <c r="X170" s="1"/>
      <c r="Y170" s="23"/>
      <c r="Z170" s="106"/>
      <c r="AA170" s="45"/>
      <c r="AB170" s="45"/>
      <c r="AC170" s="45"/>
      <c r="AD170" s="30"/>
      <c r="AE170" s="24"/>
      <c r="AF170" s="62"/>
      <c r="AG170" s="45"/>
      <c r="AH170" s="45"/>
      <c r="AI170" s="45"/>
      <c r="AJ170" s="30"/>
      <c r="AK170" s="24"/>
      <c r="AL170" s="24"/>
      <c r="AM170" s="162"/>
    </row>
    <row r="171" spans="1:39" ht="9" hidden="1" customHeight="1" outlineLevel="1" x14ac:dyDescent="0.25">
      <c r="A171" s="50" t="s">
        <v>215</v>
      </c>
      <c r="B171" s="190" t="s">
        <v>1</v>
      </c>
      <c r="C171" s="18" t="s">
        <v>160</v>
      </c>
      <c r="D171" s="19" t="s">
        <v>28</v>
      </c>
      <c r="E171" s="59" t="s">
        <v>29</v>
      </c>
      <c r="F171" s="19" t="s">
        <v>171</v>
      </c>
      <c r="G171" s="178" t="s">
        <v>698</v>
      </c>
      <c r="H171" s="20">
        <v>9</v>
      </c>
      <c r="I171" s="19" t="s">
        <v>30</v>
      </c>
      <c r="J171" s="19">
        <v>16</v>
      </c>
      <c r="K171" s="22"/>
      <c r="L171" s="72">
        <v>6.0714285714285721</v>
      </c>
      <c r="M171" s="73">
        <v>17.680339462517683</v>
      </c>
      <c r="N171" s="45">
        <v>53</v>
      </c>
      <c r="O171" s="45">
        <v>866.33663366336646</v>
      </c>
      <c r="P171" s="45">
        <v>130</v>
      </c>
      <c r="Q171" s="45">
        <v>150.05714285714285</v>
      </c>
      <c r="R171" s="45">
        <v>96.4</v>
      </c>
      <c r="S171" s="24">
        <v>111.27314285714284</v>
      </c>
      <c r="T171" s="24"/>
      <c r="U171" s="45">
        <v>3</v>
      </c>
      <c r="V171" s="45">
        <v>3.4628571428571426</v>
      </c>
      <c r="W171" s="45"/>
      <c r="X171" s="1"/>
      <c r="Y171" s="23"/>
      <c r="Z171" s="106"/>
      <c r="AA171" s="45"/>
      <c r="AB171" s="45"/>
      <c r="AC171" s="45"/>
      <c r="AD171" s="30"/>
      <c r="AE171" s="24"/>
      <c r="AF171" s="62"/>
      <c r="AG171" s="45"/>
      <c r="AH171" s="45"/>
      <c r="AI171" s="45"/>
      <c r="AJ171" s="30"/>
      <c r="AK171" s="24"/>
      <c r="AL171" s="24"/>
      <c r="AM171" s="162"/>
    </row>
    <row r="172" spans="1:39" ht="9" hidden="1" customHeight="1" outlineLevel="1" x14ac:dyDescent="0.25">
      <c r="A172" s="50" t="s">
        <v>216</v>
      </c>
      <c r="B172" s="190" t="s">
        <v>1</v>
      </c>
      <c r="C172" s="18" t="s">
        <v>160</v>
      </c>
      <c r="D172" s="19" t="s">
        <v>28</v>
      </c>
      <c r="E172" s="59" t="s">
        <v>29</v>
      </c>
      <c r="F172" s="19" t="s">
        <v>171</v>
      </c>
      <c r="G172" s="178" t="s">
        <v>698</v>
      </c>
      <c r="H172" s="20">
        <v>9</v>
      </c>
      <c r="I172" s="19" t="s">
        <v>30</v>
      </c>
      <c r="J172" s="19">
        <v>16</v>
      </c>
      <c r="K172" s="22"/>
      <c r="L172" s="72">
        <v>6.0714285714285721</v>
      </c>
      <c r="M172" s="73">
        <v>17.680339462517683</v>
      </c>
      <c r="N172" s="45">
        <v>17.5</v>
      </c>
      <c r="O172" s="45">
        <v>2625.5304101838756</v>
      </c>
      <c r="P172" s="45">
        <v>746</v>
      </c>
      <c r="Q172" s="45">
        <v>284.13306397306394</v>
      </c>
      <c r="R172" s="45">
        <v>576.5</v>
      </c>
      <c r="S172" s="24">
        <v>219.57468013468014</v>
      </c>
      <c r="T172" s="24"/>
      <c r="U172" s="45">
        <v>9.5</v>
      </c>
      <c r="V172" s="45">
        <v>3.6183164983164979</v>
      </c>
      <c r="W172" s="45"/>
      <c r="X172" s="1"/>
      <c r="Y172" s="23"/>
      <c r="Z172" s="106"/>
      <c r="AA172" s="45"/>
      <c r="AB172" s="45"/>
      <c r="AC172" s="45"/>
      <c r="AD172" s="30"/>
      <c r="AE172" s="24"/>
      <c r="AF172" s="62"/>
      <c r="AG172" s="45"/>
      <c r="AH172" s="45"/>
      <c r="AI172" s="45"/>
      <c r="AJ172" s="30"/>
      <c r="AK172" s="24"/>
      <c r="AL172" s="24"/>
      <c r="AM172" s="162"/>
    </row>
    <row r="173" spans="1:39" ht="9" hidden="1" customHeight="1" outlineLevel="1" x14ac:dyDescent="0.25">
      <c r="A173" s="50" t="s">
        <v>217</v>
      </c>
      <c r="B173" s="190" t="s">
        <v>1</v>
      </c>
      <c r="C173" s="18" t="s">
        <v>160</v>
      </c>
      <c r="D173" s="19" t="s">
        <v>28</v>
      </c>
      <c r="E173" s="59" t="s">
        <v>29</v>
      </c>
      <c r="F173" s="19" t="s">
        <v>171</v>
      </c>
      <c r="G173" s="178" t="s">
        <v>698</v>
      </c>
      <c r="H173" s="20">
        <v>9</v>
      </c>
      <c r="I173" s="19" t="s">
        <v>30</v>
      </c>
      <c r="J173" s="19">
        <v>16</v>
      </c>
      <c r="K173" s="22"/>
      <c r="L173" s="72">
        <v>6.4285714285714288</v>
      </c>
      <c r="M173" s="73">
        <v>17.680339462517683</v>
      </c>
      <c r="N173" s="45">
        <v>20</v>
      </c>
      <c r="O173" s="45">
        <v>2616.6902404526172</v>
      </c>
      <c r="P173" s="45">
        <v>216</v>
      </c>
      <c r="Q173" s="45">
        <v>82.547027027027013</v>
      </c>
      <c r="R173" s="45">
        <v>105.8</v>
      </c>
      <c r="S173" s="24">
        <v>40.432756756756746</v>
      </c>
      <c r="T173" s="24"/>
      <c r="U173" s="45">
        <v>8.1</v>
      </c>
      <c r="V173" s="45">
        <v>3.095513513513513</v>
      </c>
      <c r="W173" s="45"/>
      <c r="X173" s="1"/>
      <c r="Y173" s="23"/>
      <c r="Z173" s="106"/>
      <c r="AA173" s="45"/>
      <c r="AB173" s="45"/>
      <c r="AC173" s="45"/>
      <c r="AD173" s="30"/>
      <c r="AE173" s="24"/>
      <c r="AF173" s="62"/>
      <c r="AG173" s="45"/>
      <c r="AH173" s="45"/>
      <c r="AI173" s="45"/>
      <c r="AJ173" s="30"/>
      <c r="AK173" s="24"/>
      <c r="AL173" s="24"/>
      <c r="AM173" s="162"/>
    </row>
    <row r="174" spans="1:39" ht="9" hidden="1" customHeight="1" outlineLevel="1" x14ac:dyDescent="0.25">
      <c r="A174" s="50" t="s">
        <v>218</v>
      </c>
      <c r="B174" s="190" t="s">
        <v>1</v>
      </c>
      <c r="C174" s="18" t="s">
        <v>160</v>
      </c>
      <c r="D174" s="19" t="s">
        <v>28</v>
      </c>
      <c r="E174" s="59" t="s">
        <v>29</v>
      </c>
      <c r="F174" s="19" t="s">
        <v>171</v>
      </c>
      <c r="G174" s="178" t="s">
        <v>698</v>
      </c>
      <c r="H174" s="20">
        <v>9</v>
      </c>
      <c r="I174" s="19" t="s">
        <v>30</v>
      </c>
      <c r="J174" s="19">
        <v>16</v>
      </c>
      <c r="K174" s="22"/>
      <c r="L174" s="72">
        <v>5</v>
      </c>
      <c r="M174" s="73">
        <v>17.680339462517683</v>
      </c>
      <c r="N174" s="45">
        <v>17.5</v>
      </c>
      <c r="O174" s="45">
        <v>2890.7355021216408</v>
      </c>
      <c r="P174" s="45">
        <v>352</v>
      </c>
      <c r="Q174" s="45">
        <v>121.76831804281345</v>
      </c>
      <c r="R174" s="45">
        <v>134</v>
      </c>
      <c r="S174" s="24">
        <v>46.354984709480121</v>
      </c>
      <c r="T174" s="24"/>
      <c r="U174" s="45">
        <v>10.7</v>
      </c>
      <c r="V174" s="45">
        <v>3.7014801223241585</v>
      </c>
      <c r="W174" s="45"/>
      <c r="X174" s="1"/>
      <c r="Y174" s="23"/>
      <c r="Z174" s="106"/>
      <c r="AA174" s="45"/>
      <c r="AB174" s="45"/>
      <c r="AC174" s="45"/>
      <c r="AD174" s="30"/>
      <c r="AE174" s="24"/>
      <c r="AF174" s="62"/>
      <c r="AG174" s="45"/>
      <c r="AH174" s="45"/>
      <c r="AI174" s="45"/>
      <c r="AJ174" s="30"/>
      <c r="AK174" s="24"/>
      <c r="AL174" s="24"/>
      <c r="AM174" s="162"/>
    </row>
    <row r="175" spans="1:39" ht="9" hidden="1" customHeight="1" outlineLevel="1" x14ac:dyDescent="0.25">
      <c r="A175" s="50" t="s">
        <v>219</v>
      </c>
      <c r="B175" s="190" t="s">
        <v>1</v>
      </c>
      <c r="C175" s="18" t="s">
        <v>160</v>
      </c>
      <c r="D175" s="19" t="s">
        <v>28</v>
      </c>
      <c r="E175" s="59" t="s">
        <v>29</v>
      </c>
      <c r="F175" s="19" t="s">
        <v>171</v>
      </c>
      <c r="G175" s="178" t="s">
        <v>698</v>
      </c>
      <c r="H175" s="20">
        <v>9</v>
      </c>
      <c r="I175" s="19" t="s">
        <v>30</v>
      </c>
      <c r="J175" s="19">
        <v>16</v>
      </c>
      <c r="K175" s="22"/>
      <c r="L175" s="72">
        <v>8.5714285714285712</v>
      </c>
      <c r="M175" s="73">
        <v>26.520509193776519</v>
      </c>
      <c r="N175" s="45">
        <v>29</v>
      </c>
      <c r="O175" s="45">
        <v>1856.4356435643565</v>
      </c>
      <c r="P175" s="45">
        <v>724</v>
      </c>
      <c r="Q175" s="45">
        <v>389.99466666666666</v>
      </c>
      <c r="R175" s="45">
        <v>763.5</v>
      </c>
      <c r="S175" s="24">
        <v>411.27199999999999</v>
      </c>
      <c r="T175" s="24"/>
      <c r="U175" s="45">
        <v>4.7</v>
      </c>
      <c r="V175" s="45">
        <v>2.5317333333333334</v>
      </c>
      <c r="W175" s="45"/>
      <c r="X175" s="1"/>
      <c r="Y175" s="23"/>
      <c r="Z175" s="106"/>
      <c r="AA175" s="45"/>
      <c r="AB175" s="45"/>
      <c r="AC175" s="45"/>
      <c r="AD175" s="30"/>
      <c r="AE175" s="24"/>
      <c r="AF175" s="62"/>
      <c r="AG175" s="45"/>
      <c r="AH175" s="45"/>
      <c r="AI175" s="45"/>
      <c r="AJ175" s="30"/>
      <c r="AK175" s="24"/>
      <c r="AL175" s="24"/>
      <c r="AM175" s="162"/>
    </row>
    <row r="176" spans="1:39" ht="9" hidden="1" customHeight="1" outlineLevel="1" x14ac:dyDescent="0.25">
      <c r="A176" s="52" t="s">
        <v>220</v>
      </c>
      <c r="B176" s="191" t="s">
        <v>1</v>
      </c>
      <c r="C176" s="32" t="s">
        <v>160</v>
      </c>
      <c r="D176" s="33" t="s">
        <v>28</v>
      </c>
      <c r="E176" s="60" t="s">
        <v>29</v>
      </c>
      <c r="F176" s="33" t="s">
        <v>171</v>
      </c>
      <c r="G176" s="180" t="s">
        <v>698</v>
      </c>
      <c r="H176" s="34">
        <v>9</v>
      </c>
      <c r="I176" s="33" t="s">
        <v>30</v>
      </c>
      <c r="J176" s="33">
        <v>16</v>
      </c>
      <c r="K176" s="36"/>
      <c r="L176" s="76">
        <v>7.1428571428571432</v>
      </c>
      <c r="M176" s="77">
        <v>26.520509193776519</v>
      </c>
      <c r="N176" s="70">
        <v>51</v>
      </c>
      <c r="O176" s="70">
        <v>990.09900990099004</v>
      </c>
      <c r="P176" s="70">
        <v>176</v>
      </c>
      <c r="Q176" s="70">
        <v>177.76</v>
      </c>
      <c r="R176" s="70">
        <v>125.4</v>
      </c>
      <c r="S176" s="38">
        <v>126.65400000000001</v>
      </c>
      <c r="T176" s="38"/>
      <c r="U176" s="70">
        <v>3.3</v>
      </c>
      <c r="V176" s="70">
        <v>3.3329999999999997</v>
      </c>
      <c r="W176" s="70"/>
      <c r="X176" s="92"/>
      <c r="Y176" s="37"/>
      <c r="Z176" s="107"/>
      <c r="AA176" s="70"/>
      <c r="AB176" s="70"/>
      <c r="AC176" s="70"/>
      <c r="AD176" s="44"/>
      <c r="AE176" s="38"/>
      <c r="AF176" s="63"/>
      <c r="AG176" s="70"/>
      <c r="AH176" s="70"/>
      <c r="AI176" s="70"/>
      <c r="AJ176" s="44"/>
      <c r="AK176" s="38"/>
      <c r="AL176" s="38"/>
      <c r="AM176" s="162"/>
    </row>
    <row r="177" spans="1:39" ht="9" customHeight="1" collapsed="1" x14ac:dyDescent="0.25">
      <c r="A177" s="59"/>
      <c r="B177" s="190"/>
      <c r="C177" s="18"/>
      <c r="D177" s="19"/>
      <c r="E177" s="59"/>
      <c r="F177" s="19"/>
      <c r="G177" s="19"/>
      <c r="H177" s="20"/>
      <c r="I177" s="19"/>
      <c r="J177" s="19"/>
      <c r="K177" s="22"/>
      <c r="L177" s="9"/>
      <c r="M177" s="10"/>
      <c r="N177" s="62"/>
      <c r="O177" s="62"/>
      <c r="P177" s="62"/>
      <c r="Q177" s="62"/>
      <c r="R177" s="24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162"/>
    </row>
    <row r="178" spans="1:39" ht="9" customHeight="1" x14ac:dyDescent="0.25">
      <c r="A178" s="59"/>
      <c r="B178" s="190"/>
      <c r="C178" s="18"/>
      <c r="D178" s="19"/>
      <c r="E178" s="59"/>
      <c r="F178" s="19"/>
      <c r="G178" s="19"/>
      <c r="H178" s="20"/>
      <c r="I178" s="19"/>
      <c r="J178" s="19"/>
      <c r="K178" s="22" t="s">
        <v>679</v>
      </c>
      <c r="L178" s="30">
        <f>IF(SUM(L167:L176)=0,"-",IF(SUM(L167:L176)&gt;0,AVERAGE(L167:L176)))</f>
        <v>6.2500000000000009</v>
      </c>
      <c r="M178" s="45">
        <f>IF(SUM(M167:M176)=0,"-",IF(SUM(M167:M176)&gt;0,AVERAGE(M167:M176)))</f>
        <v>22.100424328147099</v>
      </c>
      <c r="N178" s="45">
        <f t="shared" ref="N178:AH178" si="213">IF(SUM(N167:N176)=0,"-",IF(SUM(N167:N176)&gt;0,AVERAGE(N167:N176)))</f>
        <v>34</v>
      </c>
      <c r="O178" s="45">
        <f t="shared" si="213"/>
        <v>1752.1216407355023</v>
      </c>
      <c r="P178" s="45">
        <f>IF(SUM(P167:P176)=0,"-",IF(SUM(P167:P176)&gt;0,AVERAGE(P167:P176)))</f>
        <v>413.7</v>
      </c>
      <c r="Q178" s="45">
        <f>IF(SUM(Q167:Q176)=0,"-",IF(SUM(Q167:Q176)&gt;0,AVERAGE(Q167:Q176)))</f>
        <v>269.46942364629996</v>
      </c>
      <c r="R178" s="45">
        <f>IF(SUM(R167:R176)=0,"-",IF(SUM(R167:R176)&gt;0,AVERAGE(R167:R176)))</f>
        <v>336.11</v>
      </c>
      <c r="S178" s="45">
        <f>IF(SUM(S167:S176)=0,"-",IF(SUM(S167:S176)&gt;0,AVERAGE(S167:S176)))</f>
        <v>230.44170926051447</v>
      </c>
      <c r="T178" s="45" t="str">
        <f>IF(SUM(T167:T176)=0,"-",IF(SUM(T167:T176)&gt;0,AVERAGE(T167:T176)))</f>
        <v>-</v>
      </c>
      <c r="U178" s="45">
        <f t="shared" ref="U178:W178" si="214">IF(SUM(U167:U176)=0,"-",IF(SUM(U167:U176)&gt;0,AVERAGE(U167:U176)))</f>
        <v>6.4700000000000006</v>
      </c>
      <c r="V178" s="45">
        <f t="shared" si="214"/>
        <v>3.7923122069806956</v>
      </c>
      <c r="W178" s="45" t="str">
        <f t="shared" si="214"/>
        <v>-</v>
      </c>
      <c r="X178" s="46" t="str">
        <f>IF(SUM(X167:X176)=0,"-",IF(SUM(X167:X176)&gt;0,AVERAGE(X167:X176)))</f>
        <v>-</v>
      </c>
      <c r="Y178" s="45" t="str">
        <f>IF(SUM(Y167:Y176)=0,"-",IF(SUM(Y167:Y176)&gt;0,AVERAGE(Y167:Y176)))</f>
        <v>-</v>
      </c>
      <c r="Z178" s="46" t="str">
        <f t="shared" ref="Z178" si="215">IF(SUM(Z167:Z176)=0,"-",IF(SUM(Z167:Z176)&gt;0,AVERAGE(Z167:Z176)))</f>
        <v>-</v>
      </c>
      <c r="AA178" s="45" t="str">
        <f>IF(SUM(AA167:AA176)=0,"-",IF(SUM(AA167:AA176)&gt;0,AVERAGE(AA167:AA176)))</f>
        <v>-</v>
      </c>
      <c r="AB178" s="45" t="str">
        <f>IF(SUM(AB167:AB176)=0,"-",IF(SUM(AB167:AB176)&gt;0,AVERAGE(AB167:AB176)))</f>
        <v>-</v>
      </c>
      <c r="AC178" s="45" t="str">
        <f t="shared" ref="AC178" si="216">IF(SUM(AC167:AC176)=0,"-",IF(SUM(AC167:AC176)&gt;0,AVERAGE(AC167:AC176)))</f>
        <v>-</v>
      </c>
      <c r="AD178" s="45" t="str">
        <f>IF(SUM(AD167:AD176)=0,"-",IF(SUM(AD167:AD176)&gt;0,AVERAGE(AD167:AD176)))</f>
        <v>-</v>
      </c>
      <c r="AE178" s="45" t="str">
        <f>IF(SUM(AE167:AE176)=0,"-",IF(SUM(AE167:AE176)&gt;0,AVERAGE(AE167:AE176)))</f>
        <v>-</v>
      </c>
      <c r="AF178" s="46" t="str">
        <f>IF(SUM(AF167:AF176)=0,"-",IF(SUM(AF167:AF176)&gt;0,AVERAGE(AF167:AF176)))</f>
        <v>-</v>
      </c>
      <c r="AG178" s="45" t="str">
        <f t="shared" si="213"/>
        <v>-</v>
      </c>
      <c r="AH178" s="45" t="str">
        <f t="shared" si="213"/>
        <v>-</v>
      </c>
      <c r="AI178" s="45" t="str">
        <f t="shared" ref="AI178" si="217">IF(SUM(AI167:AI176)=0,"-",IF(SUM(AI167:AI176)&gt;0,AVERAGE(AI167:AI176)))</f>
        <v>-</v>
      </c>
      <c r="AJ178" s="45" t="str">
        <f t="shared" ref="AJ178:AL178" si="218">IF(SUM(AJ167:AJ176)=0,"-",IF(SUM(AJ167:AJ176)&gt;0,AVERAGE(AJ167:AJ176)))</f>
        <v>-</v>
      </c>
      <c r="AK178" s="45" t="str">
        <f t="shared" si="218"/>
        <v>-</v>
      </c>
      <c r="AL178" s="45" t="str">
        <f t="shared" si="218"/>
        <v>-</v>
      </c>
      <c r="AM178" s="162"/>
    </row>
    <row r="179" spans="1:39" ht="9" customHeight="1" x14ac:dyDescent="0.25">
      <c r="A179" s="25"/>
      <c r="B179" s="192" t="str">
        <f t="shared" ref="B179:J179" si="219">B174</f>
        <v>sheep anti-Fx1A serum</v>
      </c>
      <c r="C179" s="17" t="str">
        <f t="shared" si="219"/>
        <v>Pfizer</v>
      </c>
      <c r="D179" s="25" t="str">
        <f t="shared" si="219"/>
        <v>Rat</v>
      </c>
      <c r="E179" s="17" t="str">
        <f t="shared" si="219"/>
        <v>SD</v>
      </c>
      <c r="F179" s="25" t="str">
        <f t="shared" si="219"/>
        <v>1 ml / 200 g body weight</v>
      </c>
      <c r="G179" s="25" t="str">
        <f t="shared" si="219"/>
        <v>single</v>
      </c>
      <c r="H179" s="25">
        <f t="shared" si="219"/>
        <v>9</v>
      </c>
      <c r="I179" s="25" t="str">
        <f t="shared" si="219"/>
        <v>necropsy</v>
      </c>
      <c r="J179" s="25">
        <f t="shared" si="219"/>
        <v>16</v>
      </c>
      <c r="K179" s="22" t="s">
        <v>677</v>
      </c>
      <c r="L179" s="30">
        <f>IF(SUM(L167:L176)=0,"-",IF(SUM(L167:L176)&gt;0,_xlfn.STDEV.S(L167:L176)))</f>
        <v>1.2849424491025514</v>
      </c>
      <c r="M179" s="45">
        <f>IF(SUM(M167:M176)=0,"-",IF(SUM(M167:M176)&gt;0,_xlfn.STDEV.S(M167:M176)))</f>
        <v>4.6591785422094318</v>
      </c>
      <c r="N179" s="45">
        <f t="shared" ref="N179:AH179" si="220">IF(SUM(N167:N176)=0,"-",IF(SUM(N167:N176)&gt;0,_xlfn.STDEV.S(N167:N176)))</f>
        <v>15.119891240055635</v>
      </c>
      <c r="O179" s="45">
        <f t="shared" si="220"/>
        <v>829.97011628737425</v>
      </c>
      <c r="P179" s="45">
        <f>IF(SUM(P167:P176)=0,"-",IF(SUM(P167:P176)&gt;0,_xlfn.STDEV.S(P167:P176)))</f>
        <v>280.6235319189513</v>
      </c>
      <c r="Q179" s="45">
        <f>IF(SUM(Q167:Q176)=0,"-",IF(SUM(Q167:Q176)&gt;0,_xlfn.STDEV.S(Q167:Q176)))</f>
        <v>252.83768452000078</v>
      </c>
      <c r="R179" s="45">
        <f>IF(SUM(R167:R176)=0,"-",IF(SUM(R167:R176)&gt;0,_xlfn.STDEV.S(R167:R176)))</f>
        <v>298.70396139916772</v>
      </c>
      <c r="S179" s="45">
        <f>IF(SUM(S167:S176)=0,"-",IF(SUM(S167:S176)&gt;0,_xlfn.STDEV.S(S167:S176)))</f>
        <v>272.60366665257732</v>
      </c>
      <c r="T179" s="45" t="str">
        <f>IF(SUM(T167:T176)=0,"-",IF(SUM(T167:T176)&gt;0,_xlfn.STDEV.S(T167:T176)))</f>
        <v>-</v>
      </c>
      <c r="U179" s="45">
        <f t="shared" ref="U179:W179" si="221">IF(SUM(U167:U176)=0,"-",IF(SUM(U167:U176)&gt;0,_xlfn.STDEV.S(U167:U176)))</f>
        <v>3.0742840178197959</v>
      </c>
      <c r="V179" s="45">
        <f t="shared" si="221"/>
        <v>0.92884061408708796</v>
      </c>
      <c r="W179" s="45" t="str">
        <f t="shared" si="221"/>
        <v>-</v>
      </c>
      <c r="X179" s="46" t="str">
        <f>IF(SUM(X167:X176)=0,"-",IF(SUM(X167:X176)&gt;0,_xlfn.STDEV.S(X167:X176)))</f>
        <v>-</v>
      </c>
      <c r="Y179" s="45" t="str">
        <f>IF(SUM(Y167:Y176)=0,"-",IF(SUM(Y167:Y176)&gt;0,_xlfn.STDEV.S(Y167:Y176)))</f>
        <v>-</v>
      </c>
      <c r="Z179" s="46" t="str">
        <f t="shared" ref="Z179" si="222">IF(SUM(Z167:Z176)=0,"-",IF(SUM(Z167:Z176)&gt;0,_xlfn.STDEV.S(Z167:Z176)))</f>
        <v>-</v>
      </c>
      <c r="AA179" s="45" t="str">
        <f>IF(SUM(AA167:AA176)=0,"-",IF(SUM(AA167:AA176)&gt;0,_xlfn.STDEV.S(AA167:AA176)))</f>
        <v>-</v>
      </c>
      <c r="AB179" s="45" t="str">
        <f>IF(SUM(AB167:AB176)=0,"-",IF(SUM(AB167:AB176)&gt;0,_xlfn.STDEV.S(AB167:AB176)))</f>
        <v>-</v>
      </c>
      <c r="AC179" s="45" t="str">
        <f t="shared" ref="AC179" si="223">IF(SUM(AC167:AC176)=0,"-",IF(SUM(AC167:AC176)&gt;0,_xlfn.STDEV.S(AC167:AC176)))</f>
        <v>-</v>
      </c>
      <c r="AD179" s="45" t="str">
        <f>IF(SUM(AD167:AD176)=0,"-",IF(SUM(AD167:AD176)&gt;0,_xlfn.STDEV.S(AD167:AD176)))</f>
        <v>-</v>
      </c>
      <c r="AE179" s="45" t="str">
        <f>IF(SUM(AE167:AE176)=0,"-",IF(SUM(AE167:AE176)&gt;0,_xlfn.STDEV.S(AE167:AE176)))</f>
        <v>-</v>
      </c>
      <c r="AF179" s="46" t="str">
        <f>IF(SUM(AF167:AF176)=0,"-",IF(SUM(AF167:AF176)&gt;0,_xlfn.STDEV.S(AF167:AF176)))</f>
        <v>-</v>
      </c>
      <c r="AG179" s="45" t="str">
        <f t="shared" si="220"/>
        <v>-</v>
      </c>
      <c r="AH179" s="45" t="str">
        <f t="shared" si="220"/>
        <v>-</v>
      </c>
      <c r="AI179" s="45" t="str">
        <f t="shared" ref="AI179" si="224">IF(SUM(AI167:AI176)=0,"-",IF(SUM(AI167:AI176)&gt;0,_xlfn.STDEV.S(AI167:AI176)))</f>
        <v>-</v>
      </c>
      <c r="AJ179" s="45" t="str">
        <f t="shared" ref="AJ179:AL179" si="225">IF(SUM(AJ167:AJ176)=0,"-",IF(SUM(AJ167:AJ176)&gt;0,_xlfn.STDEV.S(AJ167:AJ176)))</f>
        <v>-</v>
      </c>
      <c r="AK179" s="45" t="str">
        <f t="shared" si="225"/>
        <v>-</v>
      </c>
      <c r="AL179" s="45" t="str">
        <f t="shared" si="225"/>
        <v>-</v>
      </c>
      <c r="AM179" s="162"/>
    </row>
    <row r="180" spans="1:39" ht="9" customHeight="1" x14ac:dyDescent="0.25">
      <c r="A180" s="59"/>
      <c r="B180" s="190"/>
      <c r="C180" s="18"/>
      <c r="D180" s="19"/>
      <c r="E180" s="59"/>
      <c r="F180" s="19"/>
      <c r="G180" s="19"/>
      <c r="H180" s="20"/>
      <c r="I180" s="19"/>
      <c r="J180" s="19"/>
      <c r="K180" s="22" t="s">
        <v>678</v>
      </c>
      <c r="L180" s="1">
        <f>IF(SUM(L167:L176)=0,"-",IF(SUM(L167:L176)&gt;0,COUNT(L167:L176)))</f>
        <v>10</v>
      </c>
      <c r="M180" s="46">
        <f>IF(SUM(M167:M176)=0,"-",IF(SUM(M167:M176)&gt;0,COUNT(M167:M176)))</f>
        <v>10</v>
      </c>
      <c r="N180" s="25">
        <f t="shared" ref="N180:AH180" si="226">IF(SUM(N167:N176)=0,"-",IF(SUM(N167:N176)&gt;0,COUNT(N167:N176)))</f>
        <v>10</v>
      </c>
      <c r="O180" s="25">
        <f t="shared" si="226"/>
        <v>10</v>
      </c>
      <c r="P180" s="25">
        <f>IF(SUM(P167:P176)=0,"-",IF(SUM(P167:P176)&gt;0,COUNT(P167:P176)))</f>
        <v>10</v>
      </c>
      <c r="Q180" s="25">
        <f>IF(SUM(Q167:Q176)=0,"-",IF(SUM(Q167:Q176)&gt;0,COUNT(Q167:Q176)))</f>
        <v>10</v>
      </c>
      <c r="R180" s="45">
        <f>IF(SUM(R167:R176)=0,"-",IF(SUM(R167:R176)&gt;0,COUNT(R167:R176)))</f>
        <v>10</v>
      </c>
      <c r="S180" s="25">
        <f>IF(SUM(S167:S176)=0,"-",IF(SUM(S167:S176)&gt;0,COUNT(S167:S176)))</f>
        <v>10</v>
      </c>
      <c r="T180" s="25" t="str">
        <f>IF(SUM(T167:T176)=0,"-",IF(SUM(T167:T176)&gt;0,COUNT(T167:T176)))</f>
        <v>-</v>
      </c>
      <c r="U180" s="25">
        <f t="shared" ref="U180:W180" si="227">IF(SUM(U167:U176)=0,"-",IF(SUM(U167:U176)&gt;0,COUNT(U167:U176)))</f>
        <v>10</v>
      </c>
      <c r="V180" s="25">
        <f t="shared" si="227"/>
        <v>10</v>
      </c>
      <c r="W180" s="25" t="str">
        <f t="shared" si="227"/>
        <v>-</v>
      </c>
      <c r="X180" s="46" t="str">
        <f>IF(SUM(X167:X176)=0,"-",IF(SUM(X167:X176)&gt;0,COUNT(X167:X176)))</f>
        <v>-</v>
      </c>
      <c r="Y180" s="25" t="str">
        <f>IF(SUM(Y167:Y176)=0,"-",IF(SUM(Y167:Y176)&gt;0,COUNT(Y167:Y176)))</f>
        <v>-</v>
      </c>
      <c r="Z180" s="46" t="str">
        <f t="shared" ref="Z180" si="228">IF(SUM(Z167:Z176)=0,"-",IF(SUM(Z167:Z176)&gt;0,COUNT(Z167:Z176)))</f>
        <v>-</v>
      </c>
      <c r="AA180" s="25" t="str">
        <f>IF(SUM(AA167:AA176)=0,"-",IF(SUM(AA167:AA176)&gt;0,COUNT(AA167:AA176)))</f>
        <v>-</v>
      </c>
      <c r="AB180" s="25" t="str">
        <f>IF(SUM(AB167:AB176)=0,"-",IF(SUM(AB167:AB176)&gt;0,COUNT(AB167:AB176)))</f>
        <v>-</v>
      </c>
      <c r="AC180" s="25" t="str">
        <f t="shared" ref="AC180" si="229">IF(SUM(AC167:AC176)=0,"-",IF(SUM(AC167:AC176)&gt;0,COUNT(AC167:AC176)))</f>
        <v>-</v>
      </c>
      <c r="AD180" s="25" t="str">
        <f>IF(SUM(AD167:AD176)=0,"-",IF(SUM(AD167:AD176)&gt;0,COUNT(AD167:AD176)))</f>
        <v>-</v>
      </c>
      <c r="AE180" s="25" t="str">
        <f>IF(SUM(AE167:AE176)=0,"-",IF(SUM(AE167:AE176)&gt;0,COUNT(AE167:AE176)))</f>
        <v>-</v>
      </c>
      <c r="AF180" s="46" t="str">
        <f>IF(SUM(AF167:AF176)=0,"-",IF(SUM(AF167:AF176)&gt;0,COUNT(AF167:AF176)))</f>
        <v>-</v>
      </c>
      <c r="AG180" s="25" t="str">
        <f t="shared" si="226"/>
        <v>-</v>
      </c>
      <c r="AH180" s="25" t="str">
        <f t="shared" si="226"/>
        <v>-</v>
      </c>
      <c r="AI180" s="25" t="str">
        <f t="shared" ref="AI180" si="230">IF(SUM(AI167:AI176)=0,"-",IF(SUM(AI167:AI176)&gt;0,COUNT(AI167:AI176)))</f>
        <v>-</v>
      </c>
      <c r="AJ180" s="25" t="str">
        <f t="shared" ref="AJ180:AL180" si="231">IF(SUM(AJ167:AJ176)=0,"-",IF(SUM(AJ167:AJ176)&gt;0,COUNT(AJ167:AJ176)))</f>
        <v>-</v>
      </c>
      <c r="AK180" s="25" t="str">
        <f t="shared" si="231"/>
        <v>-</v>
      </c>
      <c r="AL180" s="25" t="str">
        <f t="shared" si="231"/>
        <v>-</v>
      </c>
      <c r="AM180" s="162"/>
    </row>
    <row r="181" spans="1:39" ht="9" customHeight="1" x14ac:dyDescent="0.25">
      <c r="A181" s="59"/>
      <c r="B181" s="190"/>
      <c r="C181" s="18"/>
      <c r="D181" s="19"/>
      <c r="E181" s="59"/>
      <c r="F181" s="19"/>
      <c r="G181" s="180"/>
      <c r="H181" s="20"/>
      <c r="I181" s="19"/>
      <c r="J181" s="19"/>
      <c r="K181" s="36"/>
      <c r="L181" s="37"/>
      <c r="M181" s="38"/>
      <c r="N181" s="63"/>
      <c r="O181" s="63"/>
      <c r="P181" s="63"/>
      <c r="Q181" s="63"/>
      <c r="R181" s="38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162"/>
    </row>
    <row r="182" spans="1:39" ht="9" hidden="1" customHeight="1" outlineLevel="1" x14ac:dyDescent="0.25">
      <c r="A182" s="55" t="s">
        <v>221</v>
      </c>
      <c r="B182" s="189" t="s">
        <v>159</v>
      </c>
      <c r="C182" s="4" t="s">
        <v>160</v>
      </c>
      <c r="D182" s="5" t="s">
        <v>28</v>
      </c>
      <c r="E182" s="58" t="s">
        <v>29</v>
      </c>
      <c r="F182" s="5">
        <v>0</v>
      </c>
      <c r="G182" s="178" t="s">
        <v>698</v>
      </c>
      <c r="H182" s="6">
        <v>16</v>
      </c>
      <c r="I182" s="5" t="s">
        <v>30</v>
      </c>
      <c r="J182" s="5">
        <v>16</v>
      </c>
      <c r="K182" s="8"/>
      <c r="L182" s="9">
        <v>4.2857142857142856</v>
      </c>
      <c r="M182" s="10">
        <v>26.520509193776519</v>
      </c>
      <c r="N182" s="71">
        <v>25</v>
      </c>
      <c r="O182" s="71">
        <v>2873.0551626591232</v>
      </c>
      <c r="P182" s="71">
        <v>251</v>
      </c>
      <c r="Q182" s="71">
        <v>87.363446153846141</v>
      </c>
      <c r="R182" s="71">
        <v>6</v>
      </c>
      <c r="S182" s="10">
        <v>2.0883692307692305</v>
      </c>
      <c r="T182" s="10"/>
      <c r="U182" s="71">
        <v>10</v>
      </c>
      <c r="V182" s="71">
        <v>3.4806153846153842</v>
      </c>
      <c r="W182" s="71"/>
      <c r="X182" s="98"/>
      <c r="Y182" s="9"/>
      <c r="Z182" s="219"/>
      <c r="AA182" s="71"/>
      <c r="AB182" s="71"/>
      <c r="AC182" s="71"/>
      <c r="AD182" s="16"/>
      <c r="AE182" s="10"/>
      <c r="AF182" s="82"/>
      <c r="AG182" s="71"/>
      <c r="AH182" s="71"/>
      <c r="AI182" s="71"/>
      <c r="AJ182" s="16"/>
      <c r="AK182" s="10"/>
      <c r="AL182" s="10"/>
      <c r="AM182" s="162"/>
    </row>
    <row r="183" spans="1:39" ht="9" hidden="1" customHeight="1" outlineLevel="1" x14ac:dyDescent="0.25">
      <c r="A183" s="50" t="s">
        <v>222</v>
      </c>
      <c r="B183" s="190" t="s">
        <v>159</v>
      </c>
      <c r="C183" s="18" t="s">
        <v>160</v>
      </c>
      <c r="D183" s="19" t="s">
        <v>28</v>
      </c>
      <c r="E183" s="59" t="s">
        <v>29</v>
      </c>
      <c r="F183" s="19">
        <v>0</v>
      </c>
      <c r="G183" s="178" t="s">
        <v>698</v>
      </c>
      <c r="H183" s="20">
        <v>16</v>
      </c>
      <c r="I183" s="19" t="s">
        <v>30</v>
      </c>
      <c r="J183" s="19">
        <v>16</v>
      </c>
      <c r="K183" s="22"/>
      <c r="L183" s="23">
        <v>4.2857142857142856</v>
      </c>
      <c r="M183" s="24">
        <v>17.680339462517683</v>
      </c>
      <c r="N183" s="45">
        <v>42.5</v>
      </c>
      <c r="O183" s="45">
        <v>1511.6690240452619</v>
      </c>
      <c r="P183" s="45">
        <v>117</v>
      </c>
      <c r="Q183" s="45">
        <v>77.39789473684209</v>
      </c>
      <c r="R183" s="45">
        <v>6</v>
      </c>
      <c r="S183" s="24">
        <v>3.9691228070175431</v>
      </c>
      <c r="T183" s="24"/>
      <c r="U183" s="45">
        <v>5.3</v>
      </c>
      <c r="V183" s="45">
        <v>3.5060584795321632</v>
      </c>
      <c r="W183" s="45"/>
      <c r="X183" s="1"/>
      <c r="Y183" s="23"/>
      <c r="Z183" s="106"/>
      <c r="AA183" s="45"/>
      <c r="AB183" s="45"/>
      <c r="AC183" s="45"/>
      <c r="AD183" s="30"/>
      <c r="AE183" s="24"/>
      <c r="AF183" s="62"/>
      <c r="AG183" s="45"/>
      <c r="AH183" s="45"/>
      <c r="AI183" s="45"/>
      <c r="AJ183" s="30"/>
      <c r="AK183" s="24"/>
      <c r="AL183" s="24"/>
      <c r="AM183" s="162"/>
    </row>
    <row r="184" spans="1:39" ht="9" hidden="1" customHeight="1" outlineLevel="1" x14ac:dyDescent="0.25">
      <c r="A184" s="50" t="s">
        <v>223</v>
      </c>
      <c r="B184" s="190" t="s">
        <v>159</v>
      </c>
      <c r="C184" s="18" t="s">
        <v>160</v>
      </c>
      <c r="D184" s="19" t="s">
        <v>28</v>
      </c>
      <c r="E184" s="59" t="s">
        <v>29</v>
      </c>
      <c r="F184" s="19">
        <v>0</v>
      </c>
      <c r="G184" s="178" t="s">
        <v>698</v>
      </c>
      <c r="H184" s="20">
        <v>16</v>
      </c>
      <c r="I184" s="19" t="s">
        <v>30</v>
      </c>
      <c r="J184" s="19">
        <v>16</v>
      </c>
      <c r="K184" s="22"/>
      <c r="L184" s="23">
        <v>5.7142857142857144</v>
      </c>
      <c r="M184" s="24">
        <v>17.680339462517683</v>
      </c>
      <c r="N184" s="45">
        <v>20</v>
      </c>
      <c r="O184" s="45">
        <v>2749.2927864214994</v>
      </c>
      <c r="P184" s="45">
        <v>234</v>
      </c>
      <c r="Q184" s="45">
        <v>85.112797427652723</v>
      </c>
      <c r="R184" s="45">
        <v>6</v>
      </c>
      <c r="S184" s="24">
        <v>2.1823794212218646</v>
      </c>
      <c r="T184" s="24"/>
      <c r="U184" s="45">
        <v>8.6</v>
      </c>
      <c r="V184" s="45">
        <v>3.1280771704180061</v>
      </c>
      <c r="W184" s="45"/>
      <c r="X184" s="1"/>
      <c r="Y184" s="23"/>
      <c r="Z184" s="106"/>
      <c r="AA184" s="45"/>
      <c r="AB184" s="45"/>
      <c r="AC184" s="45"/>
      <c r="AD184" s="30"/>
      <c r="AE184" s="24"/>
      <c r="AF184" s="62"/>
      <c r="AG184" s="45"/>
      <c r="AH184" s="45"/>
      <c r="AI184" s="45"/>
      <c r="AJ184" s="30"/>
      <c r="AK184" s="24"/>
      <c r="AL184" s="24"/>
      <c r="AM184" s="162"/>
    </row>
    <row r="185" spans="1:39" ht="9" hidden="1" customHeight="1" outlineLevel="1" x14ac:dyDescent="0.25">
      <c r="A185" s="50" t="s">
        <v>224</v>
      </c>
      <c r="B185" s="190" t="s">
        <v>159</v>
      </c>
      <c r="C185" s="18" t="s">
        <v>160</v>
      </c>
      <c r="D185" s="19" t="s">
        <v>28</v>
      </c>
      <c r="E185" s="59" t="s">
        <v>29</v>
      </c>
      <c r="F185" s="19">
        <v>0</v>
      </c>
      <c r="G185" s="178" t="s">
        <v>698</v>
      </c>
      <c r="H185" s="20">
        <v>16</v>
      </c>
      <c r="I185" s="19" t="s">
        <v>30</v>
      </c>
      <c r="J185" s="19">
        <v>16</v>
      </c>
      <c r="K185" s="22"/>
      <c r="L185" s="23">
        <v>3.9285714285714288</v>
      </c>
      <c r="M185" s="24">
        <v>17.680339462517683</v>
      </c>
      <c r="N185" s="45">
        <v>20</v>
      </c>
      <c r="O185" s="45">
        <v>2581.3295615275815</v>
      </c>
      <c r="P185" s="45">
        <v>115</v>
      </c>
      <c r="Q185" s="45">
        <v>44.550684931506844</v>
      </c>
      <c r="R185" s="45">
        <v>6</v>
      </c>
      <c r="S185" s="24">
        <v>2.3243835616438355</v>
      </c>
      <c r="T185" s="24"/>
      <c r="U185" s="45">
        <v>7.3</v>
      </c>
      <c r="V185" s="45">
        <v>2.8279999999999998</v>
      </c>
      <c r="W185" s="45"/>
      <c r="X185" s="1"/>
      <c r="Y185" s="23"/>
      <c r="Z185" s="106"/>
      <c r="AA185" s="45"/>
      <c r="AB185" s="45"/>
      <c r="AC185" s="45"/>
      <c r="AD185" s="30"/>
      <c r="AE185" s="24"/>
      <c r="AF185" s="62"/>
      <c r="AG185" s="45"/>
      <c r="AH185" s="45"/>
      <c r="AI185" s="45"/>
      <c r="AJ185" s="30"/>
      <c r="AK185" s="24"/>
      <c r="AL185" s="24"/>
      <c r="AM185" s="162"/>
    </row>
    <row r="186" spans="1:39" ht="9" hidden="1" customHeight="1" outlineLevel="1" x14ac:dyDescent="0.25">
      <c r="A186" s="50" t="s">
        <v>225</v>
      </c>
      <c r="B186" s="190" t="s">
        <v>159</v>
      </c>
      <c r="C186" s="18" t="s">
        <v>160</v>
      </c>
      <c r="D186" s="19" t="s">
        <v>28</v>
      </c>
      <c r="E186" s="59" t="s">
        <v>29</v>
      </c>
      <c r="F186" s="19">
        <v>0</v>
      </c>
      <c r="G186" s="178" t="s">
        <v>698</v>
      </c>
      <c r="H186" s="20">
        <v>16</v>
      </c>
      <c r="I186" s="19" t="s">
        <v>30</v>
      </c>
      <c r="J186" s="19">
        <v>16</v>
      </c>
      <c r="K186" s="22"/>
      <c r="L186" s="23">
        <v>3.5714285714285716</v>
      </c>
      <c r="M186" s="24">
        <v>8.8401697312588414</v>
      </c>
      <c r="N186" s="45">
        <v>17.5</v>
      </c>
      <c r="O186" s="45">
        <v>4437.7652050919378</v>
      </c>
      <c r="P186" s="45">
        <v>487</v>
      </c>
      <c r="Q186" s="45">
        <v>109.7399203187251</v>
      </c>
      <c r="R186" s="45">
        <v>34.200000000000003</v>
      </c>
      <c r="S186" s="24">
        <v>7.7065816733067738</v>
      </c>
      <c r="T186" s="24"/>
      <c r="U186" s="45">
        <v>15.3</v>
      </c>
      <c r="V186" s="45">
        <v>3.4476812749003987</v>
      </c>
      <c r="W186" s="45"/>
      <c r="X186" s="1"/>
      <c r="Y186" s="23"/>
      <c r="Z186" s="106"/>
      <c r="AA186" s="45"/>
      <c r="AB186" s="45"/>
      <c r="AC186" s="45"/>
      <c r="AD186" s="30"/>
      <c r="AE186" s="24"/>
      <c r="AF186" s="62"/>
      <c r="AG186" s="45"/>
      <c r="AH186" s="45"/>
      <c r="AI186" s="45"/>
      <c r="AJ186" s="30"/>
      <c r="AK186" s="24"/>
      <c r="AL186" s="24"/>
      <c r="AM186" s="162"/>
    </row>
    <row r="187" spans="1:39" ht="9" hidden="1" customHeight="1" outlineLevel="1" x14ac:dyDescent="0.25">
      <c r="A187" s="50" t="s">
        <v>226</v>
      </c>
      <c r="B187" s="190" t="s">
        <v>159</v>
      </c>
      <c r="C187" s="18" t="s">
        <v>160</v>
      </c>
      <c r="D187" s="19" t="s">
        <v>28</v>
      </c>
      <c r="E187" s="59" t="s">
        <v>29</v>
      </c>
      <c r="F187" s="19">
        <v>0</v>
      </c>
      <c r="G187" s="178" t="s">
        <v>698</v>
      </c>
      <c r="H187" s="20">
        <v>16</v>
      </c>
      <c r="I187" s="19" t="s">
        <v>30</v>
      </c>
      <c r="J187" s="19">
        <v>16</v>
      </c>
      <c r="K187" s="22"/>
      <c r="L187" s="23">
        <v>3.9285714285714288</v>
      </c>
      <c r="M187" s="24">
        <v>17.680339462517683</v>
      </c>
      <c r="N187" s="45">
        <v>38</v>
      </c>
      <c r="O187" s="45">
        <v>1193.4229137199434</v>
      </c>
      <c r="P187" s="45">
        <v>131</v>
      </c>
      <c r="Q187" s="45">
        <v>109.7682962962963</v>
      </c>
      <c r="R187" s="45">
        <v>6</v>
      </c>
      <c r="S187" s="24">
        <v>5.0275555555555558</v>
      </c>
      <c r="T187" s="24"/>
      <c r="U187" s="45">
        <v>6.1</v>
      </c>
      <c r="V187" s="45">
        <v>5.1113481481481475</v>
      </c>
      <c r="W187" s="45"/>
      <c r="X187" s="1"/>
      <c r="Y187" s="23"/>
      <c r="Z187" s="106"/>
      <c r="AA187" s="45"/>
      <c r="AB187" s="45"/>
      <c r="AC187" s="45"/>
      <c r="AD187" s="30"/>
      <c r="AE187" s="24"/>
      <c r="AF187" s="62"/>
      <c r="AG187" s="45"/>
      <c r="AH187" s="45"/>
      <c r="AI187" s="45"/>
      <c r="AJ187" s="30"/>
      <c r="AK187" s="24"/>
      <c r="AL187" s="24"/>
      <c r="AM187" s="162"/>
    </row>
    <row r="188" spans="1:39" ht="9" hidden="1" customHeight="1" outlineLevel="1" x14ac:dyDescent="0.25">
      <c r="A188" s="50" t="s">
        <v>227</v>
      </c>
      <c r="B188" s="190" t="s">
        <v>159</v>
      </c>
      <c r="C188" s="18" t="s">
        <v>160</v>
      </c>
      <c r="D188" s="19" t="s">
        <v>28</v>
      </c>
      <c r="E188" s="59" t="s">
        <v>29</v>
      </c>
      <c r="F188" s="19">
        <v>0</v>
      </c>
      <c r="G188" s="178" t="s">
        <v>698</v>
      </c>
      <c r="H188" s="20">
        <v>16</v>
      </c>
      <c r="I188" s="19" t="s">
        <v>30</v>
      </c>
      <c r="J188" s="19">
        <v>16</v>
      </c>
      <c r="K188" s="22"/>
      <c r="L188" s="23">
        <v>3.5714285714285716</v>
      </c>
      <c r="M188" s="24">
        <v>8.8401697312588414</v>
      </c>
      <c r="N188" s="45">
        <v>23</v>
      </c>
      <c r="O188" s="45">
        <v>2086.2800565770863</v>
      </c>
      <c r="P188" s="45">
        <v>357</v>
      </c>
      <c r="Q188" s="45">
        <v>171.11796610169489</v>
      </c>
      <c r="R188" s="45">
        <v>8.1</v>
      </c>
      <c r="S188" s="24">
        <v>3.8825084745762708</v>
      </c>
      <c r="T188" s="24"/>
      <c r="U188" s="45">
        <v>7.7</v>
      </c>
      <c r="V188" s="45">
        <v>3.6907796610169488</v>
      </c>
      <c r="W188" s="45"/>
      <c r="X188" s="1"/>
      <c r="Y188" s="23"/>
      <c r="Z188" s="106"/>
      <c r="AA188" s="45"/>
      <c r="AB188" s="45"/>
      <c r="AC188" s="45"/>
      <c r="AD188" s="30"/>
      <c r="AE188" s="24"/>
      <c r="AF188" s="62"/>
      <c r="AG188" s="45"/>
      <c r="AH188" s="45"/>
      <c r="AI188" s="45"/>
      <c r="AJ188" s="30"/>
      <c r="AK188" s="24"/>
      <c r="AL188" s="24"/>
      <c r="AM188" s="162"/>
    </row>
    <row r="189" spans="1:39" ht="9" hidden="1" customHeight="1" outlineLevel="1" x14ac:dyDescent="0.25">
      <c r="A189" s="50" t="s">
        <v>228</v>
      </c>
      <c r="B189" s="190" t="s">
        <v>159</v>
      </c>
      <c r="C189" s="18" t="s">
        <v>160</v>
      </c>
      <c r="D189" s="19" t="s">
        <v>28</v>
      </c>
      <c r="E189" s="59" t="s">
        <v>29</v>
      </c>
      <c r="F189" s="19">
        <v>0</v>
      </c>
      <c r="G189" s="178" t="s">
        <v>698</v>
      </c>
      <c r="H189" s="20">
        <v>16</v>
      </c>
      <c r="I189" s="19" t="s">
        <v>30</v>
      </c>
      <c r="J189" s="19">
        <v>16</v>
      </c>
      <c r="K189" s="22"/>
      <c r="L189" s="23">
        <v>4.2857142857142856</v>
      </c>
      <c r="M189" s="24">
        <v>17.680339462517683</v>
      </c>
      <c r="N189" s="45">
        <v>20</v>
      </c>
      <c r="O189" s="45">
        <v>2386.8458274398868</v>
      </c>
      <c r="P189" s="45">
        <v>287</v>
      </c>
      <c r="Q189" s="45">
        <v>120.24237037037037</v>
      </c>
      <c r="R189" s="45">
        <v>6</v>
      </c>
      <c r="S189" s="24">
        <v>2.5137777777777779</v>
      </c>
      <c r="T189" s="24"/>
      <c r="U189" s="45">
        <v>9.3000000000000007</v>
      </c>
      <c r="V189" s="45">
        <v>3.8963555555555556</v>
      </c>
      <c r="W189" s="45"/>
      <c r="X189" s="1"/>
      <c r="Y189" s="23"/>
      <c r="Z189" s="106"/>
      <c r="AA189" s="45"/>
      <c r="AB189" s="45"/>
      <c r="AC189" s="45"/>
      <c r="AD189" s="30"/>
      <c r="AE189" s="24"/>
      <c r="AF189" s="62"/>
      <c r="AG189" s="45"/>
      <c r="AH189" s="45"/>
      <c r="AI189" s="45"/>
      <c r="AJ189" s="30"/>
      <c r="AK189" s="24"/>
      <c r="AL189" s="24"/>
      <c r="AM189" s="162"/>
    </row>
    <row r="190" spans="1:39" ht="9" hidden="1" customHeight="1" outlineLevel="1" x14ac:dyDescent="0.25">
      <c r="A190" s="50" t="s">
        <v>229</v>
      </c>
      <c r="B190" s="190" t="s">
        <v>159</v>
      </c>
      <c r="C190" s="18" t="s">
        <v>160</v>
      </c>
      <c r="D190" s="19" t="s">
        <v>28</v>
      </c>
      <c r="E190" s="59" t="s">
        <v>29</v>
      </c>
      <c r="F190" s="21">
        <v>0</v>
      </c>
      <c r="G190" s="178" t="s">
        <v>698</v>
      </c>
      <c r="H190" s="20">
        <v>16</v>
      </c>
      <c r="I190" s="19" t="s">
        <v>30</v>
      </c>
      <c r="J190" s="19">
        <v>16</v>
      </c>
      <c r="K190" s="22"/>
      <c r="L190" s="30">
        <v>3.9285714285714288</v>
      </c>
      <c r="M190" s="45">
        <v>26.520509193776519</v>
      </c>
      <c r="N190" s="24">
        <v>22.5</v>
      </c>
      <c r="O190" s="45">
        <v>2722.772277227723</v>
      </c>
      <c r="P190" s="45">
        <v>199</v>
      </c>
      <c r="Q190" s="45">
        <v>73.087272727272719</v>
      </c>
      <c r="R190" s="45">
        <v>6</v>
      </c>
      <c r="S190" s="45">
        <v>2.2036363636363636</v>
      </c>
      <c r="T190" s="45"/>
      <c r="U190" s="45">
        <v>7.8</v>
      </c>
      <c r="V190" s="45">
        <v>2.8647272727272726</v>
      </c>
      <c r="W190" s="45"/>
      <c r="X190" s="1"/>
      <c r="Y190" s="30"/>
      <c r="Z190" s="1"/>
      <c r="AA190" s="45"/>
      <c r="AB190" s="45"/>
      <c r="AC190" s="45"/>
      <c r="AD190" s="30"/>
      <c r="AE190" s="45"/>
      <c r="AF190" s="46"/>
      <c r="AG190" s="45"/>
      <c r="AH190" s="45"/>
      <c r="AI190" s="45"/>
      <c r="AJ190" s="30"/>
      <c r="AK190" s="45"/>
      <c r="AL190" s="45"/>
      <c r="AM190" s="162"/>
    </row>
    <row r="191" spans="1:39" ht="9" hidden="1" customHeight="1" outlineLevel="1" x14ac:dyDescent="0.25">
      <c r="A191" s="52" t="s">
        <v>230</v>
      </c>
      <c r="B191" s="191" t="s">
        <v>159</v>
      </c>
      <c r="C191" s="32" t="s">
        <v>160</v>
      </c>
      <c r="D191" s="33" t="s">
        <v>28</v>
      </c>
      <c r="E191" s="60" t="s">
        <v>29</v>
      </c>
      <c r="F191" s="35">
        <v>0</v>
      </c>
      <c r="G191" s="180" t="s">
        <v>698</v>
      </c>
      <c r="H191" s="34">
        <v>16</v>
      </c>
      <c r="I191" s="33" t="s">
        <v>30</v>
      </c>
      <c r="J191" s="33">
        <v>16</v>
      </c>
      <c r="K191" s="36"/>
      <c r="L191" s="44">
        <v>5.3571428571428577</v>
      </c>
      <c r="M191" s="70">
        <v>17.680339462517683</v>
      </c>
      <c r="N191" s="38">
        <v>15.5</v>
      </c>
      <c r="O191" s="70">
        <v>3058.6987270155591</v>
      </c>
      <c r="P191" s="70">
        <v>301</v>
      </c>
      <c r="Q191" s="70">
        <v>98.407861271676296</v>
      </c>
      <c r="R191" s="70">
        <v>6.1</v>
      </c>
      <c r="S191" s="70">
        <v>1.9943121387283234</v>
      </c>
      <c r="T191" s="70"/>
      <c r="U191" s="70">
        <v>11.5</v>
      </c>
      <c r="V191" s="70">
        <v>3.7597687861271671</v>
      </c>
      <c r="W191" s="70"/>
      <c r="X191" s="92"/>
      <c r="Y191" s="44"/>
      <c r="Z191" s="92"/>
      <c r="AA191" s="70"/>
      <c r="AB191" s="70"/>
      <c r="AC191" s="70"/>
      <c r="AD191" s="44"/>
      <c r="AE191" s="70"/>
      <c r="AF191" s="53"/>
      <c r="AG191" s="70"/>
      <c r="AH191" s="70"/>
      <c r="AI191" s="70"/>
      <c r="AJ191" s="44"/>
      <c r="AK191" s="70"/>
      <c r="AL191" s="70"/>
      <c r="AM191" s="162"/>
    </row>
    <row r="192" spans="1:39" ht="9" customHeight="1" collapsed="1" x14ac:dyDescent="0.25">
      <c r="A192" s="58"/>
      <c r="B192" s="189"/>
      <c r="C192" s="4"/>
      <c r="D192" s="5"/>
      <c r="E192" s="58"/>
      <c r="F192" s="7"/>
      <c r="G192" s="7"/>
      <c r="H192" s="6"/>
      <c r="I192" s="5"/>
      <c r="J192" s="5"/>
      <c r="K192" s="22"/>
      <c r="L192" s="23"/>
      <c r="M192" s="24"/>
      <c r="N192" s="62"/>
      <c r="O192" s="62"/>
      <c r="P192" s="62"/>
      <c r="Q192" s="62"/>
      <c r="R192" s="24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162"/>
    </row>
    <row r="193" spans="1:39" ht="9" customHeight="1" x14ac:dyDescent="0.25">
      <c r="A193" s="59"/>
      <c r="B193" s="190"/>
      <c r="C193" s="18"/>
      <c r="D193" s="19"/>
      <c r="E193" s="59"/>
      <c r="F193" s="21"/>
      <c r="G193" s="21"/>
      <c r="H193" s="20"/>
      <c r="I193" s="19"/>
      <c r="J193" s="19"/>
      <c r="K193" s="22" t="s">
        <v>679</v>
      </c>
      <c r="L193" s="30">
        <f>IF(SUM(L182:L191)=0,"-",IF(SUM(L182:L191)&gt;0,AVERAGE(L182:L191)))</f>
        <v>4.2857142857142865</v>
      </c>
      <c r="M193" s="45">
        <f>IF(SUM(M182:M191)=0,"-",IF(SUM(M182:M191)&gt;0,AVERAGE(M182:M191)))</f>
        <v>17.680339462517679</v>
      </c>
      <c r="N193" s="45">
        <f t="shared" ref="N193:AH193" si="232">IF(SUM(N182:N191)=0,"-",IF(SUM(N182:N191)&gt;0,AVERAGE(N182:N191)))</f>
        <v>24.4</v>
      </c>
      <c r="O193" s="45">
        <f t="shared" si="232"/>
        <v>2560.1131541725599</v>
      </c>
      <c r="P193" s="45">
        <f>IF(SUM(P182:P191)=0,"-",IF(SUM(P182:P191)&gt;0,AVERAGE(P182:P191)))</f>
        <v>247.9</v>
      </c>
      <c r="Q193" s="45">
        <f>IF(SUM(Q182:Q191)=0,"-",IF(SUM(Q182:Q191)&gt;0,AVERAGE(Q182:Q191)))</f>
        <v>97.678851033588359</v>
      </c>
      <c r="R193" s="45">
        <f>IF(SUM(R182:R191)=0,"-",IF(SUM(R182:R191)&gt;0,AVERAGE(R182:R191)))</f>
        <v>9.0399999999999991</v>
      </c>
      <c r="S193" s="45">
        <f>IF(SUM(S182:S191)=0,"-",IF(SUM(S182:S191)&gt;0,AVERAGE(S182:S191)))</f>
        <v>3.389262700423354</v>
      </c>
      <c r="T193" s="45" t="str">
        <f>IF(SUM(T182:T191)=0,"-",IF(SUM(T182:T191)&gt;0,AVERAGE(T182:T191)))</f>
        <v>-</v>
      </c>
      <c r="U193" s="45">
        <f t="shared" ref="U193:W193" si="233">IF(SUM(U182:U191)=0,"-",IF(SUM(U182:U191)&gt;0,AVERAGE(U182:U191)))</f>
        <v>8.89</v>
      </c>
      <c r="V193" s="45">
        <f t="shared" si="233"/>
        <v>3.5713411733041034</v>
      </c>
      <c r="W193" s="45" t="str">
        <f t="shared" si="233"/>
        <v>-</v>
      </c>
      <c r="X193" s="46" t="str">
        <f>IF(SUM(X182:X191)=0,"-",IF(SUM(X182:X191)&gt;0,AVERAGE(X182:X191)))</f>
        <v>-</v>
      </c>
      <c r="Y193" s="45" t="str">
        <f>IF(SUM(Y182:Y191)=0,"-",IF(SUM(Y182:Y191)&gt;0,AVERAGE(Y182:Y191)))</f>
        <v>-</v>
      </c>
      <c r="Z193" s="46" t="str">
        <f t="shared" ref="Z193" si="234">IF(SUM(Z182:Z191)=0,"-",IF(SUM(Z182:Z191)&gt;0,AVERAGE(Z182:Z191)))</f>
        <v>-</v>
      </c>
      <c r="AA193" s="45" t="str">
        <f>IF(SUM(AA182:AA191)=0,"-",IF(SUM(AA182:AA191)&gt;0,AVERAGE(AA182:AA191)))</f>
        <v>-</v>
      </c>
      <c r="AB193" s="45" t="str">
        <f>IF(SUM(AB182:AB191)=0,"-",IF(SUM(AB182:AB191)&gt;0,AVERAGE(AB182:AB191)))</f>
        <v>-</v>
      </c>
      <c r="AC193" s="45" t="str">
        <f t="shared" ref="AC193" si="235">IF(SUM(AC182:AC191)=0,"-",IF(SUM(AC182:AC191)&gt;0,AVERAGE(AC182:AC191)))</f>
        <v>-</v>
      </c>
      <c r="AD193" s="45" t="str">
        <f>IF(SUM(AD182:AD191)=0,"-",IF(SUM(AD182:AD191)&gt;0,AVERAGE(AD182:AD191)))</f>
        <v>-</v>
      </c>
      <c r="AE193" s="45" t="str">
        <f>IF(SUM(AE182:AE191)=0,"-",IF(SUM(AE182:AE191)&gt;0,AVERAGE(AE182:AE191)))</f>
        <v>-</v>
      </c>
      <c r="AF193" s="46" t="str">
        <f>IF(SUM(AF182:AF191)=0,"-",IF(SUM(AF182:AF191)&gt;0,AVERAGE(AF182:AF191)))</f>
        <v>-</v>
      </c>
      <c r="AG193" s="45" t="str">
        <f t="shared" si="232"/>
        <v>-</v>
      </c>
      <c r="AH193" s="45" t="str">
        <f t="shared" si="232"/>
        <v>-</v>
      </c>
      <c r="AI193" s="45" t="str">
        <f t="shared" ref="AI193" si="236">IF(SUM(AI182:AI191)=0,"-",IF(SUM(AI182:AI191)&gt;0,AVERAGE(AI182:AI191)))</f>
        <v>-</v>
      </c>
      <c r="AJ193" s="45" t="str">
        <f t="shared" ref="AJ193:AL193" si="237">IF(SUM(AJ182:AJ191)=0,"-",IF(SUM(AJ182:AJ191)&gt;0,AVERAGE(AJ182:AJ191)))</f>
        <v>-</v>
      </c>
      <c r="AK193" s="45" t="str">
        <f t="shared" si="237"/>
        <v>-</v>
      </c>
      <c r="AL193" s="45" t="str">
        <f t="shared" si="237"/>
        <v>-</v>
      </c>
      <c r="AM193" s="162"/>
    </row>
    <row r="194" spans="1:39" ht="9" customHeight="1" x14ac:dyDescent="0.25">
      <c r="A194" s="25"/>
      <c r="B194" s="192" t="str">
        <f t="shared" ref="B194:J194" si="238">B189</f>
        <v>Saline</v>
      </c>
      <c r="C194" s="17" t="str">
        <f t="shared" si="238"/>
        <v>Pfizer</v>
      </c>
      <c r="D194" s="25" t="str">
        <f t="shared" si="238"/>
        <v>Rat</v>
      </c>
      <c r="E194" s="17" t="str">
        <f t="shared" si="238"/>
        <v>SD</v>
      </c>
      <c r="F194" s="25">
        <f t="shared" si="238"/>
        <v>0</v>
      </c>
      <c r="G194" s="25" t="str">
        <f t="shared" si="238"/>
        <v>single</v>
      </c>
      <c r="H194" s="25">
        <f t="shared" si="238"/>
        <v>16</v>
      </c>
      <c r="I194" s="25" t="str">
        <f t="shared" si="238"/>
        <v>necropsy</v>
      </c>
      <c r="J194" s="25">
        <f t="shared" si="238"/>
        <v>16</v>
      </c>
      <c r="K194" s="22" t="s">
        <v>677</v>
      </c>
      <c r="L194" s="30">
        <f>IF(SUM(L182:L191)=0,"-",IF(SUM(L182:L191)&gt;0,_xlfn.STDEV.S(L182:L191)))</f>
        <v>0.71428571428571486</v>
      </c>
      <c r="M194" s="45">
        <f>IF(SUM(M182:M191)=0,"-",IF(SUM(M182:M191)&gt;0,_xlfn.STDEV.S(M182:M191)))</f>
        <v>5.8934464875058943</v>
      </c>
      <c r="N194" s="45">
        <f t="shared" ref="N194:AH194" si="239">IF(SUM(N182:N191)=0,"-",IF(SUM(N182:N191)&gt;0,_xlfn.STDEV.S(N182:N191)))</f>
        <v>8.8405630791005336</v>
      </c>
      <c r="O194" s="45">
        <f t="shared" si="239"/>
        <v>891.71565199983002</v>
      </c>
      <c r="P194" s="45">
        <f>IF(SUM(P182:P191)=0,"-",IF(SUM(P182:P191)&gt;0,_xlfn.STDEV.S(P182:P191)))</f>
        <v>117.60427996746832</v>
      </c>
      <c r="Q194" s="45">
        <f>IF(SUM(Q182:Q191)=0,"-",IF(SUM(Q182:Q191)&gt;0,_xlfn.STDEV.S(Q182:Q191)))</f>
        <v>33.825614535228638</v>
      </c>
      <c r="R194" s="45">
        <f>IF(SUM(R182:R191)=0,"-",IF(SUM(R182:R191)&gt;0,_xlfn.STDEV.S(R182:R191)))</f>
        <v>8.8646864956786082</v>
      </c>
      <c r="S194" s="45">
        <f>IF(SUM(S182:S191)=0,"-",IF(SUM(S182:S191)&gt;0,_xlfn.STDEV.S(S182:S191)))</f>
        <v>1.8349600391889902</v>
      </c>
      <c r="T194" s="45" t="str">
        <f>IF(SUM(T182:T191)=0,"-",IF(SUM(T182:T191)&gt;0,_xlfn.STDEV.S(T182:T191)))</f>
        <v>-</v>
      </c>
      <c r="U194" s="45">
        <f t="shared" ref="U194:W194" si="240">IF(SUM(U182:U191)=0,"-",IF(SUM(U182:U191)&gt;0,_xlfn.STDEV.S(U182:U191)))</f>
        <v>2.8903863640235588</v>
      </c>
      <c r="V194" s="45">
        <f t="shared" si="240"/>
        <v>0.65005584365624325</v>
      </c>
      <c r="W194" s="45" t="str">
        <f t="shared" si="240"/>
        <v>-</v>
      </c>
      <c r="X194" s="46" t="str">
        <f>IF(SUM(X182:X191)=0,"-",IF(SUM(X182:X191)&gt;0,_xlfn.STDEV.S(X182:X191)))</f>
        <v>-</v>
      </c>
      <c r="Y194" s="45" t="str">
        <f>IF(SUM(Y182:Y191)=0,"-",IF(SUM(Y182:Y191)&gt;0,_xlfn.STDEV.S(Y182:Y191)))</f>
        <v>-</v>
      </c>
      <c r="Z194" s="46" t="str">
        <f t="shared" ref="Z194" si="241">IF(SUM(Z182:Z191)=0,"-",IF(SUM(Z182:Z191)&gt;0,_xlfn.STDEV.S(Z182:Z191)))</f>
        <v>-</v>
      </c>
      <c r="AA194" s="45" t="str">
        <f>IF(SUM(AA182:AA191)=0,"-",IF(SUM(AA182:AA191)&gt;0,_xlfn.STDEV.S(AA182:AA191)))</f>
        <v>-</v>
      </c>
      <c r="AB194" s="45" t="str">
        <f>IF(SUM(AB182:AB191)=0,"-",IF(SUM(AB182:AB191)&gt;0,_xlfn.STDEV.S(AB182:AB191)))</f>
        <v>-</v>
      </c>
      <c r="AC194" s="45" t="str">
        <f t="shared" ref="AC194" si="242">IF(SUM(AC182:AC191)=0,"-",IF(SUM(AC182:AC191)&gt;0,_xlfn.STDEV.S(AC182:AC191)))</f>
        <v>-</v>
      </c>
      <c r="AD194" s="45" t="str">
        <f>IF(SUM(AD182:AD191)=0,"-",IF(SUM(AD182:AD191)&gt;0,_xlfn.STDEV.S(AD182:AD191)))</f>
        <v>-</v>
      </c>
      <c r="AE194" s="45" t="str">
        <f>IF(SUM(AE182:AE191)=0,"-",IF(SUM(AE182:AE191)&gt;0,_xlfn.STDEV.S(AE182:AE191)))</f>
        <v>-</v>
      </c>
      <c r="AF194" s="46" t="str">
        <f>IF(SUM(AF182:AF191)=0,"-",IF(SUM(AF182:AF191)&gt;0,_xlfn.STDEV.S(AF182:AF191)))</f>
        <v>-</v>
      </c>
      <c r="AG194" s="45" t="str">
        <f t="shared" si="239"/>
        <v>-</v>
      </c>
      <c r="AH194" s="45" t="str">
        <f t="shared" si="239"/>
        <v>-</v>
      </c>
      <c r="AI194" s="45" t="str">
        <f t="shared" ref="AI194" si="243">IF(SUM(AI182:AI191)=0,"-",IF(SUM(AI182:AI191)&gt;0,_xlfn.STDEV.S(AI182:AI191)))</f>
        <v>-</v>
      </c>
      <c r="AJ194" s="45" t="str">
        <f t="shared" ref="AJ194:AL194" si="244">IF(SUM(AJ182:AJ191)=0,"-",IF(SUM(AJ182:AJ191)&gt;0,_xlfn.STDEV.S(AJ182:AJ191)))</f>
        <v>-</v>
      </c>
      <c r="AK194" s="45" t="str">
        <f t="shared" si="244"/>
        <v>-</v>
      </c>
      <c r="AL194" s="45" t="str">
        <f t="shared" si="244"/>
        <v>-</v>
      </c>
      <c r="AM194" s="162"/>
    </row>
    <row r="195" spans="1:39" ht="9" customHeight="1" x14ac:dyDescent="0.25">
      <c r="A195" s="59"/>
      <c r="B195" s="190"/>
      <c r="C195" s="18"/>
      <c r="D195" s="19"/>
      <c r="E195" s="59"/>
      <c r="F195" s="21"/>
      <c r="G195" s="21"/>
      <c r="H195" s="20"/>
      <c r="I195" s="19"/>
      <c r="J195" s="19"/>
      <c r="K195" s="22" t="s">
        <v>678</v>
      </c>
      <c r="L195" s="1">
        <f>IF(SUM(L182:L191)=0,"-",IF(SUM(L182:L191)&gt;0,COUNT(L182:L191)))</f>
        <v>10</v>
      </c>
      <c r="M195" s="46">
        <f>IF(SUM(M182:M191)=0,"-",IF(SUM(M182:M191)&gt;0,COUNT(M182:M191)))</f>
        <v>10</v>
      </c>
      <c r="N195" s="25">
        <f t="shared" ref="N195:AH195" si="245">IF(SUM(N182:N191)=0,"-",IF(SUM(N182:N191)&gt;0,COUNT(N182:N191)))</f>
        <v>10</v>
      </c>
      <c r="O195" s="25">
        <f t="shared" si="245"/>
        <v>10</v>
      </c>
      <c r="P195" s="25">
        <f>IF(SUM(P182:P191)=0,"-",IF(SUM(P182:P191)&gt;0,COUNT(P182:P191)))</f>
        <v>10</v>
      </c>
      <c r="Q195" s="25">
        <f>IF(SUM(Q182:Q191)=0,"-",IF(SUM(Q182:Q191)&gt;0,COUNT(Q182:Q191)))</f>
        <v>10</v>
      </c>
      <c r="R195" s="45">
        <f>IF(SUM(R182:R191)=0,"-",IF(SUM(R182:R191)&gt;0,COUNT(R182:R191)))</f>
        <v>10</v>
      </c>
      <c r="S195" s="25">
        <f>IF(SUM(S182:S191)=0,"-",IF(SUM(S182:S191)&gt;0,COUNT(S182:S191)))</f>
        <v>10</v>
      </c>
      <c r="T195" s="25" t="str">
        <f>IF(SUM(T182:T191)=0,"-",IF(SUM(T182:T191)&gt;0,COUNT(T182:T191)))</f>
        <v>-</v>
      </c>
      <c r="U195" s="25">
        <f t="shared" ref="U195:W195" si="246">IF(SUM(U182:U191)=0,"-",IF(SUM(U182:U191)&gt;0,COUNT(U182:U191)))</f>
        <v>10</v>
      </c>
      <c r="V195" s="25">
        <f t="shared" si="246"/>
        <v>10</v>
      </c>
      <c r="W195" s="25" t="str">
        <f t="shared" si="246"/>
        <v>-</v>
      </c>
      <c r="X195" s="46" t="str">
        <f>IF(SUM(X182:X191)=0,"-",IF(SUM(X182:X191)&gt;0,COUNT(X182:X191)))</f>
        <v>-</v>
      </c>
      <c r="Y195" s="25" t="str">
        <f>IF(SUM(Y182:Y191)=0,"-",IF(SUM(Y182:Y191)&gt;0,COUNT(Y182:Y191)))</f>
        <v>-</v>
      </c>
      <c r="Z195" s="46" t="str">
        <f t="shared" ref="Z195" si="247">IF(SUM(Z182:Z191)=0,"-",IF(SUM(Z182:Z191)&gt;0,COUNT(Z182:Z191)))</f>
        <v>-</v>
      </c>
      <c r="AA195" s="25" t="str">
        <f>IF(SUM(AA182:AA191)=0,"-",IF(SUM(AA182:AA191)&gt;0,COUNT(AA182:AA191)))</f>
        <v>-</v>
      </c>
      <c r="AB195" s="25" t="str">
        <f>IF(SUM(AB182:AB191)=0,"-",IF(SUM(AB182:AB191)&gt;0,COUNT(AB182:AB191)))</f>
        <v>-</v>
      </c>
      <c r="AC195" s="25" t="str">
        <f t="shared" ref="AC195" si="248">IF(SUM(AC182:AC191)=0,"-",IF(SUM(AC182:AC191)&gt;0,COUNT(AC182:AC191)))</f>
        <v>-</v>
      </c>
      <c r="AD195" s="25" t="str">
        <f>IF(SUM(AD182:AD191)=0,"-",IF(SUM(AD182:AD191)&gt;0,COUNT(AD182:AD191)))</f>
        <v>-</v>
      </c>
      <c r="AE195" s="25" t="str">
        <f>IF(SUM(AE182:AE191)=0,"-",IF(SUM(AE182:AE191)&gt;0,COUNT(AE182:AE191)))</f>
        <v>-</v>
      </c>
      <c r="AF195" s="46" t="str">
        <f>IF(SUM(AF182:AF191)=0,"-",IF(SUM(AF182:AF191)&gt;0,COUNT(AF182:AF191)))</f>
        <v>-</v>
      </c>
      <c r="AG195" s="25" t="str">
        <f t="shared" si="245"/>
        <v>-</v>
      </c>
      <c r="AH195" s="25" t="str">
        <f t="shared" si="245"/>
        <v>-</v>
      </c>
      <c r="AI195" s="25" t="str">
        <f t="shared" ref="AI195" si="249">IF(SUM(AI182:AI191)=0,"-",IF(SUM(AI182:AI191)&gt;0,COUNT(AI182:AI191)))</f>
        <v>-</v>
      </c>
      <c r="AJ195" s="25" t="str">
        <f t="shared" ref="AJ195:AL195" si="250">IF(SUM(AJ182:AJ191)=0,"-",IF(SUM(AJ182:AJ191)&gt;0,COUNT(AJ182:AJ191)))</f>
        <v>-</v>
      </c>
      <c r="AK195" s="25" t="str">
        <f t="shared" si="250"/>
        <v>-</v>
      </c>
      <c r="AL195" s="25" t="str">
        <f t="shared" si="250"/>
        <v>-</v>
      </c>
      <c r="AM195" s="162"/>
    </row>
    <row r="196" spans="1:39" ht="9" customHeight="1" x14ac:dyDescent="0.25">
      <c r="A196" s="60"/>
      <c r="B196" s="191"/>
      <c r="C196" s="32"/>
      <c r="D196" s="33"/>
      <c r="E196" s="60"/>
      <c r="F196" s="35"/>
      <c r="G196" s="35"/>
      <c r="H196" s="34"/>
      <c r="I196" s="33"/>
      <c r="J196" s="33"/>
      <c r="K196" s="36"/>
      <c r="L196" s="37"/>
      <c r="M196" s="38"/>
      <c r="N196" s="63"/>
      <c r="O196" s="63"/>
      <c r="P196" s="63"/>
      <c r="Q196" s="63"/>
      <c r="R196" s="38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162"/>
    </row>
    <row r="197" spans="1:39" ht="9" hidden="1" customHeight="1" outlineLevel="1" x14ac:dyDescent="0.25">
      <c r="A197" s="55" t="s">
        <v>231</v>
      </c>
      <c r="B197" s="189" t="s">
        <v>1</v>
      </c>
      <c r="C197" s="4" t="s">
        <v>160</v>
      </c>
      <c r="D197" s="5" t="s">
        <v>28</v>
      </c>
      <c r="E197" s="58" t="s">
        <v>29</v>
      </c>
      <c r="F197" s="5" t="s">
        <v>171</v>
      </c>
      <c r="G197" s="178" t="s">
        <v>698</v>
      </c>
      <c r="H197" s="6">
        <v>16</v>
      </c>
      <c r="I197" s="5" t="s">
        <v>30</v>
      </c>
      <c r="J197" s="5">
        <v>16</v>
      </c>
      <c r="K197" s="8"/>
      <c r="L197" s="16">
        <v>3.9285714285714288</v>
      </c>
      <c r="M197" s="71">
        <v>8.8401697312588414</v>
      </c>
      <c r="N197" s="10">
        <v>52</v>
      </c>
      <c r="O197" s="71">
        <v>1158.0622347949081</v>
      </c>
      <c r="P197" s="71">
        <v>2020</v>
      </c>
      <c r="Q197" s="71">
        <v>1744.2931297709922</v>
      </c>
      <c r="R197" s="71">
        <v>2178</v>
      </c>
      <c r="S197" s="71">
        <v>1880.7279389312976</v>
      </c>
      <c r="T197" s="71"/>
      <c r="U197" s="71">
        <v>6.4</v>
      </c>
      <c r="V197" s="71">
        <v>5.5264732824427485</v>
      </c>
      <c r="W197" s="71"/>
      <c r="X197" s="98"/>
      <c r="Y197" s="16"/>
      <c r="Z197" s="98"/>
      <c r="AA197" s="71"/>
      <c r="AB197" s="71"/>
      <c r="AC197" s="71"/>
      <c r="AD197" s="16"/>
      <c r="AE197" s="71"/>
      <c r="AF197" s="56"/>
      <c r="AG197" s="71"/>
      <c r="AH197" s="71"/>
      <c r="AI197" s="71"/>
      <c r="AJ197" s="16"/>
      <c r="AK197" s="71"/>
      <c r="AL197" s="71"/>
      <c r="AM197" s="162"/>
    </row>
    <row r="198" spans="1:39" ht="9" hidden="1" customHeight="1" outlineLevel="1" x14ac:dyDescent="0.25">
      <c r="A198" s="50" t="s">
        <v>232</v>
      </c>
      <c r="B198" s="190" t="s">
        <v>1</v>
      </c>
      <c r="C198" s="18" t="s">
        <v>160</v>
      </c>
      <c r="D198" s="19" t="s">
        <v>28</v>
      </c>
      <c r="E198" s="59" t="s">
        <v>29</v>
      </c>
      <c r="F198" s="19" t="s">
        <v>171</v>
      </c>
      <c r="G198" s="178" t="s">
        <v>698</v>
      </c>
      <c r="H198" s="20">
        <v>16</v>
      </c>
      <c r="I198" s="19" t="s">
        <v>30</v>
      </c>
      <c r="J198" s="19">
        <v>16</v>
      </c>
      <c r="K198" s="22"/>
      <c r="L198" s="30">
        <v>3.5714285714285716</v>
      </c>
      <c r="M198" s="45">
        <v>8.8401697312588414</v>
      </c>
      <c r="N198" s="24">
        <v>34</v>
      </c>
      <c r="O198" s="45">
        <v>1759.1937765205093</v>
      </c>
      <c r="P198" s="45">
        <v>661</v>
      </c>
      <c r="Q198" s="45">
        <v>375.74030150753765</v>
      </c>
      <c r="R198" s="45">
        <v>445</v>
      </c>
      <c r="S198" s="45">
        <v>252.956783919598</v>
      </c>
      <c r="T198" s="45"/>
      <c r="U198" s="45">
        <v>6.6</v>
      </c>
      <c r="V198" s="45">
        <v>3.7517185929648238</v>
      </c>
      <c r="W198" s="45"/>
      <c r="X198" s="1"/>
      <c r="Y198" s="30"/>
      <c r="Z198" s="1"/>
      <c r="AA198" s="45"/>
      <c r="AB198" s="45"/>
      <c r="AC198" s="45"/>
      <c r="AD198" s="30"/>
      <c r="AE198" s="45"/>
      <c r="AF198" s="46"/>
      <c r="AG198" s="45"/>
      <c r="AH198" s="45"/>
      <c r="AI198" s="45"/>
      <c r="AJ198" s="30"/>
      <c r="AK198" s="45"/>
      <c r="AL198" s="45"/>
      <c r="AM198" s="162"/>
    </row>
    <row r="199" spans="1:39" ht="9" hidden="1" customHeight="1" outlineLevel="1" x14ac:dyDescent="0.25">
      <c r="A199" s="50" t="s">
        <v>233</v>
      </c>
      <c r="B199" s="190" t="s">
        <v>1</v>
      </c>
      <c r="C199" s="18" t="s">
        <v>160</v>
      </c>
      <c r="D199" s="19" t="s">
        <v>28</v>
      </c>
      <c r="E199" s="59" t="s">
        <v>29</v>
      </c>
      <c r="F199" s="19" t="s">
        <v>171</v>
      </c>
      <c r="G199" s="178" t="s">
        <v>698</v>
      </c>
      <c r="H199" s="20">
        <v>16</v>
      </c>
      <c r="I199" s="19" t="s">
        <v>30</v>
      </c>
      <c r="J199" s="19">
        <v>16</v>
      </c>
      <c r="K199" s="22"/>
      <c r="L199" s="30">
        <v>4.6428571428571432</v>
      </c>
      <c r="M199" s="45">
        <v>26.520509193776519</v>
      </c>
      <c r="N199" s="24">
        <v>17</v>
      </c>
      <c r="O199" s="45">
        <v>3810.1131541725604</v>
      </c>
      <c r="P199" s="45">
        <v>1385</v>
      </c>
      <c r="Q199" s="45">
        <v>363.50626450116005</v>
      </c>
      <c r="R199" s="45">
        <v>968</v>
      </c>
      <c r="S199" s="45">
        <v>254.06069605568445</v>
      </c>
      <c r="T199" s="45"/>
      <c r="U199" s="45">
        <v>12.4</v>
      </c>
      <c r="V199" s="45">
        <v>3.2544965197215778</v>
      </c>
      <c r="W199" s="45"/>
      <c r="X199" s="1"/>
      <c r="Y199" s="30"/>
      <c r="Z199" s="1"/>
      <c r="AA199" s="45"/>
      <c r="AB199" s="45"/>
      <c r="AC199" s="45"/>
      <c r="AD199" s="30"/>
      <c r="AE199" s="45"/>
      <c r="AF199" s="46"/>
      <c r="AG199" s="45"/>
      <c r="AH199" s="45"/>
      <c r="AI199" s="45"/>
      <c r="AJ199" s="30"/>
      <c r="AK199" s="45"/>
      <c r="AL199" s="45"/>
      <c r="AM199" s="162"/>
    </row>
    <row r="200" spans="1:39" ht="9" hidden="1" customHeight="1" outlineLevel="1" x14ac:dyDescent="0.25">
      <c r="A200" s="50" t="s">
        <v>234</v>
      </c>
      <c r="B200" s="190" t="s">
        <v>1</v>
      </c>
      <c r="C200" s="18" t="s">
        <v>160</v>
      </c>
      <c r="D200" s="19" t="s">
        <v>28</v>
      </c>
      <c r="E200" s="59" t="s">
        <v>29</v>
      </c>
      <c r="F200" s="19" t="s">
        <v>171</v>
      </c>
      <c r="G200" s="178" t="s">
        <v>698</v>
      </c>
      <c r="H200" s="20">
        <v>16</v>
      </c>
      <c r="I200" s="19" t="s">
        <v>30</v>
      </c>
      <c r="J200" s="19">
        <v>16</v>
      </c>
      <c r="K200" s="22"/>
      <c r="L200" s="30">
        <v>3.9285714285714288</v>
      </c>
      <c r="M200" s="45">
        <v>26.520509193776519</v>
      </c>
      <c r="N200" s="24">
        <v>37.5</v>
      </c>
      <c r="O200" s="45">
        <v>1644.2715700141446</v>
      </c>
      <c r="P200" s="45">
        <v>909</v>
      </c>
      <c r="Q200" s="45">
        <v>552.82838709677412</v>
      </c>
      <c r="R200" s="45">
        <v>858</v>
      </c>
      <c r="S200" s="45">
        <v>521.81161290322575</v>
      </c>
      <c r="T200" s="45"/>
      <c r="U200" s="45">
        <v>5.3</v>
      </c>
      <c r="V200" s="45">
        <v>3.2233118279569886</v>
      </c>
      <c r="W200" s="45"/>
      <c r="X200" s="1"/>
      <c r="Y200" s="30"/>
      <c r="Z200" s="1"/>
      <c r="AA200" s="45"/>
      <c r="AB200" s="45"/>
      <c r="AC200" s="45"/>
      <c r="AD200" s="30"/>
      <c r="AE200" s="45"/>
      <c r="AF200" s="46"/>
      <c r="AG200" s="45"/>
      <c r="AH200" s="45"/>
      <c r="AI200" s="45"/>
      <c r="AJ200" s="30"/>
      <c r="AK200" s="45"/>
      <c r="AL200" s="45"/>
      <c r="AM200" s="162"/>
    </row>
    <row r="201" spans="1:39" ht="9" hidden="1" customHeight="1" outlineLevel="1" x14ac:dyDescent="0.25">
      <c r="A201" s="50" t="s">
        <v>235</v>
      </c>
      <c r="B201" s="190" t="s">
        <v>1</v>
      </c>
      <c r="C201" s="18" t="s">
        <v>160</v>
      </c>
      <c r="D201" s="19" t="s">
        <v>28</v>
      </c>
      <c r="E201" s="59" t="s">
        <v>29</v>
      </c>
      <c r="F201" s="19" t="s">
        <v>171</v>
      </c>
      <c r="G201" s="178" t="s">
        <v>698</v>
      </c>
      <c r="H201" s="20">
        <v>16</v>
      </c>
      <c r="I201" s="19" t="s">
        <v>30</v>
      </c>
      <c r="J201" s="19">
        <v>16</v>
      </c>
      <c r="K201" s="22"/>
      <c r="L201" s="30">
        <v>4.2857142857142856</v>
      </c>
      <c r="M201" s="45">
        <v>26.520509193776519</v>
      </c>
      <c r="N201" s="24">
        <v>15</v>
      </c>
      <c r="O201" s="45">
        <v>4393.5643564356442</v>
      </c>
      <c r="P201" s="45">
        <v>1690</v>
      </c>
      <c r="Q201" s="45">
        <v>384.6535211267605</v>
      </c>
      <c r="R201" s="45">
        <v>1482</v>
      </c>
      <c r="S201" s="45">
        <v>337.31154929577463</v>
      </c>
      <c r="T201" s="45"/>
      <c r="U201" s="45">
        <v>17.100000000000001</v>
      </c>
      <c r="V201" s="45">
        <v>3.8920563380281687</v>
      </c>
      <c r="W201" s="45"/>
      <c r="X201" s="1"/>
      <c r="Y201" s="30"/>
      <c r="Z201" s="1"/>
      <c r="AA201" s="45"/>
      <c r="AB201" s="45"/>
      <c r="AC201" s="45"/>
      <c r="AD201" s="30"/>
      <c r="AE201" s="45"/>
      <c r="AF201" s="46"/>
      <c r="AG201" s="45"/>
      <c r="AH201" s="45"/>
      <c r="AI201" s="45"/>
      <c r="AJ201" s="30"/>
      <c r="AK201" s="45"/>
      <c r="AL201" s="45"/>
      <c r="AM201" s="162"/>
    </row>
    <row r="202" spans="1:39" ht="9" hidden="1" customHeight="1" outlineLevel="1" x14ac:dyDescent="0.25">
      <c r="A202" s="50" t="s">
        <v>236</v>
      </c>
      <c r="B202" s="190" t="s">
        <v>1</v>
      </c>
      <c r="C202" s="18" t="s">
        <v>160</v>
      </c>
      <c r="D202" s="19" t="s">
        <v>28</v>
      </c>
      <c r="E202" s="59" t="s">
        <v>29</v>
      </c>
      <c r="F202" s="19" t="s">
        <v>171</v>
      </c>
      <c r="G202" s="178" t="s">
        <v>698</v>
      </c>
      <c r="H202" s="20">
        <v>16</v>
      </c>
      <c r="I202" s="19" t="s">
        <v>30</v>
      </c>
      <c r="J202" s="19">
        <v>16</v>
      </c>
      <c r="K202" s="22"/>
      <c r="L202" s="30">
        <v>7.1428571428571432</v>
      </c>
      <c r="M202" s="45">
        <v>17.680339462517683</v>
      </c>
      <c r="N202" s="24">
        <v>14</v>
      </c>
      <c r="O202" s="45">
        <v>3783.5926449787835</v>
      </c>
      <c r="P202" s="45">
        <v>10490</v>
      </c>
      <c r="Q202" s="45">
        <v>2772.4971962616823</v>
      </c>
      <c r="R202" s="45">
        <v>9907</v>
      </c>
      <c r="S202" s="45">
        <v>2618.4108411214957</v>
      </c>
      <c r="T202" s="45"/>
      <c r="U202" s="45">
        <v>25.9</v>
      </c>
      <c r="V202" s="45">
        <v>6.8453457943925233</v>
      </c>
      <c r="W202" s="45"/>
      <c r="X202" s="1"/>
      <c r="Y202" s="30"/>
      <c r="Z202" s="1"/>
      <c r="AA202" s="45"/>
      <c r="AB202" s="45"/>
      <c r="AC202" s="45"/>
      <c r="AD202" s="30"/>
      <c r="AE202" s="45"/>
      <c r="AF202" s="46"/>
      <c r="AG202" s="45"/>
      <c r="AH202" s="45"/>
      <c r="AI202" s="45"/>
      <c r="AJ202" s="30"/>
      <c r="AK202" s="45"/>
      <c r="AL202" s="45"/>
      <c r="AM202" s="162"/>
    </row>
    <row r="203" spans="1:39" ht="9" hidden="1" customHeight="1" outlineLevel="1" x14ac:dyDescent="0.25">
      <c r="A203" s="50" t="s">
        <v>237</v>
      </c>
      <c r="B203" s="190" t="s">
        <v>1</v>
      </c>
      <c r="C203" s="18" t="s">
        <v>160</v>
      </c>
      <c r="D203" s="19" t="s">
        <v>28</v>
      </c>
      <c r="E203" s="59" t="s">
        <v>29</v>
      </c>
      <c r="F203" s="19" t="s">
        <v>171</v>
      </c>
      <c r="G203" s="178" t="s">
        <v>698</v>
      </c>
      <c r="H203" s="20">
        <v>16</v>
      </c>
      <c r="I203" s="19" t="s">
        <v>30</v>
      </c>
      <c r="J203" s="19">
        <v>16</v>
      </c>
      <c r="K203" s="22"/>
      <c r="L203" s="30">
        <v>5</v>
      </c>
      <c r="M203" s="45">
        <v>17.680339462517683</v>
      </c>
      <c r="N203" s="24">
        <v>17.5</v>
      </c>
      <c r="O203" s="45">
        <v>3341.5841584158416</v>
      </c>
      <c r="P203" s="45">
        <v>859</v>
      </c>
      <c r="Q203" s="45">
        <v>257.06370370370371</v>
      </c>
      <c r="R203" s="45">
        <v>641</v>
      </c>
      <c r="S203" s="45">
        <v>191.82518518518521</v>
      </c>
      <c r="T203" s="45"/>
      <c r="U203" s="45">
        <v>6</v>
      </c>
      <c r="V203" s="45">
        <v>1.7955555555555556</v>
      </c>
      <c r="W203" s="45"/>
      <c r="X203" s="1"/>
      <c r="Y203" s="30"/>
      <c r="Z203" s="1"/>
      <c r="AA203" s="45"/>
      <c r="AB203" s="45"/>
      <c r="AC203" s="45"/>
      <c r="AD203" s="30"/>
      <c r="AE203" s="45"/>
      <c r="AF203" s="46"/>
      <c r="AG203" s="45"/>
      <c r="AH203" s="45"/>
      <c r="AI203" s="45"/>
      <c r="AJ203" s="30"/>
      <c r="AK203" s="45"/>
      <c r="AL203" s="45"/>
      <c r="AM203" s="162"/>
    </row>
    <row r="204" spans="1:39" ht="9" hidden="1" customHeight="1" outlineLevel="1" x14ac:dyDescent="0.25">
      <c r="A204" s="50" t="s">
        <v>238</v>
      </c>
      <c r="B204" s="190" t="s">
        <v>1</v>
      </c>
      <c r="C204" s="18" t="s">
        <v>160</v>
      </c>
      <c r="D204" s="19" t="s">
        <v>28</v>
      </c>
      <c r="E204" s="59" t="s">
        <v>29</v>
      </c>
      <c r="F204" s="19" t="s">
        <v>171</v>
      </c>
      <c r="G204" s="178" t="s">
        <v>698</v>
      </c>
      <c r="H204" s="20">
        <v>16</v>
      </c>
      <c r="I204" s="19" t="s">
        <v>30</v>
      </c>
      <c r="J204" s="19">
        <v>16</v>
      </c>
      <c r="K204" s="22"/>
      <c r="L204" s="30">
        <v>3.9285714285714288</v>
      </c>
      <c r="M204" s="45">
        <v>17.680339462517683</v>
      </c>
      <c r="N204" s="24">
        <v>11</v>
      </c>
      <c r="O204" s="45">
        <v>5613.5077793493638</v>
      </c>
      <c r="P204" s="45">
        <v>3050</v>
      </c>
      <c r="Q204" s="45">
        <v>543.3322834645669</v>
      </c>
      <c r="R204" s="45">
        <v>2715</v>
      </c>
      <c r="S204" s="45">
        <v>483.65480314960627</v>
      </c>
      <c r="T204" s="45"/>
      <c r="U204" s="45">
        <v>20.399999999999999</v>
      </c>
      <c r="V204" s="45">
        <v>3.6340913385826767</v>
      </c>
      <c r="W204" s="45"/>
      <c r="X204" s="1"/>
      <c r="Y204" s="30"/>
      <c r="Z204" s="1"/>
      <c r="AA204" s="45"/>
      <c r="AB204" s="45"/>
      <c r="AC204" s="45"/>
      <c r="AD204" s="30"/>
      <c r="AE204" s="45"/>
      <c r="AF204" s="46"/>
      <c r="AG204" s="45"/>
      <c r="AH204" s="45"/>
      <c r="AI204" s="45"/>
      <c r="AJ204" s="30"/>
      <c r="AK204" s="45"/>
      <c r="AL204" s="45"/>
      <c r="AM204" s="162"/>
    </row>
    <row r="205" spans="1:39" ht="9" hidden="1" customHeight="1" outlineLevel="1" x14ac:dyDescent="0.25">
      <c r="A205" s="50" t="s">
        <v>239</v>
      </c>
      <c r="B205" s="190" t="s">
        <v>1</v>
      </c>
      <c r="C205" s="18" t="s">
        <v>160</v>
      </c>
      <c r="D205" s="19" t="s">
        <v>28</v>
      </c>
      <c r="E205" s="59" t="s">
        <v>29</v>
      </c>
      <c r="F205" s="19" t="s">
        <v>171</v>
      </c>
      <c r="G205" s="178" t="s">
        <v>698</v>
      </c>
      <c r="H205" s="20">
        <v>16</v>
      </c>
      <c r="I205" s="19" t="s">
        <v>30</v>
      </c>
      <c r="J205" s="19">
        <v>16</v>
      </c>
      <c r="K205" s="22"/>
      <c r="L205" s="30">
        <v>5.7142857142857144</v>
      </c>
      <c r="M205" s="45">
        <v>26.520509193776519</v>
      </c>
      <c r="N205" s="24">
        <v>4</v>
      </c>
      <c r="O205" s="45">
        <v>8345.1202263083451</v>
      </c>
      <c r="P205" s="45">
        <v>2960</v>
      </c>
      <c r="Q205" s="45">
        <v>354.69830508474575</v>
      </c>
      <c r="R205" s="45">
        <v>1736</v>
      </c>
      <c r="S205" s="45">
        <v>208.02576271186439</v>
      </c>
      <c r="T205" s="45"/>
      <c r="U205" s="45">
        <v>29.9</v>
      </c>
      <c r="V205" s="45">
        <v>3.5829322033898299</v>
      </c>
      <c r="W205" s="45"/>
      <c r="X205" s="1"/>
      <c r="Y205" s="30"/>
      <c r="Z205" s="1"/>
      <c r="AA205" s="45"/>
      <c r="AB205" s="45"/>
      <c r="AC205" s="45"/>
      <c r="AD205" s="30"/>
      <c r="AE205" s="45"/>
      <c r="AF205" s="46"/>
      <c r="AG205" s="45"/>
      <c r="AH205" s="45"/>
      <c r="AI205" s="45"/>
      <c r="AJ205" s="30"/>
      <c r="AK205" s="45"/>
      <c r="AL205" s="45"/>
      <c r="AM205" s="162"/>
    </row>
    <row r="206" spans="1:39" ht="9" hidden="1" customHeight="1" outlineLevel="1" x14ac:dyDescent="0.25">
      <c r="A206" s="52" t="s">
        <v>240</v>
      </c>
      <c r="B206" s="191" t="s">
        <v>1</v>
      </c>
      <c r="C206" s="32" t="s">
        <v>160</v>
      </c>
      <c r="D206" s="33" t="s">
        <v>28</v>
      </c>
      <c r="E206" s="60" t="s">
        <v>29</v>
      </c>
      <c r="F206" s="33" t="s">
        <v>171</v>
      </c>
      <c r="G206" s="180" t="s">
        <v>698</v>
      </c>
      <c r="H206" s="34">
        <v>16</v>
      </c>
      <c r="I206" s="33" t="s">
        <v>30</v>
      </c>
      <c r="J206" s="33">
        <v>16</v>
      </c>
      <c r="K206" s="36"/>
      <c r="L206" s="44">
        <v>4.6428571428571432</v>
      </c>
      <c r="M206" s="70">
        <v>17.680339462517683</v>
      </c>
      <c r="N206" s="38">
        <v>26.5</v>
      </c>
      <c r="O206" s="70">
        <v>1944.8373408769451</v>
      </c>
      <c r="P206" s="70">
        <v>5460</v>
      </c>
      <c r="Q206" s="70">
        <v>2807.4327272727269</v>
      </c>
      <c r="R206" s="70">
        <v>4977</v>
      </c>
      <c r="S206" s="70">
        <v>2559.0829090909087</v>
      </c>
      <c r="T206" s="70"/>
      <c r="U206" s="70">
        <v>12.4</v>
      </c>
      <c r="V206" s="70">
        <v>6.375854545454545</v>
      </c>
      <c r="W206" s="70"/>
      <c r="X206" s="92"/>
      <c r="Y206" s="44"/>
      <c r="Z206" s="92"/>
      <c r="AA206" s="70"/>
      <c r="AB206" s="70"/>
      <c r="AC206" s="70"/>
      <c r="AD206" s="44"/>
      <c r="AE206" s="70"/>
      <c r="AF206" s="53"/>
      <c r="AG206" s="70"/>
      <c r="AH206" s="70"/>
      <c r="AI206" s="70"/>
      <c r="AJ206" s="44"/>
      <c r="AK206" s="70"/>
      <c r="AL206" s="70"/>
      <c r="AM206" s="162"/>
    </row>
    <row r="207" spans="1:39" ht="9" customHeight="1" collapsed="1" x14ac:dyDescent="0.25">
      <c r="A207" s="59"/>
      <c r="B207" s="190"/>
      <c r="C207" s="18"/>
      <c r="D207" s="19"/>
      <c r="E207" s="59"/>
      <c r="F207" s="19"/>
      <c r="G207" s="19"/>
      <c r="H207" s="20"/>
      <c r="I207" s="19"/>
      <c r="J207" s="19"/>
      <c r="K207" s="22"/>
      <c r="L207" s="23"/>
      <c r="M207" s="24"/>
      <c r="N207" s="62"/>
      <c r="O207" s="62"/>
      <c r="P207" s="62"/>
      <c r="Q207" s="62"/>
      <c r="R207" s="24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162"/>
    </row>
    <row r="208" spans="1:39" ht="9" customHeight="1" x14ac:dyDescent="0.25">
      <c r="A208" s="59"/>
      <c r="B208" s="190"/>
      <c r="C208" s="18"/>
      <c r="D208" s="19"/>
      <c r="E208" s="59"/>
      <c r="F208" s="19"/>
      <c r="G208" s="19"/>
      <c r="H208" s="20"/>
      <c r="I208" s="19"/>
      <c r="J208" s="19"/>
      <c r="K208" s="22" t="s">
        <v>679</v>
      </c>
      <c r="L208" s="30">
        <f>IF(SUM(L197:L206)=0,"-",IF(SUM(L197:L206)&gt;0,AVERAGE(L197:L206)))</f>
        <v>4.6785714285714288</v>
      </c>
      <c r="M208" s="45">
        <f>IF(SUM(M197:M206)=0,"-",IF(SUM(M197:M206)&gt;0,AVERAGE(M197:M206)))</f>
        <v>19.448373408769449</v>
      </c>
      <c r="N208" s="45">
        <f t="shared" ref="N208:AH208" si="251">IF(SUM(N197:N206)=0,"-",IF(SUM(N197:N206)&gt;0,AVERAGE(N197:N206)))</f>
        <v>22.85</v>
      </c>
      <c r="O208" s="45">
        <f t="shared" si="251"/>
        <v>3579.3847241867052</v>
      </c>
      <c r="P208" s="45">
        <f>IF(SUM(P197:P206)=0,"-",IF(SUM(P197:P206)&gt;0,AVERAGE(P197:P206)))</f>
        <v>2948.4</v>
      </c>
      <c r="Q208" s="45">
        <f>IF(SUM(Q197:Q206)=0,"-",IF(SUM(Q197:Q206)&gt;0,AVERAGE(Q197:Q206)))</f>
        <v>1015.604581979065</v>
      </c>
      <c r="R208" s="45">
        <f>IF(SUM(R197:R206)=0,"-",IF(SUM(R197:R206)&gt;0,AVERAGE(R197:R206)))</f>
        <v>2590.6999999999998</v>
      </c>
      <c r="S208" s="45">
        <f>IF(SUM(S197:S206)=0,"-",IF(SUM(S197:S206)&gt;0,AVERAGE(S197:S206)))</f>
        <v>930.78680823646391</v>
      </c>
      <c r="T208" s="45" t="str">
        <f>IF(SUM(T197:T206)=0,"-",IF(SUM(T197:T206)&gt;0,AVERAGE(T197:T206)))</f>
        <v>-</v>
      </c>
      <c r="U208" s="45">
        <f t="shared" ref="U208:W208" si="252">IF(SUM(U197:U206)=0,"-",IF(SUM(U197:U206)&gt;0,AVERAGE(U197:U206)))</f>
        <v>14.24</v>
      </c>
      <c r="V208" s="45">
        <f t="shared" si="252"/>
        <v>4.1881835998489434</v>
      </c>
      <c r="W208" s="45" t="str">
        <f t="shared" si="252"/>
        <v>-</v>
      </c>
      <c r="X208" s="46" t="str">
        <f>IF(SUM(X197:X206)=0,"-",IF(SUM(X197:X206)&gt;0,AVERAGE(X197:X206)))</f>
        <v>-</v>
      </c>
      <c r="Y208" s="45" t="str">
        <f>IF(SUM(Y197:Y206)=0,"-",IF(SUM(Y197:Y206)&gt;0,AVERAGE(Y197:Y206)))</f>
        <v>-</v>
      </c>
      <c r="Z208" s="46" t="str">
        <f t="shared" ref="Z208" si="253">IF(SUM(Z197:Z206)=0,"-",IF(SUM(Z197:Z206)&gt;0,AVERAGE(Z197:Z206)))</f>
        <v>-</v>
      </c>
      <c r="AA208" s="45" t="str">
        <f>IF(SUM(AA197:AA206)=0,"-",IF(SUM(AA197:AA206)&gt;0,AVERAGE(AA197:AA206)))</f>
        <v>-</v>
      </c>
      <c r="AB208" s="45" t="str">
        <f>IF(SUM(AB197:AB206)=0,"-",IF(SUM(AB197:AB206)&gt;0,AVERAGE(AB197:AB206)))</f>
        <v>-</v>
      </c>
      <c r="AC208" s="45" t="str">
        <f t="shared" ref="AC208" si="254">IF(SUM(AC197:AC206)=0,"-",IF(SUM(AC197:AC206)&gt;0,AVERAGE(AC197:AC206)))</f>
        <v>-</v>
      </c>
      <c r="AD208" s="45" t="str">
        <f>IF(SUM(AD197:AD206)=0,"-",IF(SUM(AD197:AD206)&gt;0,AVERAGE(AD197:AD206)))</f>
        <v>-</v>
      </c>
      <c r="AE208" s="45" t="str">
        <f>IF(SUM(AE197:AE206)=0,"-",IF(SUM(AE197:AE206)&gt;0,AVERAGE(AE197:AE206)))</f>
        <v>-</v>
      </c>
      <c r="AF208" s="46" t="str">
        <f>IF(SUM(AF197:AF206)=0,"-",IF(SUM(AF197:AF206)&gt;0,AVERAGE(AF197:AF206)))</f>
        <v>-</v>
      </c>
      <c r="AG208" s="45" t="str">
        <f t="shared" si="251"/>
        <v>-</v>
      </c>
      <c r="AH208" s="45" t="str">
        <f t="shared" si="251"/>
        <v>-</v>
      </c>
      <c r="AI208" s="45" t="str">
        <f t="shared" ref="AI208" si="255">IF(SUM(AI197:AI206)=0,"-",IF(SUM(AI197:AI206)&gt;0,AVERAGE(AI197:AI206)))</f>
        <v>-</v>
      </c>
      <c r="AJ208" s="45" t="str">
        <f t="shared" ref="AJ208:AL208" si="256">IF(SUM(AJ197:AJ206)=0,"-",IF(SUM(AJ197:AJ206)&gt;0,AVERAGE(AJ197:AJ206)))</f>
        <v>-</v>
      </c>
      <c r="AK208" s="45" t="str">
        <f t="shared" si="256"/>
        <v>-</v>
      </c>
      <c r="AL208" s="45" t="str">
        <f t="shared" si="256"/>
        <v>-</v>
      </c>
      <c r="AM208" s="162"/>
    </row>
    <row r="209" spans="1:68" ht="9" customHeight="1" x14ac:dyDescent="0.25">
      <c r="A209" s="25"/>
      <c r="B209" s="192" t="str">
        <f t="shared" ref="B209:J209" si="257">B204</f>
        <v>sheep anti-Fx1A serum</v>
      </c>
      <c r="C209" s="17" t="str">
        <f t="shared" si="257"/>
        <v>Pfizer</v>
      </c>
      <c r="D209" s="25" t="str">
        <f t="shared" si="257"/>
        <v>Rat</v>
      </c>
      <c r="E209" s="17" t="str">
        <f t="shared" si="257"/>
        <v>SD</v>
      </c>
      <c r="F209" s="25" t="str">
        <f t="shared" si="257"/>
        <v>1 ml / 200 g body weight</v>
      </c>
      <c r="G209" s="25" t="str">
        <f t="shared" si="257"/>
        <v>single</v>
      </c>
      <c r="H209" s="25">
        <f t="shared" si="257"/>
        <v>16</v>
      </c>
      <c r="I209" s="25" t="str">
        <f t="shared" si="257"/>
        <v>necropsy</v>
      </c>
      <c r="J209" s="25">
        <f t="shared" si="257"/>
        <v>16</v>
      </c>
      <c r="K209" s="22" t="s">
        <v>677</v>
      </c>
      <c r="L209" s="30">
        <f>IF(SUM(L197:L206)=0,"-",IF(SUM(L197:L206)&gt;0,_xlfn.STDEV.S(L197:L206)))</f>
        <v>1.0707669915128004</v>
      </c>
      <c r="M209" s="45">
        <f>IF(SUM(M197:M206)=0,"-",IF(SUM(M197:M206)&gt;0,_xlfn.STDEV.S(M197:M206)))</f>
        <v>6.9732199235026195</v>
      </c>
      <c r="N209" s="45">
        <f t="shared" ref="N209:AH209" si="258">IF(SUM(N197:N206)=0,"-",IF(SUM(N197:N206)&gt;0,_xlfn.STDEV.S(N197:N206)))</f>
        <v>14.531670394157871</v>
      </c>
      <c r="O209" s="45">
        <f t="shared" si="258"/>
        <v>2192.3242688229734</v>
      </c>
      <c r="P209" s="45">
        <f>IF(SUM(P197:P206)=0,"-",IF(SUM(P197:P206)&gt;0,_xlfn.STDEV.S(P197:P206)))</f>
        <v>3015.5335330400308</v>
      </c>
      <c r="Q209" s="45">
        <f>IF(SUM(Q197:Q206)=0,"-",IF(SUM(Q197:Q206)&gt;0,_xlfn.STDEV.S(Q197:Q206)))</f>
        <v>1027.9671857975557</v>
      </c>
      <c r="R209" s="45">
        <f>IF(SUM(R197:R206)=0,"-",IF(SUM(R197:R206)&gt;0,_xlfn.STDEV.S(R197:R206)))</f>
        <v>2894.6106262808089</v>
      </c>
      <c r="S209" s="45">
        <f>IF(SUM(S197:S206)=0,"-",IF(SUM(S197:S206)&gt;0,_xlfn.STDEV.S(S197:S206)))</f>
        <v>1005.9308251898059</v>
      </c>
      <c r="T209" s="45" t="str">
        <f>IF(SUM(T197:T206)=0,"-",IF(SUM(T197:T206)&gt;0,_xlfn.STDEV.S(T197:T206)))</f>
        <v>-</v>
      </c>
      <c r="U209" s="45">
        <f t="shared" ref="U209:W209" si="259">IF(SUM(U197:U206)=0,"-",IF(SUM(U197:U206)&gt;0,_xlfn.STDEV.S(U197:U206)))</f>
        <v>8.8301503699289015</v>
      </c>
      <c r="V209" s="45">
        <f t="shared" si="259"/>
        <v>1.5676023082460184</v>
      </c>
      <c r="W209" s="45" t="str">
        <f t="shared" si="259"/>
        <v>-</v>
      </c>
      <c r="X209" s="46" t="str">
        <f>IF(SUM(X197:X206)=0,"-",IF(SUM(X197:X206)&gt;0,_xlfn.STDEV.S(X197:X206)))</f>
        <v>-</v>
      </c>
      <c r="Y209" s="45" t="str">
        <f>IF(SUM(Y197:Y206)=0,"-",IF(SUM(Y197:Y206)&gt;0,_xlfn.STDEV.S(Y197:Y206)))</f>
        <v>-</v>
      </c>
      <c r="Z209" s="46" t="str">
        <f t="shared" ref="Z209" si="260">IF(SUM(Z197:Z206)=0,"-",IF(SUM(Z197:Z206)&gt;0,_xlfn.STDEV.S(Z197:Z206)))</f>
        <v>-</v>
      </c>
      <c r="AA209" s="45" t="str">
        <f>IF(SUM(AA197:AA206)=0,"-",IF(SUM(AA197:AA206)&gt;0,_xlfn.STDEV.S(AA197:AA206)))</f>
        <v>-</v>
      </c>
      <c r="AB209" s="45" t="str">
        <f>IF(SUM(AB197:AB206)=0,"-",IF(SUM(AB197:AB206)&gt;0,_xlfn.STDEV.S(AB197:AB206)))</f>
        <v>-</v>
      </c>
      <c r="AC209" s="45" t="str">
        <f t="shared" ref="AC209" si="261">IF(SUM(AC197:AC206)=0,"-",IF(SUM(AC197:AC206)&gt;0,_xlfn.STDEV.S(AC197:AC206)))</f>
        <v>-</v>
      </c>
      <c r="AD209" s="45" t="str">
        <f>IF(SUM(AD197:AD206)=0,"-",IF(SUM(AD197:AD206)&gt;0,_xlfn.STDEV.S(AD197:AD206)))</f>
        <v>-</v>
      </c>
      <c r="AE209" s="45" t="str">
        <f>IF(SUM(AE197:AE206)=0,"-",IF(SUM(AE197:AE206)&gt;0,_xlfn.STDEV.S(AE197:AE206)))</f>
        <v>-</v>
      </c>
      <c r="AF209" s="46" t="str">
        <f>IF(SUM(AF197:AF206)=0,"-",IF(SUM(AF197:AF206)&gt;0,_xlfn.STDEV.S(AF197:AF206)))</f>
        <v>-</v>
      </c>
      <c r="AG209" s="45" t="str">
        <f t="shared" si="258"/>
        <v>-</v>
      </c>
      <c r="AH209" s="45" t="str">
        <f t="shared" si="258"/>
        <v>-</v>
      </c>
      <c r="AI209" s="45" t="str">
        <f t="shared" ref="AI209" si="262">IF(SUM(AI197:AI206)=0,"-",IF(SUM(AI197:AI206)&gt;0,_xlfn.STDEV.S(AI197:AI206)))</f>
        <v>-</v>
      </c>
      <c r="AJ209" s="45" t="str">
        <f t="shared" ref="AJ209:AL209" si="263">IF(SUM(AJ197:AJ206)=0,"-",IF(SUM(AJ197:AJ206)&gt;0,_xlfn.STDEV.S(AJ197:AJ206)))</f>
        <v>-</v>
      </c>
      <c r="AK209" s="45" t="str">
        <f t="shared" si="263"/>
        <v>-</v>
      </c>
      <c r="AL209" s="45" t="str">
        <f t="shared" si="263"/>
        <v>-</v>
      </c>
      <c r="AM209" s="162"/>
    </row>
    <row r="210" spans="1:68" ht="9" customHeight="1" x14ac:dyDescent="0.25">
      <c r="A210" s="59"/>
      <c r="B210" s="190"/>
      <c r="C210" s="18"/>
      <c r="D210" s="19"/>
      <c r="E210" s="59"/>
      <c r="F210" s="19"/>
      <c r="G210" s="19"/>
      <c r="H210" s="20"/>
      <c r="I210" s="19"/>
      <c r="J210" s="19"/>
      <c r="K210" s="22" t="s">
        <v>678</v>
      </c>
      <c r="L210" s="1">
        <f>IF(SUM(L197:L206)=0,"-",IF(SUM(L197:L206)&gt;0,COUNT(L197:L206)))</f>
        <v>10</v>
      </c>
      <c r="M210" s="46">
        <f>IF(SUM(M197:M206)=0,"-",IF(SUM(M197:M206)&gt;0,COUNT(M197:M206)))</f>
        <v>10</v>
      </c>
      <c r="N210" s="25">
        <f t="shared" ref="N210:AH210" si="264">IF(SUM(N197:N206)=0,"-",IF(SUM(N197:N206)&gt;0,COUNT(N197:N206)))</f>
        <v>10</v>
      </c>
      <c r="O210" s="25">
        <f t="shared" si="264"/>
        <v>10</v>
      </c>
      <c r="P210" s="25">
        <f>IF(SUM(P197:P206)=0,"-",IF(SUM(P197:P206)&gt;0,COUNT(P197:P206)))</f>
        <v>10</v>
      </c>
      <c r="Q210" s="25">
        <f>IF(SUM(Q197:Q206)=0,"-",IF(SUM(Q197:Q206)&gt;0,COUNT(Q197:Q206)))</f>
        <v>10</v>
      </c>
      <c r="R210" s="45">
        <f>IF(SUM(R197:R206)=0,"-",IF(SUM(R197:R206)&gt;0,COUNT(R197:R206)))</f>
        <v>10</v>
      </c>
      <c r="S210" s="25">
        <f>IF(SUM(S197:S206)=0,"-",IF(SUM(S197:S206)&gt;0,COUNT(S197:S206)))</f>
        <v>10</v>
      </c>
      <c r="T210" s="25" t="str">
        <f>IF(SUM(T197:T206)=0,"-",IF(SUM(T197:T206)&gt;0,COUNT(T197:T206)))</f>
        <v>-</v>
      </c>
      <c r="U210" s="25">
        <f t="shared" ref="U210:W210" si="265">IF(SUM(U197:U206)=0,"-",IF(SUM(U197:U206)&gt;0,COUNT(U197:U206)))</f>
        <v>10</v>
      </c>
      <c r="V210" s="25">
        <f t="shared" si="265"/>
        <v>10</v>
      </c>
      <c r="W210" s="25" t="str">
        <f t="shared" si="265"/>
        <v>-</v>
      </c>
      <c r="X210" s="46" t="str">
        <f>IF(SUM(X197:X206)=0,"-",IF(SUM(X197:X206)&gt;0,COUNT(X197:X206)))</f>
        <v>-</v>
      </c>
      <c r="Y210" s="25" t="str">
        <f>IF(SUM(Y197:Y206)=0,"-",IF(SUM(Y197:Y206)&gt;0,COUNT(Y197:Y206)))</f>
        <v>-</v>
      </c>
      <c r="Z210" s="46" t="str">
        <f t="shared" ref="Z210" si="266">IF(SUM(Z197:Z206)=0,"-",IF(SUM(Z197:Z206)&gt;0,COUNT(Z197:Z206)))</f>
        <v>-</v>
      </c>
      <c r="AA210" s="25" t="str">
        <f>IF(SUM(AA197:AA206)=0,"-",IF(SUM(AA197:AA206)&gt;0,COUNT(AA197:AA206)))</f>
        <v>-</v>
      </c>
      <c r="AB210" s="25" t="str">
        <f>IF(SUM(AB197:AB206)=0,"-",IF(SUM(AB197:AB206)&gt;0,COUNT(AB197:AB206)))</f>
        <v>-</v>
      </c>
      <c r="AC210" s="25" t="str">
        <f t="shared" ref="AC210" si="267">IF(SUM(AC197:AC206)=0,"-",IF(SUM(AC197:AC206)&gt;0,COUNT(AC197:AC206)))</f>
        <v>-</v>
      </c>
      <c r="AD210" s="25" t="str">
        <f>IF(SUM(AD197:AD206)=0,"-",IF(SUM(AD197:AD206)&gt;0,COUNT(AD197:AD206)))</f>
        <v>-</v>
      </c>
      <c r="AE210" s="25" t="str">
        <f>IF(SUM(AE197:AE206)=0,"-",IF(SUM(AE197:AE206)&gt;0,COUNT(AE197:AE206)))</f>
        <v>-</v>
      </c>
      <c r="AF210" s="46" t="str">
        <f>IF(SUM(AF197:AF206)=0,"-",IF(SUM(AF197:AF206)&gt;0,COUNT(AF197:AF206)))</f>
        <v>-</v>
      </c>
      <c r="AG210" s="25" t="str">
        <f t="shared" si="264"/>
        <v>-</v>
      </c>
      <c r="AH210" s="25" t="str">
        <f t="shared" si="264"/>
        <v>-</v>
      </c>
      <c r="AI210" s="25" t="str">
        <f t="shared" ref="AI210" si="268">IF(SUM(AI197:AI206)=0,"-",IF(SUM(AI197:AI206)&gt;0,COUNT(AI197:AI206)))</f>
        <v>-</v>
      </c>
      <c r="AJ210" s="25" t="str">
        <f t="shared" ref="AJ210:AL210" si="269">IF(SUM(AJ197:AJ206)=0,"-",IF(SUM(AJ197:AJ206)&gt;0,COUNT(AJ197:AJ206)))</f>
        <v>-</v>
      </c>
      <c r="AK210" s="25" t="str">
        <f t="shared" si="269"/>
        <v>-</v>
      </c>
      <c r="AL210" s="25" t="str">
        <f t="shared" si="269"/>
        <v>-</v>
      </c>
      <c r="AM210" s="162"/>
    </row>
    <row r="211" spans="1:68" s="208" customFormat="1" ht="9" customHeight="1" thickBot="1" x14ac:dyDescent="0.3">
      <c r="A211" s="60"/>
      <c r="B211" s="191"/>
      <c r="C211" s="32"/>
      <c r="D211" s="33"/>
      <c r="E211" s="60"/>
      <c r="F211" s="33"/>
      <c r="G211" s="33"/>
      <c r="H211" s="34"/>
      <c r="I211" s="33"/>
      <c r="J211" s="33"/>
      <c r="K211" s="36"/>
      <c r="L211" s="37"/>
      <c r="M211" s="38"/>
      <c r="N211" s="63"/>
      <c r="O211" s="63"/>
      <c r="P211" s="63"/>
      <c r="Q211" s="63"/>
      <c r="R211" s="38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162"/>
      <c r="AN211" s="211"/>
      <c r="AO211" s="211"/>
      <c r="AP211" s="211"/>
      <c r="AQ211" s="211"/>
      <c r="AR211" s="211"/>
      <c r="AS211" s="211"/>
      <c r="AT211" s="211"/>
      <c r="AU211" s="211"/>
      <c r="AV211" s="211"/>
      <c r="AW211" s="211"/>
      <c r="AX211" s="211"/>
      <c r="AY211" s="211"/>
      <c r="AZ211" s="211"/>
      <c r="BA211" s="211"/>
      <c r="BB211" s="211"/>
      <c r="BC211" s="211"/>
      <c r="BD211" s="211"/>
      <c r="BE211" s="211"/>
      <c r="BF211" s="211"/>
      <c r="BG211" s="211"/>
      <c r="BH211" s="211"/>
      <c r="BI211" s="211"/>
      <c r="BJ211" s="211"/>
      <c r="BK211" s="211"/>
      <c r="BL211" s="211"/>
      <c r="BM211" s="211"/>
      <c r="BN211" s="211"/>
      <c r="BO211" s="211"/>
      <c r="BP211" s="211"/>
    </row>
    <row r="212" spans="1:68" ht="9" hidden="1" customHeight="1" outlineLevel="1" x14ac:dyDescent="0.25">
      <c r="A212" s="83">
        <v>201</v>
      </c>
      <c r="B212" s="198" t="s">
        <v>674</v>
      </c>
      <c r="C212" s="99" t="s">
        <v>675</v>
      </c>
      <c r="D212" s="26" t="s">
        <v>28</v>
      </c>
      <c r="E212" s="99" t="s">
        <v>29</v>
      </c>
      <c r="F212" s="26">
        <v>0</v>
      </c>
      <c r="G212" s="1" t="s">
        <v>697</v>
      </c>
      <c r="H212" s="26">
        <v>2</v>
      </c>
      <c r="I212" s="26" t="s">
        <v>325</v>
      </c>
      <c r="J212" s="26">
        <v>18</v>
      </c>
      <c r="K212" s="79"/>
      <c r="L212" s="30">
        <v>8.3632819999999999</v>
      </c>
      <c r="M212" s="30">
        <v>63.648000000000003</v>
      </c>
      <c r="N212" s="26">
        <v>18</v>
      </c>
      <c r="O212" s="30">
        <v>3386.6040000000003</v>
      </c>
      <c r="P212" s="27"/>
      <c r="Q212" s="27"/>
      <c r="R212" s="24">
        <v>67.599999999999994</v>
      </c>
      <c r="S212" s="24">
        <v>19.960999278333105</v>
      </c>
      <c r="T212" s="24"/>
      <c r="U212" s="27">
        <v>14.6</v>
      </c>
      <c r="V212" s="115">
        <v>4.3111033944328891</v>
      </c>
      <c r="W212" s="115"/>
      <c r="X212" s="1">
        <v>84.999999999999986</v>
      </c>
      <c r="Y212" s="30">
        <v>25.098889625122979</v>
      </c>
      <c r="Z212" s="1"/>
      <c r="AA212" s="26">
        <v>77.5</v>
      </c>
      <c r="AB212" s="30">
        <v>22.884281717023896</v>
      </c>
      <c r="AC212" s="30"/>
      <c r="AD212" s="26">
        <v>0.33999999999999997</v>
      </c>
      <c r="AE212" s="114">
        <v>0.10039555850049192</v>
      </c>
      <c r="AF212" s="228"/>
      <c r="AG212" s="26"/>
      <c r="AH212" s="26"/>
      <c r="AI212" s="26"/>
      <c r="AJ212" s="27"/>
      <c r="AK212" s="27"/>
      <c r="AL212" s="27"/>
      <c r="AM212" s="162"/>
    </row>
    <row r="213" spans="1:68" ht="9" hidden="1" customHeight="1" outlineLevel="1" x14ac:dyDescent="0.25">
      <c r="A213" s="83">
        <v>202</v>
      </c>
      <c r="B213" s="198" t="s">
        <v>674</v>
      </c>
      <c r="C213" s="99" t="s">
        <v>675</v>
      </c>
      <c r="D213" s="26" t="s">
        <v>28</v>
      </c>
      <c r="E213" s="99" t="s">
        <v>29</v>
      </c>
      <c r="F213" s="26">
        <v>0</v>
      </c>
      <c r="G213" s="26" t="s">
        <v>697</v>
      </c>
      <c r="H213" s="26">
        <v>2</v>
      </c>
      <c r="I213" s="26" t="s">
        <v>325</v>
      </c>
      <c r="J213" s="26">
        <v>18</v>
      </c>
      <c r="K213" s="79"/>
      <c r="L213" s="30">
        <v>8.7239529999999998</v>
      </c>
      <c r="M213" s="30">
        <v>63.648000000000003</v>
      </c>
      <c r="N213" s="26">
        <v>30</v>
      </c>
      <c r="O213" s="30">
        <v>1866.124</v>
      </c>
      <c r="P213" s="27"/>
      <c r="Q213" s="27"/>
      <c r="R213" s="24">
        <v>12.42</v>
      </c>
      <c r="S213" s="24">
        <v>6.6555062793254889</v>
      </c>
      <c r="T213" s="24"/>
      <c r="U213" s="27">
        <v>9.6</v>
      </c>
      <c r="V213" s="115">
        <v>5.1443526796718757</v>
      </c>
      <c r="W213" s="115"/>
      <c r="X213" s="1">
        <v>60.000000000000007</v>
      </c>
      <c r="Y213" s="30">
        <v>32.152204247949228</v>
      </c>
      <c r="Z213" s="1"/>
      <c r="AA213" s="26"/>
      <c r="AB213" s="30">
        <v>0</v>
      </c>
      <c r="AC213" s="30"/>
      <c r="AD213" s="26">
        <v>0.22499999999999998</v>
      </c>
      <c r="AE213" s="114">
        <v>0.12057076592980957</v>
      </c>
      <c r="AF213" s="228"/>
      <c r="AG213" s="26"/>
      <c r="AH213" s="26"/>
      <c r="AI213" s="26"/>
      <c r="AJ213" s="27"/>
      <c r="AK213" s="27"/>
      <c r="AL213" s="27"/>
      <c r="AM213" s="162"/>
    </row>
    <row r="214" spans="1:68" ht="9" hidden="1" customHeight="1" outlineLevel="1" x14ac:dyDescent="0.25">
      <c r="A214" s="83">
        <v>203</v>
      </c>
      <c r="B214" s="198" t="s">
        <v>674</v>
      </c>
      <c r="C214" s="99" t="s">
        <v>675</v>
      </c>
      <c r="D214" s="26" t="s">
        <v>28</v>
      </c>
      <c r="E214" s="99" t="s">
        <v>29</v>
      </c>
      <c r="F214" s="26">
        <v>0</v>
      </c>
      <c r="G214" s="26" t="s">
        <v>697</v>
      </c>
      <c r="H214" s="26">
        <v>2</v>
      </c>
      <c r="I214" s="26" t="s">
        <v>325</v>
      </c>
      <c r="J214" s="26">
        <v>18</v>
      </c>
      <c r="K214" s="79"/>
      <c r="L214" s="30">
        <v>10.127355999999999</v>
      </c>
      <c r="M214" s="30">
        <v>65.415999999999997</v>
      </c>
      <c r="N214" s="26">
        <v>10</v>
      </c>
      <c r="O214" s="30">
        <v>5050.2920000000004</v>
      </c>
      <c r="P214" s="27"/>
      <c r="Q214" s="27"/>
      <c r="R214" s="24">
        <v>43.822500000000005</v>
      </c>
      <c r="S214" s="24">
        <v>8.6772210398923466</v>
      </c>
      <c r="T214" s="24"/>
      <c r="U214" s="27">
        <v>17.600000000000001</v>
      </c>
      <c r="V214" s="115">
        <v>3.4849470090046277</v>
      </c>
      <c r="W214" s="115"/>
      <c r="X214" s="1">
        <v>200</v>
      </c>
      <c r="Y214" s="30">
        <v>39.601670556870765</v>
      </c>
      <c r="Z214" s="1"/>
      <c r="AA214" s="26">
        <v>90</v>
      </c>
      <c r="AB214" s="30">
        <v>17.820751750591846</v>
      </c>
      <c r="AC214" s="30"/>
      <c r="AD214" s="26">
        <v>0.54</v>
      </c>
      <c r="AE214" s="114">
        <v>0.10692451050355108</v>
      </c>
      <c r="AF214" s="228"/>
      <c r="AG214" s="26"/>
      <c r="AH214" s="26"/>
      <c r="AI214" s="26"/>
      <c r="AJ214" s="27"/>
      <c r="AK214" s="27"/>
      <c r="AL214" s="27"/>
      <c r="AM214" s="162"/>
    </row>
    <row r="215" spans="1:68" ht="9" hidden="1" customHeight="1" outlineLevel="1" x14ac:dyDescent="0.25">
      <c r="A215" s="83">
        <v>204</v>
      </c>
      <c r="B215" s="198" t="s">
        <v>674</v>
      </c>
      <c r="C215" s="99" t="s">
        <v>675</v>
      </c>
      <c r="D215" s="26" t="s">
        <v>28</v>
      </c>
      <c r="E215" s="99" t="s">
        <v>29</v>
      </c>
      <c r="F215" s="26">
        <v>0</v>
      </c>
      <c r="G215" s="26" t="s">
        <v>697</v>
      </c>
      <c r="H215" s="26">
        <v>2</v>
      </c>
      <c r="I215" s="26" t="s">
        <v>325</v>
      </c>
      <c r="J215" s="26">
        <v>18</v>
      </c>
      <c r="K215" s="79"/>
      <c r="L215" s="30">
        <v>10.384467999999998</v>
      </c>
      <c r="M215" s="30">
        <v>70.720000000000013</v>
      </c>
      <c r="N215" s="26">
        <v>17</v>
      </c>
      <c r="O215" s="30">
        <v>3970.0439999999999</v>
      </c>
      <c r="P215" s="27"/>
      <c r="Q215" s="27"/>
      <c r="R215" s="24">
        <v>26.2575</v>
      </c>
      <c r="S215" s="24">
        <v>6.6139065461239221</v>
      </c>
      <c r="T215" s="24"/>
      <c r="U215" s="27">
        <v>14.2</v>
      </c>
      <c r="V215" s="115">
        <v>3.5767865545067008</v>
      </c>
      <c r="W215" s="115"/>
      <c r="X215" s="1">
        <v>260</v>
      </c>
      <c r="Y215" s="30">
        <v>65.490458040263533</v>
      </c>
      <c r="Z215" s="1"/>
      <c r="AA215" s="26">
        <v>137.5</v>
      </c>
      <c r="AB215" s="30">
        <v>34.634376848216291</v>
      </c>
      <c r="AC215" s="30"/>
      <c r="AD215" s="26">
        <v>0.36499999999999999</v>
      </c>
      <c r="AE215" s="114">
        <v>9.1938527633446884E-2</v>
      </c>
      <c r="AF215" s="228"/>
      <c r="AG215" s="26"/>
      <c r="AH215" s="26"/>
      <c r="AI215" s="26"/>
      <c r="AJ215" s="27"/>
      <c r="AK215" s="27"/>
      <c r="AL215" s="27"/>
      <c r="AM215" s="162"/>
    </row>
    <row r="216" spans="1:68" ht="9" hidden="1" customHeight="1" outlineLevel="1" x14ac:dyDescent="0.25">
      <c r="A216" s="83">
        <v>205</v>
      </c>
      <c r="B216" s="198" t="s">
        <v>674</v>
      </c>
      <c r="C216" s="99" t="s">
        <v>675</v>
      </c>
      <c r="D216" s="26" t="s">
        <v>28</v>
      </c>
      <c r="E216" s="99" t="s">
        <v>29</v>
      </c>
      <c r="F216" s="26">
        <v>0</v>
      </c>
      <c r="G216" s="26" t="s">
        <v>697</v>
      </c>
      <c r="H216" s="26">
        <v>2</v>
      </c>
      <c r="I216" s="26" t="s">
        <v>325</v>
      </c>
      <c r="J216" s="26">
        <v>18</v>
      </c>
      <c r="K216" s="79"/>
      <c r="L216" s="30">
        <v>10.977253999999999</v>
      </c>
      <c r="M216" s="30">
        <v>54.808</v>
      </c>
      <c r="N216" s="26">
        <v>24</v>
      </c>
      <c r="O216" s="30">
        <v>2739.5160000000001</v>
      </c>
      <c r="P216" s="27"/>
      <c r="Q216" s="27"/>
      <c r="R216" s="24">
        <v>40.894999999999996</v>
      </c>
      <c r="S216" s="24">
        <v>14.927819366632642</v>
      </c>
      <c r="T216" s="24"/>
      <c r="U216" s="27">
        <v>10.6</v>
      </c>
      <c r="V216" s="115">
        <v>3.8692966202789103</v>
      </c>
      <c r="W216" s="115"/>
      <c r="X216" s="1">
        <v>55.000000000000007</v>
      </c>
      <c r="Y216" s="30">
        <v>20.076539067484916</v>
      </c>
      <c r="Z216" s="1"/>
      <c r="AA216" s="26">
        <v>75</v>
      </c>
      <c r="AB216" s="30">
        <v>27.377098728388518</v>
      </c>
      <c r="AC216" s="30"/>
      <c r="AD216" s="26">
        <v>0.29499999999999998</v>
      </c>
      <c r="AE216" s="114">
        <v>0.10768325499832816</v>
      </c>
      <c r="AF216" s="228"/>
      <c r="AG216" s="26"/>
      <c r="AH216" s="26"/>
      <c r="AI216" s="26"/>
      <c r="AJ216" s="27"/>
      <c r="AK216" s="27"/>
      <c r="AL216" s="27"/>
      <c r="AM216" s="162"/>
    </row>
    <row r="217" spans="1:68" ht="9" hidden="1" customHeight="1" outlineLevel="1" x14ac:dyDescent="0.25">
      <c r="A217" s="90">
        <v>206</v>
      </c>
      <c r="B217" s="199" t="s">
        <v>674</v>
      </c>
      <c r="C217" s="100" t="s">
        <v>675</v>
      </c>
      <c r="D217" s="40" t="s">
        <v>28</v>
      </c>
      <c r="E217" s="100" t="s">
        <v>29</v>
      </c>
      <c r="F217" s="40">
        <v>0</v>
      </c>
      <c r="G217" s="26" t="s">
        <v>697</v>
      </c>
      <c r="H217" s="40">
        <v>2</v>
      </c>
      <c r="I217" s="40" t="s">
        <v>325</v>
      </c>
      <c r="J217" s="40">
        <v>18</v>
      </c>
      <c r="K217" s="80"/>
      <c r="L217" s="44">
        <v>7.2776979999999991</v>
      </c>
      <c r="M217" s="44">
        <v>60.112000000000009</v>
      </c>
      <c r="N217" s="40">
        <v>35</v>
      </c>
      <c r="O217" s="44">
        <v>2048.2280000000001</v>
      </c>
      <c r="P217" s="41"/>
      <c r="Q217" s="41"/>
      <c r="R217" s="38">
        <v>23.189999999999998</v>
      </c>
      <c r="S217" s="38">
        <v>11.321981732502435</v>
      </c>
      <c r="T217" s="38"/>
      <c r="U217" s="41">
        <v>7</v>
      </c>
      <c r="V217" s="117">
        <v>3.4175882763051773</v>
      </c>
      <c r="W217" s="117"/>
      <c r="X217" s="92">
        <v>95</v>
      </c>
      <c r="Y217" s="44">
        <v>46.381555178427405</v>
      </c>
      <c r="Z217" s="92"/>
      <c r="AA217" s="40">
        <v>87.5</v>
      </c>
      <c r="AB217" s="44">
        <v>42.719853453814714</v>
      </c>
      <c r="AC217" s="44"/>
      <c r="AD217" s="40">
        <v>0.43000000000000005</v>
      </c>
      <c r="AE217" s="116">
        <v>0.20993756554446091</v>
      </c>
      <c r="AF217" s="229"/>
      <c r="AG217" s="40"/>
      <c r="AH217" s="40"/>
      <c r="AI217" s="40"/>
      <c r="AJ217" s="41"/>
      <c r="AK217" s="41"/>
      <c r="AL217" s="41"/>
      <c r="AM217" s="162"/>
    </row>
    <row r="218" spans="1:68" ht="9" customHeight="1" collapsed="1" x14ac:dyDescent="0.25">
      <c r="A218" s="96"/>
      <c r="B218" s="200"/>
      <c r="C218" s="96"/>
      <c r="D218" s="12"/>
      <c r="E218" s="96"/>
      <c r="F218" s="12"/>
      <c r="G218" s="12"/>
      <c r="H218" s="12"/>
      <c r="I218" s="12"/>
      <c r="J218" s="12"/>
      <c r="K218" s="8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106"/>
      <c r="Y218" s="23"/>
      <c r="Z218" s="106"/>
      <c r="AA218" s="23"/>
      <c r="AB218" s="23"/>
      <c r="AC218" s="23"/>
      <c r="AD218" s="23"/>
      <c r="AE218" s="23"/>
      <c r="AF218" s="106"/>
      <c r="AG218" s="23"/>
      <c r="AH218" s="23"/>
      <c r="AI218" s="23"/>
      <c r="AJ218" s="23"/>
      <c r="AK218" s="23"/>
      <c r="AL218" s="23"/>
      <c r="AM218" s="162"/>
    </row>
    <row r="219" spans="1:68" ht="9" customHeight="1" x14ac:dyDescent="0.25">
      <c r="A219" s="99"/>
      <c r="B219" s="198"/>
      <c r="C219" s="84"/>
      <c r="D219" s="19"/>
      <c r="E219" s="99"/>
      <c r="F219" s="26"/>
      <c r="G219" s="26"/>
      <c r="H219" s="26"/>
      <c r="I219" s="26"/>
      <c r="J219" s="26"/>
      <c r="K219" s="22" t="s">
        <v>679</v>
      </c>
      <c r="L219" s="30">
        <f>IF(SUM(L212:L217)=0,"-",IF(SUM(L212:L217)&gt;0,AVERAGE(L212:L217)))</f>
        <v>9.3090018333333333</v>
      </c>
      <c r="M219" s="30">
        <f t="shared" ref="M219:AL219" si="270">IF(SUM(M212:M217)=0,"-",IF(SUM(M212:M217)&gt;0,AVERAGE(M212:M217)))</f>
        <v>63.058666666666674</v>
      </c>
      <c r="N219" s="30">
        <f t="shared" si="270"/>
        <v>22.333333333333332</v>
      </c>
      <c r="O219" s="30">
        <f t="shared" si="270"/>
        <v>3176.8013333333333</v>
      </c>
      <c r="P219" s="30" t="str">
        <f t="shared" ref="P219:AC219" si="271">IF(SUM(P212:P217)=0,"-",IF(SUM(P212:P217)&gt;0,AVERAGE(P212:P217)))</f>
        <v>-</v>
      </c>
      <c r="Q219" s="30" t="str">
        <f t="shared" si="271"/>
        <v>-</v>
      </c>
      <c r="R219" s="30">
        <f t="shared" si="271"/>
        <v>35.697499999999998</v>
      </c>
      <c r="S219" s="30">
        <f t="shared" si="271"/>
        <v>11.359572373801656</v>
      </c>
      <c r="T219" s="30" t="str">
        <f t="shared" si="271"/>
        <v>-</v>
      </c>
      <c r="U219" s="30">
        <f t="shared" si="271"/>
        <v>12.266666666666666</v>
      </c>
      <c r="V219" s="30">
        <f t="shared" si="271"/>
        <v>3.9673457557000305</v>
      </c>
      <c r="W219" s="30" t="str">
        <f t="shared" si="271"/>
        <v>-</v>
      </c>
      <c r="X219" s="1">
        <f t="shared" si="271"/>
        <v>125.83333333333333</v>
      </c>
      <c r="Y219" s="30">
        <f t="shared" si="271"/>
        <v>38.133552786019806</v>
      </c>
      <c r="Z219" s="1" t="str">
        <f t="shared" si="271"/>
        <v>-</v>
      </c>
      <c r="AA219" s="30">
        <f t="shared" si="271"/>
        <v>93.5</v>
      </c>
      <c r="AB219" s="30">
        <f t="shared" si="271"/>
        <v>24.239393749672544</v>
      </c>
      <c r="AC219" s="30" t="str">
        <f t="shared" si="271"/>
        <v>-</v>
      </c>
      <c r="AD219" s="30">
        <f>IF(SUM(AD212:AD217)=0,"-",IF(SUM(AD212:AD217)&gt;0,AVERAGE(AD212:AD217)))</f>
        <v>0.36583333333333329</v>
      </c>
      <c r="AE219" s="30">
        <f>IF(SUM(AE212:AE217)=0,"-",IF(SUM(AE212:AE217)&gt;0,AVERAGE(AE212:AE217)))</f>
        <v>0.12290836385168143</v>
      </c>
      <c r="AF219" s="1" t="str">
        <f>IF(SUM(AF212:AF217)=0,"-",IF(SUM(AF212:AF217)&gt;0,AVERAGE(AF212:AF217)))</f>
        <v>-</v>
      </c>
      <c r="AG219" s="30" t="str">
        <f t="shared" si="270"/>
        <v>-</v>
      </c>
      <c r="AH219" s="30" t="str">
        <f t="shared" si="270"/>
        <v>-</v>
      </c>
      <c r="AI219" s="30" t="str">
        <f t="shared" si="270"/>
        <v>-</v>
      </c>
      <c r="AJ219" s="30" t="str">
        <f t="shared" si="270"/>
        <v>-</v>
      </c>
      <c r="AK219" s="30" t="str">
        <f t="shared" si="270"/>
        <v>-</v>
      </c>
      <c r="AL219" s="30" t="str">
        <f t="shared" si="270"/>
        <v>-</v>
      </c>
      <c r="AM219" s="162"/>
    </row>
    <row r="220" spans="1:68" ht="9" customHeight="1" x14ac:dyDescent="0.25">
      <c r="A220" s="25"/>
      <c r="B220" s="192" t="str">
        <f t="shared" ref="B220:J220" si="272">B215</f>
        <v xml:space="preserve"> Saline</v>
      </c>
      <c r="C220" s="17" t="str">
        <f t="shared" si="272"/>
        <v>Janssen/Hamner</v>
      </c>
      <c r="D220" s="25" t="str">
        <f t="shared" si="272"/>
        <v>Rat</v>
      </c>
      <c r="E220" s="17" t="str">
        <f t="shared" si="272"/>
        <v>SD</v>
      </c>
      <c r="F220" s="25">
        <f t="shared" si="272"/>
        <v>0</v>
      </c>
      <c r="G220" s="25" t="str">
        <f t="shared" si="272"/>
        <v>once</v>
      </c>
      <c r="H220" s="25">
        <f t="shared" si="272"/>
        <v>2</v>
      </c>
      <c r="I220" s="25" t="str">
        <f t="shared" si="272"/>
        <v>interim</v>
      </c>
      <c r="J220" s="25">
        <f t="shared" si="272"/>
        <v>18</v>
      </c>
      <c r="K220" s="22" t="s">
        <v>677</v>
      </c>
      <c r="L220" s="30">
        <f>IF(SUM(L212:L217)=0,"-",IF(SUM(L212:L217)&gt;0,_xlfn.STDEV.S(L212:L217)))</f>
        <v>1.4122506656534302</v>
      </c>
      <c r="M220" s="30">
        <f t="shared" ref="M220:AL220" si="273">IF(SUM(M212:M217)=0,"-",IF(SUM(M212:M217)&gt;0,_xlfn.STDEV.S(M212:M217)))</f>
        <v>5.323608199958624</v>
      </c>
      <c r="N220" s="30">
        <f t="shared" si="273"/>
        <v>9.1796877216312041</v>
      </c>
      <c r="O220" s="30">
        <f t="shared" si="273"/>
        <v>1213.7536544802938</v>
      </c>
      <c r="P220" s="30" t="str">
        <f t="shared" ref="P220:AC220" si="274">IF(SUM(P212:P217)=0,"-",IF(SUM(P212:P217)&gt;0,_xlfn.STDEV.S(P212:P217)))</f>
        <v>-</v>
      </c>
      <c r="Q220" s="30" t="str">
        <f t="shared" si="274"/>
        <v>-</v>
      </c>
      <c r="R220" s="30">
        <f t="shared" si="274"/>
        <v>19.484313177528218</v>
      </c>
      <c r="S220" s="30">
        <f t="shared" si="274"/>
        <v>5.2642745957989652</v>
      </c>
      <c r="T220" s="30" t="str">
        <f t="shared" si="274"/>
        <v>-</v>
      </c>
      <c r="U220" s="30">
        <f t="shared" si="274"/>
        <v>3.8795188705130319</v>
      </c>
      <c r="V220" s="30">
        <f t="shared" si="274"/>
        <v>0.6634163960624313</v>
      </c>
      <c r="W220" s="30" t="str">
        <f t="shared" si="274"/>
        <v>-</v>
      </c>
      <c r="X220" s="1">
        <f t="shared" si="274"/>
        <v>84.226876154032126</v>
      </c>
      <c r="Y220" s="30">
        <f t="shared" si="274"/>
        <v>16.43362343993067</v>
      </c>
      <c r="Z220" s="1" t="str">
        <f t="shared" si="274"/>
        <v>-</v>
      </c>
      <c r="AA220" s="30">
        <f t="shared" si="274"/>
        <v>25.409151894543825</v>
      </c>
      <c r="AB220" s="30">
        <f t="shared" si="274"/>
        <v>14.764902709560587</v>
      </c>
      <c r="AC220" s="30" t="str">
        <f t="shared" si="274"/>
        <v>-</v>
      </c>
      <c r="AD220" s="30">
        <f>IF(SUM(AD212:AD217)=0,"-",IF(SUM(AD212:AD217)&gt;0,_xlfn.STDEV.S(AD212:AD217)))</f>
        <v>0.1095178828624197</v>
      </c>
      <c r="AE220" s="30">
        <f>IF(SUM(AE212:AE217)=0,"-",IF(SUM(AE212:AE217)&gt;0,_xlfn.STDEV.S(AE212:AE217)))</f>
        <v>4.3664152296689837E-2</v>
      </c>
      <c r="AF220" s="1" t="str">
        <f>IF(SUM(AF212:AF217)=0,"-",IF(SUM(AF212:AF217)&gt;0,_xlfn.STDEV.S(AF212:AF217)))</f>
        <v>-</v>
      </c>
      <c r="AG220" s="30" t="str">
        <f t="shared" si="273"/>
        <v>-</v>
      </c>
      <c r="AH220" s="30" t="str">
        <f t="shared" si="273"/>
        <v>-</v>
      </c>
      <c r="AI220" s="30" t="str">
        <f t="shared" si="273"/>
        <v>-</v>
      </c>
      <c r="AJ220" s="30" t="str">
        <f t="shared" si="273"/>
        <v>-</v>
      </c>
      <c r="AK220" s="30" t="str">
        <f t="shared" si="273"/>
        <v>-</v>
      </c>
      <c r="AL220" s="30" t="str">
        <f t="shared" si="273"/>
        <v>-</v>
      </c>
      <c r="AM220" s="162"/>
    </row>
    <row r="221" spans="1:68" ht="9" customHeight="1" x14ac:dyDescent="0.25">
      <c r="A221" s="99"/>
      <c r="B221" s="198"/>
      <c r="C221" s="99"/>
      <c r="D221" s="26"/>
      <c r="E221" s="99"/>
      <c r="F221" s="26"/>
      <c r="G221" s="26"/>
      <c r="H221" s="26"/>
      <c r="I221" s="26"/>
      <c r="J221" s="26"/>
      <c r="K221" s="22" t="s">
        <v>678</v>
      </c>
      <c r="L221" s="1">
        <f>IF(SUM(L212:L217)=0,"-",IF(SUM(L212:L217)&gt;0,COUNT(L212:L217)))</f>
        <v>6</v>
      </c>
      <c r="M221" s="46">
        <f t="shared" ref="M221:AL221" si="275">IF(SUM(M212:M217)=0,"-",IF(SUM(M212:M217)&gt;0,COUNT(M212:M217)))</f>
        <v>6</v>
      </c>
      <c r="N221" s="1">
        <f t="shared" si="275"/>
        <v>6</v>
      </c>
      <c r="O221" s="46">
        <f t="shared" si="275"/>
        <v>6</v>
      </c>
      <c r="P221" s="1" t="str">
        <f t="shared" ref="P221:AC221" si="276">IF(SUM(P212:P217)=0,"-",IF(SUM(P212:P217)&gt;0,COUNT(P212:P217)))</f>
        <v>-</v>
      </c>
      <c r="Q221" s="46" t="str">
        <f t="shared" si="276"/>
        <v>-</v>
      </c>
      <c r="R221" s="30">
        <f t="shared" si="276"/>
        <v>6</v>
      </c>
      <c r="S221" s="46">
        <f t="shared" si="276"/>
        <v>6</v>
      </c>
      <c r="T221" s="1" t="str">
        <f t="shared" si="276"/>
        <v>-</v>
      </c>
      <c r="U221" s="46">
        <f t="shared" si="276"/>
        <v>6</v>
      </c>
      <c r="V221" s="1">
        <f t="shared" si="276"/>
        <v>6</v>
      </c>
      <c r="W221" s="46" t="str">
        <f t="shared" si="276"/>
        <v>-</v>
      </c>
      <c r="X221" s="46">
        <f t="shared" si="276"/>
        <v>6</v>
      </c>
      <c r="Y221" s="1">
        <f t="shared" si="276"/>
        <v>6</v>
      </c>
      <c r="Z221" s="46" t="str">
        <f t="shared" si="276"/>
        <v>-</v>
      </c>
      <c r="AA221" s="1">
        <f t="shared" si="276"/>
        <v>5</v>
      </c>
      <c r="AB221" s="46">
        <f t="shared" si="276"/>
        <v>6</v>
      </c>
      <c r="AC221" s="1" t="str">
        <f t="shared" si="276"/>
        <v>-</v>
      </c>
      <c r="AD221" s="1">
        <f>IF(SUM(AD212:AD217)=0,"-",IF(SUM(AD212:AD217)&gt;0,COUNT(AD212:AD217)))</f>
        <v>6</v>
      </c>
      <c r="AE221" s="46">
        <f>IF(SUM(AE212:AE217)=0,"-",IF(SUM(AE212:AE217)&gt;0,COUNT(AE212:AE217)))</f>
        <v>6</v>
      </c>
      <c r="AF221" s="1" t="str">
        <f>IF(SUM(AF212:AF217)=0,"-",IF(SUM(AF212:AF217)&gt;0,COUNT(AF212:AF217)))</f>
        <v>-</v>
      </c>
      <c r="AG221" s="1" t="str">
        <f t="shared" si="275"/>
        <v>-</v>
      </c>
      <c r="AH221" s="46" t="str">
        <f t="shared" si="275"/>
        <v>-</v>
      </c>
      <c r="AI221" s="1" t="str">
        <f t="shared" si="275"/>
        <v>-</v>
      </c>
      <c r="AJ221" s="46" t="str">
        <f t="shared" si="275"/>
        <v>-</v>
      </c>
      <c r="AK221" s="1" t="str">
        <f t="shared" si="275"/>
        <v>-</v>
      </c>
      <c r="AL221" s="46" t="str">
        <f t="shared" si="275"/>
        <v>-</v>
      </c>
      <c r="AM221" s="162"/>
    </row>
    <row r="222" spans="1:68" ht="9" customHeight="1" x14ac:dyDescent="0.25">
      <c r="A222" s="100"/>
      <c r="B222" s="199"/>
      <c r="C222" s="100"/>
      <c r="D222" s="40"/>
      <c r="E222" s="100"/>
      <c r="F222" s="40"/>
      <c r="G222" s="40"/>
      <c r="H222" s="40"/>
      <c r="I222" s="40"/>
      <c r="J222" s="40"/>
      <c r="K222" s="36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107"/>
      <c r="Y222" s="37"/>
      <c r="Z222" s="107"/>
      <c r="AA222" s="37"/>
      <c r="AB222" s="37"/>
      <c r="AC222" s="37"/>
      <c r="AD222" s="37"/>
      <c r="AE222" s="37"/>
      <c r="AF222" s="107"/>
      <c r="AG222" s="37"/>
      <c r="AH222" s="37"/>
      <c r="AI222" s="37"/>
      <c r="AJ222" s="37"/>
      <c r="AK222" s="37"/>
      <c r="AL222" s="37"/>
      <c r="AM222" s="162"/>
    </row>
    <row r="223" spans="1:68" ht="9" hidden="1" customHeight="1" outlineLevel="1" x14ac:dyDescent="0.25">
      <c r="A223" s="101">
        <v>207</v>
      </c>
      <c r="B223" s="200" t="s">
        <v>5</v>
      </c>
      <c r="C223" s="96" t="s">
        <v>675</v>
      </c>
      <c r="D223" s="12" t="s">
        <v>28</v>
      </c>
      <c r="E223" s="96" t="s">
        <v>29</v>
      </c>
      <c r="F223" s="12">
        <v>5</v>
      </c>
      <c r="G223" s="26" t="s">
        <v>697</v>
      </c>
      <c r="H223" s="12">
        <v>2</v>
      </c>
      <c r="I223" s="12" t="s">
        <v>325</v>
      </c>
      <c r="J223" s="12">
        <v>18</v>
      </c>
      <c r="K223" s="81"/>
      <c r="L223" s="16">
        <v>9.9559479999999994</v>
      </c>
      <c r="M223" s="16">
        <v>49.504000000000005</v>
      </c>
      <c r="N223" s="12">
        <v>12</v>
      </c>
      <c r="O223" s="16">
        <v>5266.8720000000003</v>
      </c>
      <c r="P223" s="13"/>
      <c r="Q223" s="13"/>
      <c r="R223" s="10">
        <v>140.17750000000001</v>
      </c>
      <c r="S223" s="10">
        <v>26.61494336676494</v>
      </c>
      <c r="T223" s="10"/>
      <c r="U223" s="13">
        <v>26.9</v>
      </c>
      <c r="V223" s="119">
        <v>5.1073958129227366</v>
      </c>
      <c r="W223" s="119"/>
      <c r="X223" s="98">
        <v>120</v>
      </c>
      <c r="Y223" s="16">
        <v>22.783921842034513</v>
      </c>
      <c r="Z223" s="98"/>
      <c r="AA223" s="12">
        <v>142.50000000000003</v>
      </c>
      <c r="AB223" s="16">
        <v>27.05590718741599</v>
      </c>
      <c r="AC223" s="16"/>
      <c r="AD223" s="12">
        <v>0.56000000000000005</v>
      </c>
      <c r="AE223" s="118">
        <v>0.10632496859616107</v>
      </c>
      <c r="AF223" s="230"/>
      <c r="AG223" s="12"/>
      <c r="AH223" s="12"/>
      <c r="AI223" s="12"/>
      <c r="AJ223" s="13"/>
      <c r="AK223" s="13"/>
      <c r="AL223" s="13"/>
      <c r="AM223" s="162"/>
    </row>
    <row r="224" spans="1:68" ht="9" hidden="1" customHeight="1" outlineLevel="1" x14ac:dyDescent="0.25">
      <c r="A224" s="83">
        <v>208</v>
      </c>
      <c r="B224" s="198" t="s">
        <v>5</v>
      </c>
      <c r="C224" s="99" t="s">
        <v>675</v>
      </c>
      <c r="D224" s="26" t="s">
        <v>28</v>
      </c>
      <c r="E224" s="99" t="s">
        <v>29</v>
      </c>
      <c r="F224" s="26">
        <v>5</v>
      </c>
      <c r="G224" s="26" t="s">
        <v>697</v>
      </c>
      <c r="H224" s="26">
        <v>2</v>
      </c>
      <c r="I224" s="26" t="s">
        <v>325</v>
      </c>
      <c r="J224" s="26">
        <v>18</v>
      </c>
      <c r="K224" s="79"/>
      <c r="L224" s="30">
        <v>8.8489380000000004</v>
      </c>
      <c r="M224" s="30">
        <v>56.576000000000008</v>
      </c>
      <c r="N224" s="26">
        <v>17</v>
      </c>
      <c r="O224" s="30">
        <v>3174.444</v>
      </c>
      <c r="P224" s="27"/>
      <c r="Q224" s="27"/>
      <c r="R224" s="24">
        <v>30.277500000000003</v>
      </c>
      <c r="S224" s="24">
        <v>9.5378907298411963</v>
      </c>
      <c r="T224" s="24"/>
      <c r="U224" s="27">
        <v>15.1</v>
      </c>
      <c r="V224" s="115">
        <v>4.7567385028685338</v>
      </c>
      <c r="W224" s="115"/>
      <c r="X224" s="1">
        <v>75.000000000000014</v>
      </c>
      <c r="Y224" s="30">
        <v>23.626184616896698</v>
      </c>
      <c r="Z224" s="1"/>
      <c r="AA224" s="26">
        <v>80</v>
      </c>
      <c r="AB224" s="30">
        <v>25.201263591356472</v>
      </c>
      <c r="AC224" s="30"/>
      <c r="AD224" s="26">
        <v>0.38500000000000001</v>
      </c>
      <c r="AE224" s="114">
        <v>0.12128108103340303</v>
      </c>
      <c r="AF224" s="228"/>
      <c r="AG224" s="26"/>
      <c r="AH224" s="26"/>
      <c r="AI224" s="26"/>
      <c r="AJ224" s="27"/>
      <c r="AK224" s="27"/>
      <c r="AL224" s="27"/>
      <c r="AM224" s="162"/>
    </row>
    <row r="225" spans="1:39" ht="9" hidden="1" customHeight="1" outlineLevel="1" x14ac:dyDescent="0.25">
      <c r="A225" s="83">
        <v>209</v>
      </c>
      <c r="B225" s="198" t="s">
        <v>5</v>
      </c>
      <c r="C225" s="99" t="s">
        <v>675</v>
      </c>
      <c r="D225" s="26" t="s">
        <v>28</v>
      </c>
      <c r="E225" s="99" t="s">
        <v>29</v>
      </c>
      <c r="F225" s="26">
        <v>5</v>
      </c>
      <c r="G225" s="26" t="s">
        <v>697</v>
      </c>
      <c r="H225" s="26">
        <v>2</v>
      </c>
      <c r="I225" s="26" t="s">
        <v>325</v>
      </c>
      <c r="J225" s="26">
        <v>18</v>
      </c>
      <c r="K225" s="79"/>
      <c r="L225" s="30">
        <v>7.7847799999999996</v>
      </c>
      <c r="M225" s="30">
        <v>58.344000000000008</v>
      </c>
      <c r="N225" s="26">
        <v>16</v>
      </c>
      <c r="O225" s="30">
        <v>3527.1600000000003</v>
      </c>
      <c r="P225" s="27"/>
      <c r="Q225" s="27"/>
      <c r="R225" s="24">
        <v>13.3375</v>
      </c>
      <c r="S225" s="24">
        <v>3.7813708479343151</v>
      </c>
      <c r="T225" s="24"/>
      <c r="U225" s="27">
        <v>13.1</v>
      </c>
      <c r="V225" s="115">
        <v>3.7140362217761593</v>
      </c>
      <c r="W225" s="115"/>
      <c r="X225" s="1">
        <v>50</v>
      </c>
      <c r="Y225" s="30">
        <v>14.175710770138014</v>
      </c>
      <c r="Z225" s="1"/>
      <c r="AA225" s="26">
        <v>72.500000000000014</v>
      </c>
      <c r="AB225" s="30">
        <v>20.554780616700125</v>
      </c>
      <c r="AC225" s="30"/>
      <c r="AD225" s="26">
        <v>0.38500000000000001</v>
      </c>
      <c r="AE225" s="114">
        <v>0.10915297293006271</v>
      </c>
      <c r="AF225" s="228"/>
      <c r="AG225" s="26"/>
      <c r="AH225" s="26"/>
      <c r="AI225" s="26"/>
      <c r="AJ225" s="27"/>
      <c r="AK225" s="27"/>
      <c r="AL225" s="27"/>
      <c r="AM225" s="162"/>
    </row>
    <row r="226" spans="1:39" ht="9" hidden="1" customHeight="1" outlineLevel="1" x14ac:dyDescent="0.25">
      <c r="A226" s="83">
        <v>210</v>
      </c>
      <c r="B226" s="198" t="s">
        <v>5</v>
      </c>
      <c r="C226" s="99" t="s">
        <v>675</v>
      </c>
      <c r="D226" s="26" t="s">
        <v>28</v>
      </c>
      <c r="E226" s="99" t="s">
        <v>29</v>
      </c>
      <c r="F226" s="26">
        <v>5</v>
      </c>
      <c r="G226" s="26" t="s">
        <v>697</v>
      </c>
      <c r="H226" s="26">
        <v>2</v>
      </c>
      <c r="I226" s="26" t="s">
        <v>325</v>
      </c>
      <c r="J226" s="26">
        <v>18</v>
      </c>
      <c r="K226" s="79"/>
      <c r="L226" s="30">
        <v>8.3418559999999999</v>
      </c>
      <c r="M226" s="30">
        <v>56.576000000000008</v>
      </c>
      <c r="N226" s="26">
        <v>37</v>
      </c>
      <c r="O226" s="30">
        <v>1858.1680000000001</v>
      </c>
      <c r="P226" s="27"/>
      <c r="Q226" s="27"/>
      <c r="R226" s="24">
        <v>30.052499999999998</v>
      </c>
      <c r="S226" s="24">
        <v>16.173187784958088</v>
      </c>
      <c r="T226" s="24"/>
      <c r="U226" s="27">
        <v>8</v>
      </c>
      <c r="V226" s="115">
        <v>4.3053157733853986</v>
      </c>
      <c r="W226" s="115"/>
      <c r="X226" s="1">
        <v>170</v>
      </c>
      <c r="Y226" s="30">
        <v>91.487960184439729</v>
      </c>
      <c r="Z226" s="1"/>
      <c r="AA226" s="26">
        <v>55</v>
      </c>
      <c r="AB226" s="30">
        <v>29.599045942024617</v>
      </c>
      <c r="AC226" s="30"/>
      <c r="AD226" s="26">
        <v>0.245</v>
      </c>
      <c r="AE226" s="114">
        <v>0.13185029555992783</v>
      </c>
      <c r="AF226" s="228"/>
      <c r="AG226" s="26"/>
      <c r="AH226" s="26"/>
      <c r="AI226" s="26"/>
      <c r="AJ226" s="27"/>
      <c r="AK226" s="27"/>
      <c r="AL226" s="27"/>
      <c r="AM226" s="162"/>
    </row>
    <row r="227" spans="1:39" ht="9" hidden="1" customHeight="1" outlineLevel="1" x14ac:dyDescent="0.25">
      <c r="A227" s="83">
        <v>211</v>
      </c>
      <c r="B227" s="198" t="s">
        <v>5</v>
      </c>
      <c r="C227" s="99" t="s">
        <v>675</v>
      </c>
      <c r="D227" s="26" t="s">
        <v>28</v>
      </c>
      <c r="E227" s="99" t="s">
        <v>29</v>
      </c>
      <c r="F227" s="26">
        <v>5</v>
      </c>
      <c r="G227" s="26" t="s">
        <v>697</v>
      </c>
      <c r="H227" s="26">
        <v>2</v>
      </c>
      <c r="I227" s="26" t="s">
        <v>325</v>
      </c>
      <c r="J227" s="26">
        <v>18</v>
      </c>
      <c r="K227" s="79"/>
      <c r="L227" s="30">
        <v>3.9995199999999995</v>
      </c>
      <c r="M227" s="30">
        <v>53.04</v>
      </c>
      <c r="N227" s="26">
        <v>17</v>
      </c>
      <c r="O227" s="30">
        <v>3557.2160000000003</v>
      </c>
      <c r="P227" s="27"/>
      <c r="Q227" s="27"/>
      <c r="R227" s="24">
        <v>37.76</v>
      </c>
      <c r="S227" s="24">
        <v>10.615042775024063</v>
      </c>
      <c r="T227" s="24"/>
      <c r="U227" s="27">
        <v>8.8000000000000007</v>
      </c>
      <c r="V227" s="115">
        <v>2.4738447145183198</v>
      </c>
      <c r="W227" s="115"/>
      <c r="X227" s="1">
        <v>110</v>
      </c>
      <c r="Y227" s="30">
        <v>30.923058931478995</v>
      </c>
      <c r="Z227" s="1"/>
      <c r="AA227" s="26">
        <v>125</v>
      </c>
      <c r="AB227" s="30">
        <v>35.139839694862495</v>
      </c>
      <c r="AC227" s="30"/>
      <c r="AD227" s="26">
        <v>0.48499999999999999</v>
      </c>
      <c r="AE227" s="114">
        <v>0.13634257801606647</v>
      </c>
      <c r="AF227" s="228"/>
      <c r="AG227" s="26"/>
      <c r="AH227" s="26"/>
      <c r="AI227" s="26"/>
      <c r="AJ227" s="27"/>
      <c r="AK227" s="27"/>
      <c r="AL227" s="27"/>
      <c r="AM227" s="162"/>
    </row>
    <row r="228" spans="1:39" ht="9" hidden="1" customHeight="1" outlineLevel="1" x14ac:dyDescent="0.25">
      <c r="A228" s="90">
        <v>212</v>
      </c>
      <c r="B228" s="199" t="s">
        <v>5</v>
      </c>
      <c r="C228" s="100" t="s">
        <v>675</v>
      </c>
      <c r="D228" s="40" t="s">
        <v>28</v>
      </c>
      <c r="E228" s="100" t="s">
        <v>29</v>
      </c>
      <c r="F228" s="40">
        <v>5</v>
      </c>
      <c r="G228" s="26" t="s">
        <v>697</v>
      </c>
      <c r="H228" s="40">
        <v>2</v>
      </c>
      <c r="I228" s="40" t="s">
        <v>325</v>
      </c>
      <c r="J228" s="40">
        <v>18</v>
      </c>
      <c r="K228" s="80"/>
      <c r="L228" s="44">
        <v>7.2991239999999999</v>
      </c>
      <c r="M228" s="44">
        <v>54.808</v>
      </c>
      <c r="N228" s="40">
        <v>22</v>
      </c>
      <c r="O228" s="44">
        <v>2629.0160000000001</v>
      </c>
      <c r="P228" s="41"/>
      <c r="Q228" s="41"/>
      <c r="R228" s="38">
        <v>35.82</v>
      </c>
      <c r="S228" s="38">
        <v>13.624869532935517</v>
      </c>
      <c r="T228" s="38"/>
      <c r="U228" s="41">
        <v>12.3</v>
      </c>
      <c r="V228" s="117">
        <v>4.6785565397852276</v>
      </c>
      <c r="W228" s="117"/>
      <c r="X228" s="92"/>
      <c r="Y228" s="44"/>
      <c r="Z228" s="92"/>
      <c r="AA228" s="40">
        <v>117.5</v>
      </c>
      <c r="AB228" s="44">
        <v>44.69352792071254</v>
      </c>
      <c r="AC228" s="44"/>
      <c r="AD228" s="40">
        <v>0.47499999999999998</v>
      </c>
      <c r="AE228" s="116">
        <v>0.18067596393479537</v>
      </c>
      <c r="AF228" s="229"/>
      <c r="AG228" s="40"/>
      <c r="AH228" s="40"/>
      <c r="AI228" s="40"/>
      <c r="AJ228" s="41"/>
      <c r="AK228" s="41"/>
      <c r="AL228" s="41"/>
      <c r="AM228" s="162"/>
    </row>
    <row r="229" spans="1:39" ht="9" customHeight="1" collapsed="1" x14ac:dyDescent="0.25">
      <c r="A229" s="96"/>
      <c r="B229" s="200"/>
      <c r="C229" s="96"/>
      <c r="D229" s="12"/>
      <c r="E229" s="96"/>
      <c r="F229" s="12"/>
      <c r="G229" s="12"/>
      <c r="H229" s="12"/>
      <c r="I229" s="12"/>
      <c r="J229" s="12"/>
      <c r="K229" s="8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106"/>
      <c r="Y229" s="23"/>
      <c r="Z229" s="106"/>
      <c r="AA229" s="23"/>
      <c r="AB229" s="23"/>
      <c r="AC229" s="23"/>
      <c r="AD229" s="23"/>
      <c r="AE229" s="23"/>
      <c r="AF229" s="106"/>
      <c r="AG229" s="23"/>
      <c r="AH229" s="23"/>
      <c r="AI229" s="23"/>
      <c r="AJ229" s="23"/>
      <c r="AK229" s="23"/>
      <c r="AL229" s="23"/>
      <c r="AM229" s="162"/>
    </row>
    <row r="230" spans="1:39" ht="9" customHeight="1" x14ac:dyDescent="0.25">
      <c r="A230" s="99"/>
      <c r="B230" s="198"/>
      <c r="C230" s="84"/>
      <c r="D230" s="19"/>
      <c r="E230" s="99"/>
      <c r="F230" s="26"/>
      <c r="G230" s="26"/>
      <c r="H230" s="26"/>
      <c r="I230" s="26"/>
      <c r="J230" s="26"/>
      <c r="K230" s="22" t="s">
        <v>679</v>
      </c>
      <c r="L230" s="30">
        <f>IF(SUM(L223:L228)=0,"-",IF(SUM(L223:L228)&gt;0,AVERAGE(L223:L228)))</f>
        <v>7.7050276666666662</v>
      </c>
      <c r="M230" s="30">
        <f t="shared" ref="M230:AL230" si="277">IF(SUM(M223:M228)=0,"-",IF(SUM(M223:M228)&gt;0,AVERAGE(M223:M228)))</f>
        <v>54.808000000000014</v>
      </c>
      <c r="N230" s="30">
        <f t="shared" si="277"/>
        <v>20.166666666666668</v>
      </c>
      <c r="O230" s="30">
        <f t="shared" si="277"/>
        <v>3335.4793333333332</v>
      </c>
      <c r="P230" s="30" t="str">
        <f t="shared" ref="P230:AC230" si="278">IF(SUM(P223:P228)=0,"-",IF(SUM(P223:P228)&gt;0,AVERAGE(P223:P228)))</f>
        <v>-</v>
      </c>
      <c r="Q230" s="30" t="str">
        <f t="shared" si="278"/>
        <v>-</v>
      </c>
      <c r="R230" s="30">
        <f t="shared" si="278"/>
        <v>47.904166666666669</v>
      </c>
      <c r="S230" s="30">
        <f t="shared" si="278"/>
        <v>13.391217506243018</v>
      </c>
      <c r="T230" s="30" t="str">
        <f t="shared" si="278"/>
        <v>-</v>
      </c>
      <c r="U230" s="30">
        <f t="shared" si="278"/>
        <v>14.033333333333333</v>
      </c>
      <c r="V230" s="30">
        <f t="shared" si="278"/>
        <v>4.1726479275427293</v>
      </c>
      <c r="W230" s="30" t="str">
        <f t="shared" si="278"/>
        <v>-</v>
      </c>
      <c r="X230" s="1">
        <f t="shared" si="278"/>
        <v>105</v>
      </c>
      <c r="Y230" s="30">
        <f t="shared" si="278"/>
        <v>36.59936726899759</v>
      </c>
      <c r="Z230" s="1" t="str">
        <f t="shared" si="278"/>
        <v>-</v>
      </c>
      <c r="AA230" s="30">
        <f t="shared" si="278"/>
        <v>98.75</v>
      </c>
      <c r="AB230" s="30">
        <f t="shared" si="278"/>
        <v>30.374060825512043</v>
      </c>
      <c r="AC230" s="30" t="str">
        <f t="shared" si="278"/>
        <v>-</v>
      </c>
      <c r="AD230" s="30">
        <f>IF(SUM(AD223:AD228)=0,"-",IF(SUM(AD223:AD228)&gt;0,AVERAGE(AD223:AD228)))</f>
        <v>0.42250000000000004</v>
      </c>
      <c r="AE230" s="30">
        <f>IF(SUM(AE223:AE228)=0,"-",IF(SUM(AE223:AE228)&gt;0,AVERAGE(AE223:AE228)))</f>
        <v>0.13093797667840273</v>
      </c>
      <c r="AF230" s="1" t="str">
        <f>IF(SUM(AF223:AF228)=0,"-",IF(SUM(AF223:AF228)&gt;0,AVERAGE(AF223:AF228)))</f>
        <v>-</v>
      </c>
      <c r="AG230" s="30" t="str">
        <f t="shared" si="277"/>
        <v>-</v>
      </c>
      <c r="AH230" s="30" t="str">
        <f t="shared" si="277"/>
        <v>-</v>
      </c>
      <c r="AI230" s="30" t="str">
        <f t="shared" si="277"/>
        <v>-</v>
      </c>
      <c r="AJ230" s="30" t="str">
        <f t="shared" si="277"/>
        <v>-</v>
      </c>
      <c r="AK230" s="30" t="str">
        <f t="shared" si="277"/>
        <v>-</v>
      </c>
      <c r="AL230" s="30" t="str">
        <f t="shared" si="277"/>
        <v>-</v>
      </c>
      <c r="AM230" s="162"/>
    </row>
    <row r="231" spans="1:39" ht="9" customHeight="1" x14ac:dyDescent="0.25">
      <c r="A231" s="25"/>
      <c r="B231" s="192" t="str">
        <f t="shared" ref="B231:J231" si="279">B226</f>
        <v>Doxorubicin</v>
      </c>
      <c r="C231" s="17" t="str">
        <f t="shared" si="279"/>
        <v>Janssen/Hamner</v>
      </c>
      <c r="D231" s="25" t="str">
        <f t="shared" si="279"/>
        <v>Rat</v>
      </c>
      <c r="E231" s="17" t="str">
        <f t="shared" si="279"/>
        <v>SD</v>
      </c>
      <c r="F231" s="25">
        <f t="shared" si="279"/>
        <v>5</v>
      </c>
      <c r="G231" s="25" t="str">
        <f t="shared" si="279"/>
        <v>once</v>
      </c>
      <c r="H231" s="25">
        <f t="shared" si="279"/>
        <v>2</v>
      </c>
      <c r="I231" s="25" t="str">
        <f t="shared" si="279"/>
        <v>interim</v>
      </c>
      <c r="J231" s="25">
        <f t="shared" si="279"/>
        <v>18</v>
      </c>
      <c r="K231" s="22" t="s">
        <v>677</v>
      </c>
      <c r="L231" s="30">
        <f>IF(SUM(L223:L228)=0,"-",IF(SUM(L223:L228)&gt;0,_xlfn.STDEV.S(L223:L228)))</f>
        <v>2.0338450684782945</v>
      </c>
      <c r="M231" s="30">
        <f t="shared" ref="M231:AL231" si="280">IF(SUM(M223:M228)=0,"-",IF(SUM(M223:M228)&gt;0,_xlfn.STDEV.S(M223:M228)))</f>
        <v>3.1626945473757049</v>
      </c>
      <c r="N231" s="30">
        <f t="shared" si="280"/>
        <v>8.8411914732498982</v>
      </c>
      <c r="O231" s="30">
        <f t="shared" si="280"/>
        <v>1142.2484717164955</v>
      </c>
      <c r="P231" s="30" t="str">
        <f t="shared" ref="P231:AC231" si="281">IF(SUM(P223:P228)=0,"-",IF(SUM(P223:P228)&gt;0,_xlfn.STDEV.S(P223:P228)))</f>
        <v>-</v>
      </c>
      <c r="Q231" s="30" t="str">
        <f t="shared" si="281"/>
        <v>-</v>
      </c>
      <c r="R231" s="30">
        <f t="shared" si="281"/>
        <v>46.016377673244406</v>
      </c>
      <c r="S231" s="30">
        <f t="shared" si="281"/>
        <v>7.7144708660499681</v>
      </c>
      <c r="T231" s="30" t="str">
        <f t="shared" si="281"/>
        <v>-</v>
      </c>
      <c r="U231" s="30">
        <f t="shared" si="281"/>
        <v>6.8462154995783324</v>
      </c>
      <c r="V231" s="30">
        <f t="shared" si="281"/>
        <v>0.95757158937770293</v>
      </c>
      <c r="W231" s="30" t="str">
        <f t="shared" si="281"/>
        <v>-</v>
      </c>
      <c r="X231" s="1">
        <f t="shared" si="281"/>
        <v>45.825756949558397</v>
      </c>
      <c r="Y231" s="30">
        <f t="shared" si="281"/>
        <v>31.252873787176451</v>
      </c>
      <c r="Z231" s="1" t="str">
        <f t="shared" si="281"/>
        <v>-</v>
      </c>
      <c r="AA231" s="30">
        <f t="shared" si="281"/>
        <v>34.378408921880045</v>
      </c>
      <c r="AB231" s="30">
        <f t="shared" si="281"/>
        <v>8.5152413095879531</v>
      </c>
      <c r="AC231" s="30" t="str">
        <f t="shared" si="281"/>
        <v>-</v>
      </c>
      <c r="AD231" s="30">
        <f>IF(SUM(AD223:AD228)=0,"-",IF(SUM(AD223:AD228)&gt;0,_xlfn.STDEV.S(AD223:AD228)))</f>
        <v>0.10944176533663907</v>
      </c>
      <c r="AE231" s="30">
        <f>IF(SUM(AE223:AE228)=0,"-",IF(SUM(AE223:AE228)&gt;0,_xlfn.STDEV.S(AE223:AE228)))</f>
        <v>2.7120293532142487E-2</v>
      </c>
      <c r="AF231" s="1" t="str">
        <f>IF(SUM(AF223:AF228)=0,"-",IF(SUM(AF223:AF228)&gt;0,_xlfn.STDEV.S(AF223:AF228)))</f>
        <v>-</v>
      </c>
      <c r="AG231" s="30" t="str">
        <f t="shared" si="280"/>
        <v>-</v>
      </c>
      <c r="AH231" s="30" t="str">
        <f t="shared" si="280"/>
        <v>-</v>
      </c>
      <c r="AI231" s="30" t="str">
        <f t="shared" si="280"/>
        <v>-</v>
      </c>
      <c r="AJ231" s="30" t="str">
        <f t="shared" si="280"/>
        <v>-</v>
      </c>
      <c r="AK231" s="30" t="str">
        <f t="shared" si="280"/>
        <v>-</v>
      </c>
      <c r="AL231" s="30" t="str">
        <f t="shared" si="280"/>
        <v>-</v>
      </c>
      <c r="AM231" s="162"/>
    </row>
    <row r="232" spans="1:39" ht="9" customHeight="1" x14ac:dyDescent="0.25">
      <c r="A232" s="99"/>
      <c r="B232" s="198"/>
      <c r="C232" s="99"/>
      <c r="D232" s="26"/>
      <c r="E232" s="99"/>
      <c r="F232" s="26"/>
      <c r="G232" s="26"/>
      <c r="H232" s="26"/>
      <c r="I232" s="26"/>
      <c r="J232" s="26"/>
      <c r="K232" s="22" t="s">
        <v>678</v>
      </c>
      <c r="L232" s="1">
        <f>IF(SUM(L223:L228)=0,"-",IF(SUM(L223:L228)&gt;0,COUNT(L223:L228)))</f>
        <v>6</v>
      </c>
      <c r="M232" s="46">
        <f t="shared" ref="M232:AL232" si="282">IF(SUM(M223:M228)=0,"-",IF(SUM(M223:M228)&gt;0,COUNT(M223:M228)))</f>
        <v>6</v>
      </c>
      <c r="N232" s="1">
        <f t="shared" si="282"/>
        <v>6</v>
      </c>
      <c r="O232" s="46">
        <f t="shared" si="282"/>
        <v>6</v>
      </c>
      <c r="P232" s="1" t="str">
        <f t="shared" ref="P232:AC232" si="283">IF(SUM(P223:P228)=0,"-",IF(SUM(P223:P228)&gt;0,COUNT(P223:P228)))</f>
        <v>-</v>
      </c>
      <c r="Q232" s="46" t="str">
        <f t="shared" si="283"/>
        <v>-</v>
      </c>
      <c r="R232" s="30">
        <f t="shared" si="283"/>
        <v>6</v>
      </c>
      <c r="S232" s="46">
        <f t="shared" si="283"/>
        <v>6</v>
      </c>
      <c r="T232" s="1" t="str">
        <f t="shared" si="283"/>
        <v>-</v>
      </c>
      <c r="U232" s="46">
        <f t="shared" si="283"/>
        <v>6</v>
      </c>
      <c r="V232" s="1">
        <f t="shared" si="283"/>
        <v>6</v>
      </c>
      <c r="W232" s="46" t="str">
        <f t="shared" si="283"/>
        <v>-</v>
      </c>
      <c r="X232" s="46">
        <f t="shared" si="283"/>
        <v>5</v>
      </c>
      <c r="Y232" s="1">
        <f t="shared" si="283"/>
        <v>5</v>
      </c>
      <c r="Z232" s="46" t="str">
        <f t="shared" si="283"/>
        <v>-</v>
      </c>
      <c r="AA232" s="1">
        <f t="shared" si="283"/>
        <v>6</v>
      </c>
      <c r="AB232" s="46">
        <f t="shared" si="283"/>
        <v>6</v>
      </c>
      <c r="AC232" s="1" t="str">
        <f t="shared" si="283"/>
        <v>-</v>
      </c>
      <c r="AD232" s="1">
        <f>IF(SUM(AD223:AD228)=0,"-",IF(SUM(AD223:AD228)&gt;0,COUNT(AD223:AD228)))</f>
        <v>6</v>
      </c>
      <c r="AE232" s="46">
        <f>IF(SUM(AE223:AE228)=0,"-",IF(SUM(AE223:AE228)&gt;0,COUNT(AE223:AE228)))</f>
        <v>6</v>
      </c>
      <c r="AF232" s="1" t="str">
        <f>IF(SUM(AF223:AF228)=0,"-",IF(SUM(AF223:AF228)&gt;0,COUNT(AF223:AF228)))</f>
        <v>-</v>
      </c>
      <c r="AG232" s="1" t="str">
        <f t="shared" si="282"/>
        <v>-</v>
      </c>
      <c r="AH232" s="46" t="str">
        <f t="shared" si="282"/>
        <v>-</v>
      </c>
      <c r="AI232" s="1" t="str">
        <f t="shared" si="282"/>
        <v>-</v>
      </c>
      <c r="AJ232" s="46" t="str">
        <f t="shared" si="282"/>
        <v>-</v>
      </c>
      <c r="AK232" s="1" t="str">
        <f t="shared" si="282"/>
        <v>-</v>
      </c>
      <c r="AL232" s="46" t="str">
        <f t="shared" si="282"/>
        <v>-</v>
      </c>
      <c r="AM232" s="162"/>
    </row>
    <row r="233" spans="1:39" ht="9" customHeight="1" x14ac:dyDescent="0.25">
      <c r="A233" s="100"/>
      <c r="B233" s="199"/>
      <c r="C233" s="100"/>
      <c r="D233" s="40"/>
      <c r="E233" s="100"/>
      <c r="F233" s="40"/>
      <c r="G233" s="40"/>
      <c r="H233" s="40"/>
      <c r="I233" s="40"/>
      <c r="J233" s="40"/>
      <c r="K233" s="36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107"/>
      <c r="Y233" s="37"/>
      <c r="Z233" s="107"/>
      <c r="AA233" s="37"/>
      <c r="AB233" s="37"/>
      <c r="AC233" s="37"/>
      <c r="AD233" s="37"/>
      <c r="AE233" s="37"/>
      <c r="AF233" s="107"/>
      <c r="AG233" s="37"/>
      <c r="AH233" s="37"/>
      <c r="AI233" s="37"/>
      <c r="AJ233" s="37"/>
      <c r="AK233" s="37"/>
      <c r="AL233" s="37"/>
      <c r="AM233" s="162"/>
    </row>
    <row r="234" spans="1:39" ht="9" hidden="1" customHeight="1" outlineLevel="1" x14ac:dyDescent="0.25">
      <c r="A234" s="101">
        <v>201</v>
      </c>
      <c r="B234" s="200" t="s">
        <v>674</v>
      </c>
      <c r="C234" s="96" t="s">
        <v>675</v>
      </c>
      <c r="D234" s="12" t="s">
        <v>28</v>
      </c>
      <c r="E234" s="96" t="s">
        <v>29</v>
      </c>
      <c r="F234" s="12">
        <v>0</v>
      </c>
      <c r="G234" s="26" t="s">
        <v>697</v>
      </c>
      <c r="H234" s="12">
        <v>7</v>
      </c>
      <c r="I234" s="12" t="s">
        <v>30</v>
      </c>
      <c r="J234" s="12">
        <v>18</v>
      </c>
      <c r="K234" s="81"/>
      <c r="L234" s="16">
        <v>6.959878999999999</v>
      </c>
      <c r="M234" s="16">
        <v>63.648000000000003</v>
      </c>
      <c r="N234" s="12">
        <v>17</v>
      </c>
      <c r="O234" s="16">
        <v>3854.2400000000002</v>
      </c>
      <c r="P234" s="13"/>
      <c r="Q234" s="13"/>
      <c r="R234" s="10">
        <v>66.5</v>
      </c>
      <c r="S234" s="10">
        <v>17.253725766947568</v>
      </c>
      <c r="T234" s="10"/>
      <c r="U234" s="13">
        <v>14.8</v>
      </c>
      <c r="V234" s="119">
        <v>3.8399269376063763</v>
      </c>
      <c r="W234" s="119"/>
      <c r="X234" s="98">
        <v>95</v>
      </c>
      <c r="Y234" s="16">
        <v>24.648179667067954</v>
      </c>
      <c r="Z234" s="98"/>
      <c r="AA234" s="12">
        <v>62.5</v>
      </c>
      <c r="AB234" s="119">
        <v>16.215907675702603</v>
      </c>
      <c r="AC234" s="119"/>
      <c r="AD234" s="12">
        <v>0.31</v>
      </c>
      <c r="AE234" s="118">
        <v>8.04309020714849E-2</v>
      </c>
      <c r="AF234" s="230"/>
      <c r="AG234" s="12"/>
      <c r="AH234" s="12"/>
      <c r="AI234" s="12"/>
      <c r="AJ234" s="13"/>
      <c r="AK234" s="13"/>
      <c r="AL234" s="13"/>
      <c r="AM234" s="162"/>
    </row>
    <row r="235" spans="1:39" ht="9" hidden="1" customHeight="1" outlineLevel="1" x14ac:dyDescent="0.25">
      <c r="A235" s="83">
        <v>202</v>
      </c>
      <c r="B235" s="198" t="s">
        <v>674</v>
      </c>
      <c r="C235" s="99" t="s">
        <v>675</v>
      </c>
      <c r="D235" s="26" t="s">
        <v>28</v>
      </c>
      <c r="E235" s="99" t="s">
        <v>29</v>
      </c>
      <c r="F235" s="26">
        <v>0</v>
      </c>
      <c r="G235" s="26" t="s">
        <v>697</v>
      </c>
      <c r="H235" s="26">
        <v>7</v>
      </c>
      <c r="I235" s="26" t="s">
        <v>30</v>
      </c>
      <c r="J235" s="26">
        <v>18</v>
      </c>
      <c r="K235" s="79"/>
      <c r="L235" s="30">
        <v>5.8314429999999993</v>
      </c>
      <c r="M235" s="30">
        <v>66.300000000000011</v>
      </c>
      <c r="N235" s="26">
        <v>24</v>
      </c>
      <c r="O235" s="30">
        <v>2638.7400000000002</v>
      </c>
      <c r="P235" s="27"/>
      <c r="Q235" s="27"/>
      <c r="R235" s="24">
        <v>25.48</v>
      </c>
      <c r="S235" s="24">
        <v>9.6561237560350772</v>
      </c>
      <c r="T235" s="24"/>
      <c r="U235" s="27">
        <v>11.9</v>
      </c>
      <c r="V235" s="115">
        <v>4.5097281278185797</v>
      </c>
      <c r="W235" s="115"/>
      <c r="X235" s="1">
        <v>50</v>
      </c>
      <c r="Y235" s="30">
        <v>18.948437511842773</v>
      </c>
      <c r="Z235" s="1"/>
      <c r="AA235" s="26"/>
      <c r="AB235" s="115"/>
      <c r="AC235" s="115"/>
      <c r="AD235" s="26">
        <v>0.17499999999999999</v>
      </c>
      <c r="AE235" s="114">
        <v>6.6319531291449699E-2</v>
      </c>
      <c r="AF235" s="228"/>
      <c r="AG235" s="26"/>
      <c r="AH235" s="26"/>
      <c r="AI235" s="26"/>
      <c r="AJ235" s="27"/>
      <c r="AK235" s="27"/>
      <c r="AL235" s="27"/>
      <c r="AM235" s="162"/>
    </row>
    <row r="236" spans="1:39" ht="9" hidden="1" customHeight="1" outlineLevel="1" x14ac:dyDescent="0.25">
      <c r="A236" s="83">
        <v>203</v>
      </c>
      <c r="B236" s="198" t="s">
        <v>674</v>
      </c>
      <c r="C236" s="99" t="s">
        <v>675</v>
      </c>
      <c r="D236" s="26" t="s">
        <v>28</v>
      </c>
      <c r="E236" s="99" t="s">
        <v>29</v>
      </c>
      <c r="F236" s="26">
        <v>0</v>
      </c>
      <c r="G236" s="26" t="s">
        <v>697</v>
      </c>
      <c r="H236" s="26">
        <v>7</v>
      </c>
      <c r="I236" s="26" t="s">
        <v>30</v>
      </c>
      <c r="J236" s="26">
        <v>18</v>
      </c>
      <c r="K236" s="79"/>
      <c r="L236" s="30">
        <v>5.8742949999999992</v>
      </c>
      <c r="M236" s="30">
        <v>60.996000000000002</v>
      </c>
      <c r="N236" s="26">
        <v>20</v>
      </c>
      <c r="O236" s="30">
        <v>3050.6840000000002</v>
      </c>
      <c r="P236" s="27"/>
      <c r="Q236" s="27"/>
      <c r="R236" s="24">
        <v>44.52</v>
      </c>
      <c r="S236" s="24">
        <v>14.593448551210153</v>
      </c>
      <c r="T236" s="24"/>
      <c r="U236" s="27">
        <v>13.8</v>
      </c>
      <c r="V236" s="115">
        <v>4.5235756964667591</v>
      </c>
      <c r="W236" s="115"/>
      <c r="X236" s="1">
        <v>84.999999999999986</v>
      </c>
      <c r="Y236" s="30">
        <v>27.862603927512641</v>
      </c>
      <c r="Z236" s="1"/>
      <c r="AA236" s="26">
        <v>84.999999999999986</v>
      </c>
      <c r="AB236" s="115">
        <v>27.862603927512641</v>
      </c>
      <c r="AC236" s="115"/>
      <c r="AD236" s="26">
        <v>0.255</v>
      </c>
      <c r="AE236" s="114">
        <v>8.3587811782537935E-2</v>
      </c>
      <c r="AF236" s="228"/>
      <c r="AG236" s="26"/>
      <c r="AH236" s="26"/>
      <c r="AI236" s="26"/>
      <c r="AJ236" s="27"/>
      <c r="AK236" s="27"/>
      <c r="AL236" s="27"/>
      <c r="AM236" s="162"/>
    </row>
    <row r="237" spans="1:39" ht="9" hidden="1" customHeight="1" outlineLevel="1" x14ac:dyDescent="0.25">
      <c r="A237" s="83">
        <v>204</v>
      </c>
      <c r="B237" s="198" t="s">
        <v>674</v>
      </c>
      <c r="C237" s="99" t="s">
        <v>675</v>
      </c>
      <c r="D237" s="26" t="s">
        <v>28</v>
      </c>
      <c r="E237" s="99" t="s">
        <v>29</v>
      </c>
      <c r="F237" s="26">
        <v>0</v>
      </c>
      <c r="G237" s="26" t="s">
        <v>697</v>
      </c>
      <c r="H237" s="26">
        <v>7</v>
      </c>
      <c r="I237" s="26" t="s">
        <v>30</v>
      </c>
      <c r="J237" s="26">
        <v>18</v>
      </c>
      <c r="K237" s="79"/>
      <c r="L237" s="30">
        <v>7.1919939999999993</v>
      </c>
      <c r="M237" s="30">
        <v>56.576000000000008</v>
      </c>
      <c r="N237" s="26">
        <v>17.5</v>
      </c>
      <c r="O237" s="30">
        <v>3877.2240000000002</v>
      </c>
      <c r="P237" s="27"/>
      <c r="Q237" s="27"/>
      <c r="R237" s="24">
        <v>26.942500000000003</v>
      </c>
      <c r="S237" s="24">
        <v>6.9489149969153194</v>
      </c>
      <c r="T237" s="24"/>
      <c r="U237" s="27">
        <v>13.5</v>
      </c>
      <c r="V237" s="115">
        <v>3.4818725975079077</v>
      </c>
      <c r="W237" s="115"/>
      <c r="X237" s="1">
        <v>220</v>
      </c>
      <c r="Y237" s="30">
        <v>56.74162751494368</v>
      </c>
      <c r="Z237" s="1"/>
      <c r="AA237" s="26">
        <v>110</v>
      </c>
      <c r="AB237" s="115">
        <v>28.37081375747184</v>
      </c>
      <c r="AC237" s="115"/>
      <c r="AD237" s="26">
        <v>0.25</v>
      </c>
      <c r="AE237" s="114">
        <v>6.4479122176072365E-2</v>
      </c>
      <c r="AF237" s="228"/>
      <c r="AG237" s="26"/>
      <c r="AH237" s="26"/>
      <c r="AI237" s="26"/>
      <c r="AJ237" s="27"/>
      <c r="AK237" s="27"/>
      <c r="AL237" s="27"/>
      <c r="AM237" s="162"/>
    </row>
    <row r="238" spans="1:39" ht="9" hidden="1" customHeight="1" outlineLevel="1" x14ac:dyDescent="0.25">
      <c r="A238" s="83">
        <v>205</v>
      </c>
      <c r="B238" s="198" t="s">
        <v>674</v>
      </c>
      <c r="C238" s="99" t="s">
        <v>675</v>
      </c>
      <c r="D238" s="26" t="s">
        <v>28</v>
      </c>
      <c r="E238" s="99" t="s">
        <v>29</v>
      </c>
      <c r="F238" s="26">
        <v>0</v>
      </c>
      <c r="G238" s="26" t="s">
        <v>697</v>
      </c>
      <c r="H238" s="26">
        <v>7</v>
      </c>
      <c r="I238" s="26" t="s">
        <v>30</v>
      </c>
      <c r="J238" s="26">
        <v>18</v>
      </c>
      <c r="K238" s="79"/>
      <c r="L238" s="30">
        <v>6.6813409999999998</v>
      </c>
      <c r="M238" s="30">
        <v>56.576000000000008</v>
      </c>
      <c r="N238" s="26">
        <v>16</v>
      </c>
      <c r="O238" s="30">
        <v>3147.0400000000004</v>
      </c>
      <c r="P238" s="27"/>
      <c r="Q238" s="27"/>
      <c r="R238" s="24">
        <v>54.150000000000006</v>
      </c>
      <c r="S238" s="24">
        <v>17.20664497432508</v>
      </c>
      <c r="T238" s="24"/>
      <c r="U238" s="27">
        <v>14.7</v>
      </c>
      <c r="V238" s="115">
        <v>4.6710559764095771</v>
      </c>
      <c r="W238" s="115"/>
      <c r="X238" s="1">
        <v>50</v>
      </c>
      <c r="Y238" s="30">
        <v>15.887945497991762</v>
      </c>
      <c r="Z238" s="1"/>
      <c r="AA238" s="26">
        <v>97.5</v>
      </c>
      <c r="AB238" s="115">
        <v>30.981493721083933</v>
      </c>
      <c r="AC238" s="115"/>
      <c r="AD238" s="26">
        <v>0.315</v>
      </c>
      <c r="AE238" s="114">
        <v>0.10009405663734809</v>
      </c>
      <c r="AF238" s="228"/>
      <c r="AG238" s="26"/>
      <c r="AH238" s="26"/>
      <c r="AI238" s="26"/>
      <c r="AJ238" s="27"/>
      <c r="AK238" s="27"/>
      <c r="AL238" s="27"/>
      <c r="AM238" s="162"/>
    </row>
    <row r="239" spans="1:39" ht="9" hidden="1" customHeight="1" outlineLevel="1" x14ac:dyDescent="0.25">
      <c r="A239" s="90">
        <v>206</v>
      </c>
      <c r="B239" s="199" t="s">
        <v>674</v>
      </c>
      <c r="C239" s="100" t="s">
        <v>675</v>
      </c>
      <c r="D239" s="40" t="s">
        <v>28</v>
      </c>
      <c r="E239" s="100" t="s">
        <v>29</v>
      </c>
      <c r="F239" s="40">
        <v>0</v>
      </c>
      <c r="G239" s="26" t="s">
        <v>697</v>
      </c>
      <c r="H239" s="40">
        <v>7</v>
      </c>
      <c r="I239" s="40" t="s">
        <v>30</v>
      </c>
      <c r="J239" s="40">
        <v>18</v>
      </c>
      <c r="K239" s="80"/>
      <c r="L239" s="44">
        <v>8.6811009999999982</v>
      </c>
      <c r="M239" s="44">
        <v>55.692000000000007</v>
      </c>
      <c r="N239" s="40">
        <v>32</v>
      </c>
      <c r="O239" s="44">
        <v>2095.9640000000004</v>
      </c>
      <c r="P239" s="41"/>
      <c r="Q239" s="41"/>
      <c r="R239" s="38">
        <v>34.872500000000002</v>
      </c>
      <c r="S239" s="38">
        <v>16.637928895725306</v>
      </c>
      <c r="T239" s="38"/>
      <c r="U239" s="41">
        <v>10.1</v>
      </c>
      <c r="V239" s="117">
        <v>4.818785055468509</v>
      </c>
      <c r="W239" s="117"/>
      <c r="X239" s="92">
        <v>125</v>
      </c>
      <c r="Y239" s="44">
        <v>59.63842890431323</v>
      </c>
      <c r="Z239" s="92"/>
      <c r="AA239" s="40">
        <v>72.5</v>
      </c>
      <c r="AB239" s="117">
        <v>34.590288764501672</v>
      </c>
      <c r="AC239" s="117"/>
      <c r="AD239" s="40">
        <v>0.47499999999999998</v>
      </c>
      <c r="AE239" s="116">
        <v>0.22662602983639027</v>
      </c>
      <c r="AF239" s="229"/>
      <c r="AG239" s="40"/>
      <c r="AH239" s="40"/>
      <c r="AI239" s="40"/>
      <c r="AJ239" s="41"/>
      <c r="AK239" s="41"/>
      <c r="AL239" s="41"/>
      <c r="AM239" s="162"/>
    </row>
    <row r="240" spans="1:39" ht="9" customHeight="1" collapsed="1" x14ac:dyDescent="0.25">
      <c r="A240" s="96"/>
      <c r="B240" s="200"/>
      <c r="C240" s="96"/>
      <c r="D240" s="12"/>
      <c r="E240" s="96"/>
      <c r="F240" s="12"/>
      <c r="G240" s="12"/>
      <c r="H240" s="12"/>
      <c r="I240" s="12"/>
      <c r="J240" s="12"/>
      <c r="K240" s="8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106"/>
      <c r="Y240" s="23"/>
      <c r="Z240" s="106"/>
      <c r="AA240" s="23"/>
      <c r="AB240" s="23"/>
      <c r="AC240" s="23"/>
      <c r="AD240" s="23"/>
      <c r="AE240" s="23"/>
      <c r="AF240" s="106"/>
      <c r="AG240" s="23"/>
      <c r="AH240" s="23"/>
      <c r="AI240" s="23"/>
      <c r="AJ240" s="23"/>
      <c r="AK240" s="23"/>
      <c r="AL240" s="23"/>
      <c r="AM240" s="162"/>
    </row>
    <row r="241" spans="1:39" ht="9" customHeight="1" x14ac:dyDescent="0.25">
      <c r="A241" s="99"/>
      <c r="B241" s="198"/>
      <c r="C241" s="99"/>
      <c r="D241" s="26"/>
      <c r="E241" s="99"/>
      <c r="F241" s="26"/>
      <c r="G241" s="26"/>
      <c r="H241" s="26"/>
      <c r="I241" s="26"/>
      <c r="J241" s="26"/>
      <c r="K241" s="22" t="s">
        <v>679</v>
      </c>
      <c r="L241" s="30">
        <f t="shared" ref="L241:AL241" si="284">IF(SUM(L234:L239)=0,"-",IF(SUM(L234:L239)&gt;0,AVERAGE(L234:L239)))</f>
        <v>6.8700088333333325</v>
      </c>
      <c r="M241" s="30">
        <f t="shared" si="284"/>
        <v>59.96466666666668</v>
      </c>
      <c r="N241" s="30">
        <f t="shared" si="284"/>
        <v>21.083333333333332</v>
      </c>
      <c r="O241" s="30">
        <f t="shared" si="284"/>
        <v>3110.6486666666665</v>
      </c>
      <c r="P241" s="30" t="str">
        <f t="shared" si="284"/>
        <v>-</v>
      </c>
      <c r="Q241" s="30" t="str">
        <f t="shared" si="284"/>
        <v>-</v>
      </c>
      <c r="R241" s="30">
        <f t="shared" si="284"/>
        <v>42.077500000000001</v>
      </c>
      <c r="S241" s="30">
        <f t="shared" si="284"/>
        <v>13.716131156859751</v>
      </c>
      <c r="T241" s="30" t="str">
        <f t="shared" si="284"/>
        <v>-</v>
      </c>
      <c r="U241" s="30">
        <f t="shared" si="284"/>
        <v>13.133333333333333</v>
      </c>
      <c r="V241" s="30">
        <f t="shared" si="284"/>
        <v>4.3074907318796187</v>
      </c>
      <c r="W241" s="30" t="str">
        <f t="shared" si="284"/>
        <v>-</v>
      </c>
      <c r="X241" s="1">
        <f t="shared" si="284"/>
        <v>104.16666666666667</v>
      </c>
      <c r="Y241" s="30">
        <f t="shared" si="284"/>
        <v>33.954537170612006</v>
      </c>
      <c r="Z241" s="1" t="str">
        <f t="shared" si="284"/>
        <v>-</v>
      </c>
      <c r="AA241" s="30">
        <f t="shared" si="284"/>
        <v>85.5</v>
      </c>
      <c r="AB241" s="30">
        <f t="shared" si="284"/>
        <v>27.604221569254538</v>
      </c>
      <c r="AC241" s="30" t="str">
        <f t="shared" si="284"/>
        <v>-</v>
      </c>
      <c r="AD241" s="30">
        <f>IF(SUM(AD234:AD239)=0,"-",IF(SUM(AD234:AD239)&gt;0,AVERAGE(AD234:AD239)))</f>
        <v>0.29666666666666663</v>
      </c>
      <c r="AE241" s="30">
        <f>IF(SUM(AE234:AE239)=0,"-",IF(SUM(AE234:AE239)&gt;0,AVERAGE(AE234:AE239)))</f>
        <v>0.10358957563254721</v>
      </c>
      <c r="AF241" s="1" t="str">
        <f>IF(SUM(AF234:AF239)=0,"-",IF(SUM(AF234:AF239)&gt;0,AVERAGE(AF234:AF239)))</f>
        <v>-</v>
      </c>
      <c r="AG241" s="30" t="str">
        <f t="shared" si="284"/>
        <v>-</v>
      </c>
      <c r="AH241" s="30" t="str">
        <f t="shared" si="284"/>
        <v>-</v>
      </c>
      <c r="AI241" s="30" t="str">
        <f t="shared" si="284"/>
        <v>-</v>
      </c>
      <c r="AJ241" s="30" t="str">
        <f t="shared" si="284"/>
        <v>-</v>
      </c>
      <c r="AK241" s="30" t="str">
        <f t="shared" si="284"/>
        <v>-</v>
      </c>
      <c r="AL241" s="30" t="str">
        <f t="shared" si="284"/>
        <v>-</v>
      </c>
      <c r="AM241" s="162"/>
    </row>
    <row r="242" spans="1:39" ht="9" customHeight="1" x14ac:dyDescent="0.25">
      <c r="A242" s="25"/>
      <c r="B242" s="192" t="str">
        <f t="shared" ref="B242:J242" si="285">B237</f>
        <v xml:space="preserve"> Saline</v>
      </c>
      <c r="C242" s="17" t="str">
        <f t="shared" si="285"/>
        <v>Janssen/Hamner</v>
      </c>
      <c r="D242" s="25" t="str">
        <f t="shared" si="285"/>
        <v>Rat</v>
      </c>
      <c r="E242" s="17" t="str">
        <f t="shared" si="285"/>
        <v>SD</v>
      </c>
      <c r="F242" s="25">
        <f t="shared" si="285"/>
        <v>0</v>
      </c>
      <c r="G242" s="25" t="str">
        <f t="shared" si="285"/>
        <v>once</v>
      </c>
      <c r="H242" s="25">
        <f t="shared" si="285"/>
        <v>7</v>
      </c>
      <c r="I242" s="25" t="str">
        <f t="shared" si="285"/>
        <v>necropsy</v>
      </c>
      <c r="J242" s="25">
        <f t="shared" si="285"/>
        <v>18</v>
      </c>
      <c r="K242" s="22" t="s">
        <v>677</v>
      </c>
      <c r="L242" s="30">
        <f t="shared" ref="L242:AL242" si="286">IF(SUM(L234:L239)=0,"-",IF(SUM(L234:L239)&gt;0,_xlfn.STDEV.S(L234:L239)))</f>
        <v>1.0485672615492869</v>
      </c>
      <c r="M242" s="30">
        <f t="shared" si="286"/>
        <v>4.3815258833728992</v>
      </c>
      <c r="N242" s="30">
        <f t="shared" si="286"/>
        <v>6.0697336569792499</v>
      </c>
      <c r="O242" s="30">
        <f t="shared" si="286"/>
        <v>692.49818274380152</v>
      </c>
      <c r="P242" s="30" t="str">
        <f t="shared" si="286"/>
        <v>-</v>
      </c>
      <c r="Q242" s="30" t="str">
        <f t="shared" si="286"/>
        <v>-</v>
      </c>
      <c r="R242" s="30">
        <f t="shared" si="286"/>
        <v>16.153184360985914</v>
      </c>
      <c r="S242" s="30">
        <f t="shared" si="286"/>
        <v>4.3882507864221392</v>
      </c>
      <c r="T242" s="30" t="str">
        <f t="shared" si="286"/>
        <v>-</v>
      </c>
      <c r="U242" s="30">
        <f t="shared" si="286"/>
        <v>1.8184242262647916</v>
      </c>
      <c r="V242" s="30">
        <f t="shared" si="286"/>
        <v>0.52563398941083694</v>
      </c>
      <c r="W242" s="30" t="str">
        <f t="shared" si="286"/>
        <v>-</v>
      </c>
      <c r="X242" s="1">
        <f t="shared" si="286"/>
        <v>63.515090070523136</v>
      </c>
      <c r="Y242" s="30">
        <f t="shared" si="286"/>
        <v>19.257302423784477</v>
      </c>
      <c r="Z242" s="1" t="str">
        <f t="shared" si="286"/>
        <v>-</v>
      </c>
      <c r="AA242" s="30">
        <f t="shared" si="286"/>
        <v>18.990129014832942</v>
      </c>
      <c r="AB242" s="30">
        <f t="shared" si="286"/>
        <v>6.9021594520880409</v>
      </c>
      <c r="AC242" s="30" t="str">
        <f t="shared" si="286"/>
        <v>-</v>
      </c>
      <c r="AD242" s="30">
        <f>IF(SUM(AD234:AD239)=0,"-",IF(SUM(AD234:AD239)&gt;0,_xlfn.STDEV.S(AD234:AD239)))</f>
        <v>0.10102804891052125</v>
      </c>
      <c r="AE242" s="30">
        <f>IF(SUM(AE234:AE239)=0,"-",IF(SUM(AE234:AE239)&gt;0,_xlfn.STDEV.S(AE234:AE239)))</f>
        <v>6.1652682357020004E-2</v>
      </c>
      <c r="AF242" s="1" t="str">
        <f>IF(SUM(AF234:AF239)=0,"-",IF(SUM(AF234:AF239)&gt;0,_xlfn.STDEV.S(AF234:AF239)))</f>
        <v>-</v>
      </c>
      <c r="AG242" s="30" t="str">
        <f t="shared" si="286"/>
        <v>-</v>
      </c>
      <c r="AH242" s="30" t="str">
        <f t="shared" si="286"/>
        <v>-</v>
      </c>
      <c r="AI242" s="30" t="str">
        <f t="shared" si="286"/>
        <v>-</v>
      </c>
      <c r="AJ242" s="30" t="str">
        <f t="shared" si="286"/>
        <v>-</v>
      </c>
      <c r="AK242" s="30" t="str">
        <f t="shared" si="286"/>
        <v>-</v>
      </c>
      <c r="AL242" s="30" t="str">
        <f t="shared" si="286"/>
        <v>-</v>
      </c>
      <c r="AM242" s="162"/>
    </row>
    <row r="243" spans="1:39" ht="9" customHeight="1" x14ac:dyDescent="0.25">
      <c r="A243" s="17"/>
      <c r="B243" s="192"/>
      <c r="C243" s="17"/>
      <c r="D243" s="25"/>
      <c r="E243" s="17"/>
      <c r="F243" s="25"/>
      <c r="G243" s="25"/>
      <c r="H243" s="25"/>
      <c r="I243" s="25"/>
      <c r="J243" s="25"/>
      <c r="K243" s="22" t="s">
        <v>678</v>
      </c>
      <c r="L243" s="1">
        <f t="shared" ref="L243:AL243" si="287">IF(SUM(L234:L239)=0,"-",IF(SUM(L234:L239)&gt;0,COUNT(L234:L239)))</f>
        <v>6</v>
      </c>
      <c r="M243" s="1">
        <f t="shared" si="287"/>
        <v>6</v>
      </c>
      <c r="N243" s="1">
        <f t="shared" si="287"/>
        <v>6</v>
      </c>
      <c r="O243" s="1">
        <f t="shared" si="287"/>
        <v>6</v>
      </c>
      <c r="P243" s="1" t="str">
        <f t="shared" si="287"/>
        <v>-</v>
      </c>
      <c r="Q243" s="1" t="str">
        <f t="shared" si="287"/>
        <v>-</v>
      </c>
      <c r="R243" s="30">
        <f t="shared" si="287"/>
        <v>6</v>
      </c>
      <c r="S243" s="1">
        <f t="shared" si="287"/>
        <v>6</v>
      </c>
      <c r="T243" s="1" t="str">
        <f t="shared" si="287"/>
        <v>-</v>
      </c>
      <c r="U243" s="1">
        <f t="shared" si="287"/>
        <v>6</v>
      </c>
      <c r="V243" s="1">
        <f t="shared" si="287"/>
        <v>6</v>
      </c>
      <c r="W243" s="1" t="str">
        <f t="shared" si="287"/>
        <v>-</v>
      </c>
      <c r="X243" s="1">
        <f t="shared" si="287"/>
        <v>6</v>
      </c>
      <c r="Y243" s="1">
        <f t="shared" si="287"/>
        <v>6</v>
      </c>
      <c r="Z243" s="1" t="str">
        <f t="shared" si="287"/>
        <v>-</v>
      </c>
      <c r="AA243" s="1">
        <f t="shared" si="287"/>
        <v>5</v>
      </c>
      <c r="AB243" s="1">
        <f t="shared" si="287"/>
        <v>5</v>
      </c>
      <c r="AC243" s="1" t="str">
        <f t="shared" si="287"/>
        <v>-</v>
      </c>
      <c r="AD243" s="1">
        <f>IF(SUM(AD234:AD239)=0,"-",IF(SUM(AD234:AD239)&gt;0,COUNT(AD234:AD239)))</f>
        <v>6</v>
      </c>
      <c r="AE243" s="1">
        <f>IF(SUM(AE234:AE239)=0,"-",IF(SUM(AE234:AE239)&gt;0,COUNT(AE234:AE239)))</f>
        <v>6</v>
      </c>
      <c r="AF243" s="1" t="str">
        <f>IF(SUM(AF234:AF239)=0,"-",IF(SUM(AF234:AF239)&gt;0,COUNT(AF234:AF239)))</f>
        <v>-</v>
      </c>
      <c r="AG243" s="1" t="str">
        <f t="shared" si="287"/>
        <v>-</v>
      </c>
      <c r="AH243" s="1" t="str">
        <f t="shared" si="287"/>
        <v>-</v>
      </c>
      <c r="AI243" s="1" t="str">
        <f t="shared" si="287"/>
        <v>-</v>
      </c>
      <c r="AJ243" s="1" t="str">
        <f t="shared" si="287"/>
        <v>-</v>
      </c>
      <c r="AK243" s="1" t="str">
        <f t="shared" si="287"/>
        <v>-</v>
      </c>
      <c r="AL243" s="1" t="str">
        <f t="shared" si="287"/>
        <v>-</v>
      </c>
      <c r="AM243" s="162"/>
    </row>
    <row r="244" spans="1:39" ht="9" customHeight="1" x14ac:dyDescent="0.25">
      <c r="A244" s="100"/>
      <c r="B244" s="199"/>
      <c r="C244" s="100"/>
      <c r="D244" s="40"/>
      <c r="E244" s="100"/>
      <c r="F244" s="40"/>
      <c r="G244" s="40"/>
      <c r="H244" s="40"/>
      <c r="I244" s="40"/>
      <c r="J244" s="40"/>
      <c r="K244" s="36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107"/>
      <c r="Y244" s="37"/>
      <c r="Z244" s="107"/>
      <c r="AA244" s="37"/>
      <c r="AB244" s="37"/>
      <c r="AC244" s="37"/>
      <c r="AD244" s="37"/>
      <c r="AE244" s="37"/>
      <c r="AF244" s="107"/>
      <c r="AG244" s="37"/>
      <c r="AH244" s="37"/>
      <c r="AI244" s="37"/>
      <c r="AJ244" s="37"/>
      <c r="AK244" s="37"/>
      <c r="AL244" s="37"/>
      <c r="AM244" s="162"/>
    </row>
    <row r="245" spans="1:39" ht="9" hidden="1" customHeight="1" outlineLevel="1" x14ac:dyDescent="0.25">
      <c r="A245" s="101">
        <v>207</v>
      </c>
      <c r="B245" s="200" t="s">
        <v>5</v>
      </c>
      <c r="C245" s="96" t="s">
        <v>675</v>
      </c>
      <c r="D245" s="12" t="s">
        <v>28</v>
      </c>
      <c r="E245" s="96" t="s">
        <v>29</v>
      </c>
      <c r="F245" s="12">
        <v>5</v>
      </c>
      <c r="G245" s="26" t="s">
        <v>697</v>
      </c>
      <c r="H245" s="12">
        <v>7</v>
      </c>
      <c r="I245" s="12" t="s">
        <v>30</v>
      </c>
      <c r="J245" s="12">
        <v>18</v>
      </c>
      <c r="K245" s="81"/>
      <c r="L245" s="16">
        <v>8.5739710000000002</v>
      </c>
      <c r="M245" s="16">
        <v>61.88</v>
      </c>
      <c r="N245" s="12">
        <v>10</v>
      </c>
      <c r="O245" s="16">
        <v>5312.84</v>
      </c>
      <c r="P245" s="13"/>
      <c r="Q245" s="13"/>
      <c r="R245" s="10">
        <v>1383.35</v>
      </c>
      <c r="S245" s="10">
        <v>260.37862988533436</v>
      </c>
      <c r="T245" s="10"/>
      <c r="U245" s="13">
        <v>26</v>
      </c>
      <c r="V245" s="119">
        <v>4.8938044435744343</v>
      </c>
      <c r="W245" s="119"/>
      <c r="X245" s="98">
        <v>90</v>
      </c>
      <c r="Y245" s="16">
        <v>16.940092304680736</v>
      </c>
      <c r="Z245" s="98"/>
      <c r="AA245" s="12">
        <v>110</v>
      </c>
      <c r="AB245" s="119">
        <v>20.704557261276452</v>
      </c>
      <c r="AC245" s="119"/>
      <c r="AD245" s="12">
        <v>0.22500000000000001</v>
      </c>
      <c r="AE245" s="118">
        <v>4.2350230761701836E-2</v>
      </c>
      <c r="AF245" s="230"/>
      <c r="AG245" s="12"/>
      <c r="AH245" s="12"/>
      <c r="AI245" s="12"/>
      <c r="AJ245" s="13"/>
      <c r="AK245" s="13"/>
      <c r="AL245" s="13"/>
      <c r="AM245" s="162"/>
    </row>
    <row r="246" spans="1:39" ht="9" hidden="1" customHeight="1" outlineLevel="1" x14ac:dyDescent="0.25">
      <c r="A246" s="83">
        <v>208</v>
      </c>
      <c r="B246" s="198" t="s">
        <v>5</v>
      </c>
      <c r="C246" s="99" t="s">
        <v>675</v>
      </c>
      <c r="D246" s="26" t="s">
        <v>28</v>
      </c>
      <c r="E246" s="99" t="s">
        <v>29</v>
      </c>
      <c r="F246" s="26">
        <v>5</v>
      </c>
      <c r="G246" s="26" t="s">
        <v>697</v>
      </c>
      <c r="H246" s="26">
        <v>7</v>
      </c>
      <c r="I246" s="26" t="s">
        <v>30</v>
      </c>
      <c r="J246" s="26">
        <v>18</v>
      </c>
      <c r="K246" s="79"/>
      <c r="L246" s="30">
        <v>11.745018999999999</v>
      </c>
      <c r="M246" s="30">
        <v>63.648000000000003</v>
      </c>
      <c r="N246" s="26">
        <v>14.5</v>
      </c>
      <c r="O246" s="30">
        <v>3882.5280000000002</v>
      </c>
      <c r="P246" s="27"/>
      <c r="Q246" s="27"/>
      <c r="R246" s="24">
        <v>55.802499999999995</v>
      </c>
      <c r="S246" s="24">
        <v>14.372723132969032</v>
      </c>
      <c r="T246" s="24"/>
      <c r="U246" s="27">
        <v>15.8</v>
      </c>
      <c r="V246" s="115">
        <v>4.0695134716349761</v>
      </c>
      <c r="W246" s="115"/>
      <c r="X246" s="1">
        <v>40</v>
      </c>
      <c r="Y246" s="30">
        <v>10.302565750974622</v>
      </c>
      <c r="Z246" s="1"/>
      <c r="AA246" s="26">
        <v>62.5</v>
      </c>
      <c r="AB246" s="115">
        <v>16.097758985897848</v>
      </c>
      <c r="AC246" s="115"/>
      <c r="AD246" s="26">
        <v>0.23499999999999999</v>
      </c>
      <c r="AE246" s="114">
        <v>6.0527573786975902E-2</v>
      </c>
      <c r="AF246" s="228"/>
      <c r="AG246" s="26"/>
      <c r="AH246" s="26"/>
      <c r="AI246" s="26"/>
      <c r="AJ246" s="27"/>
      <c r="AK246" s="27"/>
      <c r="AL246" s="27"/>
      <c r="AM246" s="162"/>
    </row>
    <row r="247" spans="1:39" ht="9" hidden="1" customHeight="1" outlineLevel="1" x14ac:dyDescent="0.25">
      <c r="A247" s="83">
        <v>209</v>
      </c>
      <c r="B247" s="198" t="s">
        <v>5</v>
      </c>
      <c r="C247" s="99" t="s">
        <v>675</v>
      </c>
      <c r="D247" s="26" t="s">
        <v>28</v>
      </c>
      <c r="E247" s="99" t="s">
        <v>29</v>
      </c>
      <c r="F247" s="26">
        <v>5</v>
      </c>
      <c r="G247" s="26" t="s">
        <v>697</v>
      </c>
      <c r="H247" s="26">
        <v>7</v>
      </c>
      <c r="I247" s="26" t="s">
        <v>30</v>
      </c>
      <c r="J247" s="26">
        <v>18</v>
      </c>
      <c r="K247" s="79"/>
      <c r="L247" s="30">
        <v>8.5739710000000002</v>
      </c>
      <c r="M247" s="30">
        <v>54.808</v>
      </c>
      <c r="N247" s="26">
        <v>10</v>
      </c>
      <c r="O247" s="30">
        <v>4495.1400000000003</v>
      </c>
      <c r="P247" s="27"/>
      <c r="Q247" s="27"/>
      <c r="R247" s="24">
        <v>542.6825</v>
      </c>
      <c r="S247" s="24">
        <v>120.72649572649571</v>
      </c>
      <c r="T247" s="24"/>
      <c r="U247" s="27">
        <v>19.899999999999999</v>
      </c>
      <c r="V247" s="115">
        <v>4.4270033858789715</v>
      </c>
      <c r="W247" s="115"/>
      <c r="X247" s="1">
        <v>160</v>
      </c>
      <c r="Y247" s="30">
        <v>35.593997072393741</v>
      </c>
      <c r="Z247" s="1"/>
      <c r="AA247" s="26">
        <v>75.000000000000014</v>
      </c>
      <c r="AB247" s="115">
        <v>16.684686127684568</v>
      </c>
      <c r="AC247" s="115"/>
      <c r="AD247" s="26">
        <v>0.38500000000000001</v>
      </c>
      <c r="AE247" s="114">
        <v>8.5648055455447444E-2</v>
      </c>
      <c r="AF247" s="228"/>
      <c r="AG247" s="26"/>
      <c r="AH247" s="26"/>
      <c r="AI247" s="26"/>
      <c r="AJ247" s="27"/>
      <c r="AK247" s="27"/>
      <c r="AL247" s="27"/>
      <c r="AM247" s="162"/>
    </row>
    <row r="248" spans="1:39" ht="9" hidden="1" customHeight="1" outlineLevel="1" x14ac:dyDescent="0.25">
      <c r="A248" s="83">
        <v>210</v>
      </c>
      <c r="B248" s="198" t="s">
        <v>5</v>
      </c>
      <c r="C248" s="99" t="s">
        <v>675</v>
      </c>
      <c r="D248" s="26" t="s">
        <v>28</v>
      </c>
      <c r="E248" s="99" t="s">
        <v>29</v>
      </c>
      <c r="F248" s="26">
        <v>5</v>
      </c>
      <c r="G248" s="26" t="s">
        <v>697</v>
      </c>
      <c r="H248" s="26">
        <v>7</v>
      </c>
      <c r="I248" s="26" t="s">
        <v>30</v>
      </c>
      <c r="J248" s="26">
        <v>18</v>
      </c>
      <c r="K248" s="79"/>
      <c r="L248" s="30">
        <v>6.8527490000000002</v>
      </c>
      <c r="M248" s="30">
        <v>54.808</v>
      </c>
      <c r="N248" s="26">
        <v>40</v>
      </c>
      <c r="O248" s="30">
        <v>1005.1079999999999</v>
      </c>
      <c r="P248" s="27"/>
      <c r="Q248" s="27"/>
      <c r="R248" s="24">
        <v>1172.94</v>
      </c>
      <c r="S248" s="24">
        <v>1166.9790709058132</v>
      </c>
      <c r="T248" s="24"/>
      <c r="U248" s="27">
        <v>7.1</v>
      </c>
      <c r="V248" s="115">
        <v>7.0639175093621782</v>
      </c>
      <c r="W248" s="115"/>
      <c r="X248" s="1"/>
      <c r="Y248" s="30"/>
      <c r="Z248" s="1"/>
      <c r="AA248" s="26">
        <v>22.5</v>
      </c>
      <c r="AB248" s="115">
        <v>22.385654078964652</v>
      </c>
      <c r="AC248" s="115"/>
      <c r="AD248" s="26"/>
      <c r="AE248" s="114">
        <v>0</v>
      </c>
      <c r="AF248" s="228"/>
      <c r="AG248" s="26"/>
      <c r="AH248" s="26"/>
      <c r="AI248" s="26"/>
      <c r="AJ248" s="27"/>
      <c r="AK248" s="27"/>
      <c r="AL248" s="27"/>
      <c r="AM248" s="162"/>
    </row>
    <row r="249" spans="1:39" ht="9" hidden="1" customHeight="1" outlineLevel="1" x14ac:dyDescent="0.25">
      <c r="A249" s="83">
        <v>211</v>
      </c>
      <c r="B249" s="198" t="s">
        <v>5</v>
      </c>
      <c r="C249" s="99" t="s">
        <v>675</v>
      </c>
      <c r="D249" s="26" t="s">
        <v>28</v>
      </c>
      <c r="E249" s="99" t="s">
        <v>29</v>
      </c>
      <c r="F249" s="26">
        <v>5</v>
      </c>
      <c r="G249" s="26" t="s">
        <v>697</v>
      </c>
      <c r="H249" s="26">
        <v>7</v>
      </c>
      <c r="I249" s="26" t="s">
        <v>30</v>
      </c>
      <c r="J249" s="26">
        <v>18</v>
      </c>
      <c r="K249" s="79"/>
      <c r="L249" s="30">
        <v>6.1064100000000003</v>
      </c>
      <c r="M249" s="30">
        <v>49.504000000000005</v>
      </c>
      <c r="N249" s="26">
        <v>21</v>
      </c>
      <c r="O249" s="30">
        <v>2341.7159999999999</v>
      </c>
      <c r="P249" s="27"/>
      <c r="Q249" s="27"/>
      <c r="R249" s="24">
        <v>39.1875</v>
      </c>
      <c r="S249" s="24">
        <v>16.73452288834342</v>
      </c>
      <c r="T249" s="24"/>
      <c r="U249" s="27">
        <v>15.4</v>
      </c>
      <c r="V249" s="115">
        <v>6.576373906998116</v>
      </c>
      <c r="W249" s="115"/>
      <c r="X249" s="1">
        <v>135</v>
      </c>
      <c r="Y249" s="30">
        <v>57.650031002905564</v>
      </c>
      <c r="Z249" s="1"/>
      <c r="AA249" s="26">
        <v>90</v>
      </c>
      <c r="AB249" s="115">
        <v>38.43335400193704</v>
      </c>
      <c r="AC249" s="115"/>
      <c r="AD249" s="26">
        <v>0.42</v>
      </c>
      <c r="AE249" s="114">
        <v>0.17935565200903952</v>
      </c>
      <c r="AF249" s="228"/>
      <c r="AG249" s="26"/>
      <c r="AH249" s="26"/>
      <c r="AI249" s="26"/>
      <c r="AJ249" s="27"/>
      <c r="AK249" s="27"/>
      <c r="AL249" s="27"/>
      <c r="AM249" s="162"/>
    </row>
    <row r="250" spans="1:39" ht="9" hidden="1" customHeight="1" outlineLevel="1" x14ac:dyDescent="0.25">
      <c r="A250" s="90">
        <v>212</v>
      </c>
      <c r="B250" s="199" t="s">
        <v>5</v>
      </c>
      <c r="C250" s="100" t="s">
        <v>675</v>
      </c>
      <c r="D250" s="40" t="s">
        <v>28</v>
      </c>
      <c r="E250" s="100" t="s">
        <v>29</v>
      </c>
      <c r="F250" s="40">
        <v>5</v>
      </c>
      <c r="G250" s="26" t="s">
        <v>697</v>
      </c>
      <c r="H250" s="40">
        <v>7</v>
      </c>
      <c r="I250" s="40" t="s">
        <v>30</v>
      </c>
      <c r="J250" s="40">
        <v>18</v>
      </c>
      <c r="K250" s="80"/>
      <c r="L250" s="44">
        <v>5.531479</v>
      </c>
      <c r="M250" s="44">
        <v>52.155999999999999</v>
      </c>
      <c r="N250" s="40">
        <v>13.5</v>
      </c>
      <c r="O250" s="44">
        <v>4575.5839999999998</v>
      </c>
      <c r="P250" s="41"/>
      <c r="Q250" s="41"/>
      <c r="R250" s="38">
        <v>4700.5650000000005</v>
      </c>
      <c r="S250" s="38">
        <v>1027.3147646289524</v>
      </c>
      <c r="T250" s="38"/>
      <c r="U250" s="41">
        <v>19.899999999999999</v>
      </c>
      <c r="V250" s="117">
        <v>4.3491716030128611</v>
      </c>
      <c r="W250" s="117"/>
      <c r="X250" s="92">
        <v>165</v>
      </c>
      <c r="Y250" s="44">
        <v>36.060970577744833</v>
      </c>
      <c r="Z250" s="92"/>
      <c r="AA250" s="40">
        <v>145</v>
      </c>
      <c r="AB250" s="117">
        <v>31.689943841048485</v>
      </c>
      <c r="AC250" s="117"/>
      <c r="AD250" s="40">
        <v>0.16500000000000001</v>
      </c>
      <c r="AE250" s="116">
        <v>3.6060970577744829E-2</v>
      </c>
      <c r="AF250" s="229"/>
      <c r="AG250" s="40"/>
      <c r="AH250" s="40"/>
      <c r="AI250" s="40"/>
      <c r="AJ250" s="41"/>
      <c r="AK250" s="41"/>
      <c r="AL250" s="41"/>
      <c r="AM250" s="162"/>
    </row>
    <row r="251" spans="1:39" ht="9" customHeight="1" collapsed="1" x14ac:dyDescent="0.25">
      <c r="A251" s="96"/>
      <c r="B251" s="200"/>
      <c r="C251" s="96"/>
      <c r="D251" s="12"/>
      <c r="E251" s="96"/>
      <c r="F251" s="12"/>
      <c r="G251" s="12"/>
      <c r="H251" s="12"/>
      <c r="I251" s="12"/>
      <c r="J251" s="12"/>
      <c r="K251" s="8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106"/>
      <c r="Y251" s="23"/>
      <c r="Z251" s="106"/>
      <c r="AA251" s="23"/>
      <c r="AB251" s="23"/>
      <c r="AC251" s="23"/>
      <c r="AD251" s="23"/>
      <c r="AE251" s="23"/>
      <c r="AF251" s="106"/>
      <c r="AG251" s="23"/>
      <c r="AH251" s="23"/>
      <c r="AI251" s="23"/>
      <c r="AJ251" s="23"/>
      <c r="AK251" s="23"/>
      <c r="AL251" s="23"/>
      <c r="AM251" s="162"/>
    </row>
    <row r="252" spans="1:39" ht="9" customHeight="1" x14ac:dyDescent="0.25">
      <c r="A252" s="99"/>
      <c r="B252" s="198"/>
      <c r="C252" s="84"/>
      <c r="D252" s="19"/>
      <c r="E252" s="99"/>
      <c r="F252" s="26"/>
      <c r="G252" s="26"/>
      <c r="H252" s="26"/>
      <c r="I252" s="26"/>
      <c r="J252" s="26"/>
      <c r="K252" s="22" t="s">
        <v>679</v>
      </c>
      <c r="L252" s="30">
        <f>IF(SUM(L245:L250)=0,"-",IF(SUM(L245:L250)&gt;0,AVERAGE(L245:L250)))</f>
        <v>7.8972664999999997</v>
      </c>
      <c r="M252" s="30">
        <f t="shared" ref="M252:AL252" si="288">IF(SUM(M245:M250)=0,"-",IF(SUM(M245:M250)&gt;0,AVERAGE(M245:M250)))</f>
        <v>56.134000000000007</v>
      </c>
      <c r="N252" s="30">
        <f t="shared" si="288"/>
        <v>18.166666666666668</v>
      </c>
      <c r="O252" s="30">
        <f t="shared" si="288"/>
        <v>3602.1526666666668</v>
      </c>
      <c r="P252" s="30" t="str">
        <f t="shared" ref="P252:AC252" si="289">IF(SUM(P245:P250)=0,"-",IF(SUM(P245:P250)&gt;0,AVERAGE(P245:P250)))</f>
        <v>-</v>
      </c>
      <c r="Q252" s="30" t="str">
        <f t="shared" si="289"/>
        <v>-</v>
      </c>
      <c r="R252" s="30">
        <f t="shared" si="289"/>
        <v>1315.7545833333334</v>
      </c>
      <c r="S252" s="30">
        <f t="shared" si="289"/>
        <v>434.41770119465133</v>
      </c>
      <c r="T252" s="30" t="str">
        <f t="shared" si="289"/>
        <v>-</v>
      </c>
      <c r="U252" s="30">
        <f t="shared" si="289"/>
        <v>17.349999999999998</v>
      </c>
      <c r="V252" s="30">
        <f t="shared" si="289"/>
        <v>5.2299640534102565</v>
      </c>
      <c r="W252" s="30" t="str">
        <f t="shared" si="289"/>
        <v>-</v>
      </c>
      <c r="X252" s="1">
        <f t="shared" si="289"/>
        <v>118</v>
      </c>
      <c r="Y252" s="30">
        <f t="shared" si="289"/>
        <v>31.309531341739898</v>
      </c>
      <c r="Z252" s="1" t="str">
        <f t="shared" si="289"/>
        <v>-</v>
      </c>
      <c r="AA252" s="30">
        <f t="shared" si="289"/>
        <v>84.166666666666671</v>
      </c>
      <c r="AB252" s="30">
        <f t="shared" si="289"/>
        <v>24.332659049468177</v>
      </c>
      <c r="AC252" s="30" t="str">
        <f t="shared" si="289"/>
        <v>-</v>
      </c>
      <c r="AD252" s="30">
        <f>IF(SUM(AD245:AD250)=0,"-",IF(SUM(AD245:AD250)&gt;0,AVERAGE(AD245:AD250)))</f>
        <v>0.28599999999999998</v>
      </c>
      <c r="AE252" s="30">
        <f>IF(SUM(AE245:AE250)=0,"-",IF(SUM(AE245:AE250)&gt;0,AVERAGE(AE245:AE250)))</f>
        <v>6.7323747098484918E-2</v>
      </c>
      <c r="AF252" s="1" t="str">
        <f>IF(SUM(AF245:AF250)=0,"-",IF(SUM(AF245:AF250)&gt;0,AVERAGE(AF245:AF250)))</f>
        <v>-</v>
      </c>
      <c r="AG252" s="30" t="str">
        <f t="shared" si="288"/>
        <v>-</v>
      </c>
      <c r="AH252" s="30" t="str">
        <f t="shared" si="288"/>
        <v>-</v>
      </c>
      <c r="AI252" s="30" t="str">
        <f t="shared" si="288"/>
        <v>-</v>
      </c>
      <c r="AJ252" s="30" t="str">
        <f t="shared" si="288"/>
        <v>-</v>
      </c>
      <c r="AK252" s="30" t="str">
        <f t="shared" si="288"/>
        <v>-</v>
      </c>
      <c r="AL252" s="30" t="str">
        <f t="shared" si="288"/>
        <v>-</v>
      </c>
      <c r="AM252" s="162"/>
    </row>
    <row r="253" spans="1:39" ht="9" customHeight="1" x14ac:dyDescent="0.25">
      <c r="A253" s="25"/>
      <c r="B253" s="192" t="str">
        <f t="shared" ref="B253:J253" si="290">B248</f>
        <v>Doxorubicin</v>
      </c>
      <c r="C253" s="17" t="str">
        <f t="shared" si="290"/>
        <v>Janssen/Hamner</v>
      </c>
      <c r="D253" s="25" t="str">
        <f t="shared" si="290"/>
        <v>Rat</v>
      </c>
      <c r="E253" s="17" t="str">
        <f t="shared" si="290"/>
        <v>SD</v>
      </c>
      <c r="F253" s="25">
        <f t="shared" si="290"/>
        <v>5</v>
      </c>
      <c r="G253" s="25" t="str">
        <f t="shared" si="290"/>
        <v>once</v>
      </c>
      <c r="H253" s="25">
        <f t="shared" si="290"/>
        <v>7</v>
      </c>
      <c r="I253" s="25" t="str">
        <f t="shared" si="290"/>
        <v>necropsy</v>
      </c>
      <c r="J253" s="25">
        <f t="shared" si="290"/>
        <v>18</v>
      </c>
      <c r="K253" s="22" t="s">
        <v>677</v>
      </c>
      <c r="L253" s="30">
        <f>IF(SUM(L245:L250)=0,"-",IF(SUM(L245:L250)&gt;0,_xlfn.STDEV.S(L245:L250)))</f>
        <v>2.2634571596763871</v>
      </c>
      <c r="M253" s="30">
        <f t="shared" ref="M253:AL253" si="291">IF(SUM(M245:M250)=0,"-",IF(SUM(M245:M250)&gt;0,_xlfn.STDEV.S(M245:M250)))</f>
        <v>5.5276513638253277</v>
      </c>
      <c r="N253" s="30">
        <f t="shared" si="291"/>
        <v>11.430952132988164</v>
      </c>
      <c r="O253" s="30">
        <f t="shared" si="291"/>
        <v>1617.6154060540675</v>
      </c>
      <c r="P253" s="30" t="str">
        <f t="shared" ref="P253:AC253" si="292">IF(SUM(P245:P250)=0,"-",IF(SUM(P245:P250)&gt;0,_xlfn.STDEV.S(P245:P250)))</f>
        <v>-</v>
      </c>
      <c r="Q253" s="30" t="str">
        <f t="shared" si="292"/>
        <v>-</v>
      </c>
      <c r="R253" s="30">
        <f t="shared" si="292"/>
        <v>1749.0940465805554</v>
      </c>
      <c r="S253" s="30">
        <f t="shared" si="292"/>
        <v>523.02234751247158</v>
      </c>
      <c r="T253" s="30" t="str">
        <f t="shared" si="292"/>
        <v>-</v>
      </c>
      <c r="U253" s="30">
        <f t="shared" si="292"/>
        <v>6.3102297897937127</v>
      </c>
      <c r="V253" s="30">
        <f t="shared" si="292"/>
        <v>1.2693616334790749</v>
      </c>
      <c r="W253" s="30" t="str">
        <f t="shared" si="292"/>
        <v>-</v>
      </c>
      <c r="X253" s="1">
        <f t="shared" si="292"/>
        <v>52.749407579611734</v>
      </c>
      <c r="Y253" s="30">
        <f t="shared" si="292"/>
        <v>18.591181547859051</v>
      </c>
      <c r="Z253" s="1" t="str">
        <f t="shared" si="292"/>
        <v>-</v>
      </c>
      <c r="AA253" s="30">
        <f t="shared" si="292"/>
        <v>41.852917062812566</v>
      </c>
      <c r="AB253" s="30">
        <f t="shared" si="292"/>
        <v>8.9018903324740091</v>
      </c>
      <c r="AC253" s="30" t="str">
        <f t="shared" si="292"/>
        <v>-</v>
      </c>
      <c r="AD253" s="30">
        <f>IF(SUM(AD245:AD250)=0,"-",IF(SUM(AD245:AD250)&gt;0,_xlfn.STDEV.S(AD245:AD250)))</f>
        <v>0.11036303729057115</v>
      </c>
      <c r="AE253" s="30">
        <f>IF(SUM(AE245:AE250)=0,"-",IF(SUM(AE245:AE250)&gt;0,_xlfn.STDEV.S(AE245:AE250)))</f>
        <v>6.1752150737798155E-2</v>
      </c>
      <c r="AF253" s="1" t="str">
        <f>IF(SUM(AF245:AF250)=0,"-",IF(SUM(AF245:AF250)&gt;0,_xlfn.STDEV.S(AF245:AF250)))</f>
        <v>-</v>
      </c>
      <c r="AG253" s="30" t="str">
        <f t="shared" si="291"/>
        <v>-</v>
      </c>
      <c r="AH253" s="30" t="str">
        <f t="shared" si="291"/>
        <v>-</v>
      </c>
      <c r="AI253" s="30" t="str">
        <f t="shared" si="291"/>
        <v>-</v>
      </c>
      <c r="AJ253" s="30" t="str">
        <f t="shared" si="291"/>
        <v>-</v>
      </c>
      <c r="AK253" s="30" t="str">
        <f t="shared" si="291"/>
        <v>-</v>
      </c>
      <c r="AL253" s="30" t="str">
        <f t="shared" si="291"/>
        <v>-</v>
      </c>
      <c r="AM253" s="162"/>
    </row>
    <row r="254" spans="1:39" ht="9" customHeight="1" x14ac:dyDescent="0.25">
      <c r="A254" s="99"/>
      <c r="B254" s="198"/>
      <c r="C254" s="99"/>
      <c r="D254" s="26"/>
      <c r="E254" s="99"/>
      <c r="F254" s="26"/>
      <c r="G254" s="26"/>
      <c r="H254" s="26"/>
      <c r="I254" s="26"/>
      <c r="J254" s="26"/>
      <c r="K254" s="22" t="s">
        <v>678</v>
      </c>
      <c r="L254" s="1">
        <f>IF(SUM(L245:L250)=0,"-",IF(SUM(L245:L250)&gt;0,COUNT(L245:L250)))</f>
        <v>6</v>
      </c>
      <c r="M254" s="1">
        <f t="shared" ref="M254:AL254" si="293">IF(SUM(M245:M250)=0,"-",IF(SUM(M245:M250)&gt;0,COUNT(M245:M250)))</f>
        <v>6</v>
      </c>
      <c r="N254" s="1">
        <f t="shared" si="293"/>
        <v>6</v>
      </c>
      <c r="O254" s="1">
        <f t="shared" si="293"/>
        <v>6</v>
      </c>
      <c r="P254" s="1" t="str">
        <f t="shared" ref="P254:AC254" si="294">IF(SUM(P245:P250)=0,"-",IF(SUM(P245:P250)&gt;0,COUNT(P245:P250)))</f>
        <v>-</v>
      </c>
      <c r="Q254" s="1" t="str">
        <f t="shared" si="294"/>
        <v>-</v>
      </c>
      <c r="R254" s="30">
        <f t="shared" si="294"/>
        <v>6</v>
      </c>
      <c r="S254" s="1">
        <f t="shared" si="294"/>
        <v>6</v>
      </c>
      <c r="T254" s="1" t="str">
        <f t="shared" si="294"/>
        <v>-</v>
      </c>
      <c r="U254" s="1">
        <f t="shared" si="294"/>
        <v>6</v>
      </c>
      <c r="V254" s="1">
        <f t="shared" si="294"/>
        <v>6</v>
      </c>
      <c r="W254" s="1" t="str">
        <f t="shared" si="294"/>
        <v>-</v>
      </c>
      <c r="X254" s="1">
        <f t="shared" si="294"/>
        <v>5</v>
      </c>
      <c r="Y254" s="1">
        <f t="shared" si="294"/>
        <v>5</v>
      </c>
      <c r="Z254" s="1" t="str">
        <f t="shared" si="294"/>
        <v>-</v>
      </c>
      <c r="AA254" s="1">
        <f t="shared" si="294"/>
        <v>6</v>
      </c>
      <c r="AB254" s="1">
        <f t="shared" si="294"/>
        <v>6</v>
      </c>
      <c r="AC254" s="1" t="str">
        <f t="shared" si="294"/>
        <v>-</v>
      </c>
      <c r="AD254" s="1">
        <f>IF(SUM(AD245:AD250)=0,"-",IF(SUM(AD245:AD250)&gt;0,COUNT(AD245:AD250)))</f>
        <v>5</v>
      </c>
      <c r="AE254" s="1">
        <f>IF(SUM(AE245:AE250)=0,"-",IF(SUM(AE245:AE250)&gt;0,COUNT(AE245:AE250)))</f>
        <v>6</v>
      </c>
      <c r="AF254" s="1" t="str">
        <f>IF(SUM(AF245:AF250)=0,"-",IF(SUM(AF245:AF250)&gt;0,COUNT(AF245:AF250)))</f>
        <v>-</v>
      </c>
      <c r="AG254" s="1" t="str">
        <f t="shared" si="293"/>
        <v>-</v>
      </c>
      <c r="AH254" s="1" t="str">
        <f t="shared" si="293"/>
        <v>-</v>
      </c>
      <c r="AI254" s="1" t="str">
        <f t="shared" si="293"/>
        <v>-</v>
      </c>
      <c r="AJ254" s="1" t="str">
        <f t="shared" si="293"/>
        <v>-</v>
      </c>
      <c r="AK254" s="1" t="str">
        <f t="shared" si="293"/>
        <v>-</v>
      </c>
      <c r="AL254" s="1" t="str">
        <f t="shared" si="293"/>
        <v>-</v>
      </c>
      <c r="AM254" s="162"/>
    </row>
    <row r="255" spans="1:39" ht="9" customHeight="1" x14ac:dyDescent="0.25">
      <c r="A255" s="100"/>
      <c r="B255" s="199"/>
      <c r="C255" s="100"/>
      <c r="D255" s="40"/>
      <c r="E255" s="100"/>
      <c r="F255" s="40"/>
      <c r="G255" s="40"/>
      <c r="H255" s="40"/>
      <c r="I255" s="40"/>
      <c r="J255" s="40"/>
      <c r="K255" s="36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107"/>
      <c r="Y255" s="37"/>
      <c r="Z255" s="107"/>
      <c r="AA255" s="37"/>
      <c r="AB255" s="37"/>
      <c r="AC255" s="37"/>
      <c r="AD255" s="37"/>
      <c r="AE255" s="37"/>
      <c r="AF255" s="107"/>
      <c r="AG255" s="37"/>
      <c r="AH255" s="37"/>
      <c r="AI255" s="37"/>
      <c r="AJ255" s="37"/>
      <c r="AK255" s="37"/>
      <c r="AL255" s="37"/>
      <c r="AM255" s="162"/>
    </row>
    <row r="256" spans="1:39" ht="9" hidden="1" customHeight="1" outlineLevel="1" x14ac:dyDescent="0.25">
      <c r="A256" s="101">
        <v>213</v>
      </c>
      <c r="B256" s="200" t="s">
        <v>674</v>
      </c>
      <c r="C256" s="96" t="s">
        <v>675</v>
      </c>
      <c r="D256" s="12" t="s">
        <v>28</v>
      </c>
      <c r="E256" s="96" t="s">
        <v>29</v>
      </c>
      <c r="F256" s="12">
        <v>0</v>
      </c>
      <c r="G256" s="26" t="s">
        <v>696</v>
      </c>
      <c r="H256" s="12">
        <v>2</v>
      </c>
      <c r="I256" s="12" t="s">
        <v>325</v>
      </c>
      <c r="J256" s="12">
        <v>18</v>
      </c>
      <c r="K256" s="81"/>
      <c r="L256" s="16">
        <v>7.5098129999999994</v>
      </c>
      <c r="M256" s="16">
        <v>53.923999999999999</v>
      </c>
      <c r="N256" s="12">
        <v>16</v>
      </c>
      <c r="O256" s="16">
        <v>2959.6320000000001</v>
      </c>
      <c r="P256" s="13"/>
      <c r="Q256" s="13"/>
      <c r="R256" s="10">
        <v>11.737500000000001</v>
      </c>
      <c r="S256" s="10">
        <v>3.9658646750677113</v>
      </c>
      <c r="T256" s="10"/>
      <c r="U256" s="13">
        <v>13.6</v>
      </c>
      <c r="V256" s="119">
        <v>4.5951658854884663</v>
      </c>
      <c r="W256" s="119"/>
      <c r="X256" s="98">
        <v>5</v>
      </c>
      <c r="Y256" s="16">
        <v>1.6893992226060537</v>
      </c>
      <c r="Z256" s="98"/>
      <c r="AA256" s="12">
        <v>50</v>
      </c>
      <c r="AB256" s="16">
        <v>16.893992226060536</v>
      </c>
      <c r="AC256" s="16"/>
      <c r="AD256" s="12">
        <v>6.5000000000000002E-2</v>
      </c>
      <c r="AE256" s="118">
        <v>2.19621898938787E-2</v>
      </c>
      <c r="AF256" s="230"/>
      <c r="AG256" s="12"/>
      <c r="AH256" s="12"/>
      <c r="AI256" s="12"/>
      <c r="AJ256" s="13"/>
      <c r="AK256" s="13"/>
      <c r="AL256" s="13"/>
      <c r="AM256" s="162"/>
    </row>
    <row r="257" spans="1:39" ht="9" hidden="1" customHeight="1" outlineLevel="1" x14ac:dyDescent="0.25">
      <c r="A257" s="83">
        <v>214</v>
      </c>
      <c r="B257" s="198" t="s">
        <v>674</v>
      </c>
      <c r="C257" s="99" t="s">
        <v>675</v>
      </c>
      <c r="D257" s="26" t="s">
        <v>28</v>
      </c>
      <c r="E257" s="99" t="s">
        <v>29</v>
      </c>
      <c r="F257" s="26">
        <v>0</v>
      </c>
      <c r="G257" s="26" t="s">
        <v>696</v>
      </c>
      <c r="H257" s="26">
        <v>2</v>
      </c>
      <c r="I257" s="26" t="s">
        <v>325</v>
      </c>
      <c r="J257" s="26">
        <v>18</v>
      </c>
      <c r="K257" s="79"/>
      <c r="L257" s="30">
        <v>7.8704839999999994</v>
      </c>
      <c r="M257" s="30">
        <v>56.576000000000008</v>
      </c>
      <c r="N257" s="26">
        <v>35</v>
      </c>
      <c r="O257" s="30">
        <v>1703.4680000000001</v>
      </c>
      <c r="P257" s="27"/>
      <c r="Q257" s="27"/>
      <c r="R257" s="24">
        <v>16.990000000000002</v>
      </c>
      <c r="S257" s="24">
        <v>9.9737711539048597</v>
      </c>
      <c r="T257" s="24"/>
      <c r="U257" s="27">
        <v>9</v>
      </c>
      <c r="V257" s="115">
        <v>5.2833396342050456</v>
      </c>
      <c r="W257" s="115"/>
      <c r="X257" s="1">
        <v>20</v>
      </c>
      <c r="Y257" s="30">
        <v>11.740754742677879</v>
      </c>
      <c r="Z257" s="1"/>
      <c r="AA257" s="26">
        <v>42.499999999999993</v>
      </c>
      <c r="AB257" s="30">
        <v>24.949103828190488</v>
      </c>
      <c r="AC257" s="30"/>
      <c r="AD257" s="26">
        <v>0.16</v>
      </c>
      <c r="AE257" s="114">
        <v>9.3926037941423027E-2</v>
      </c>
      <c r="AF257" s="228"/>
      <c r="AG257" s="26"/>
      <c r="AH257" s="26"/>
      <c r="AI257" s="26"/>
      <c r="AJ257" s="27"/>
      <c r="AK257" s="27"/>
      <c r="AL257" s="27"/>
      <c r="AM257" s="162"/>
    </row>
    <row r="258" spans="1:39" ht="9" hidden="1" customHeight="1" outlineLevel="1" x14ac:dyDescent="0.25">
      <c r="A258" s="83">
        <v>215</v>
      </c>
      <c r="B258" s="198" t="s">
        <v>674</v>
      </c>
      <c r="C258" s="99" t="s">
        <v>675</v>
      </c>
      <c r="D258" s="26" t="s">
        <v>28</v>
      </c>
      <c r="E258" s="99" t="s">
        <v>29</v>
      </c>
      <c r="F258" s="26">
        <v>0</v>
      </c>
      <c r="G258" s="26" t="s">
        <v>696</v>
      </c>
      <c r="H258" s="26">
        <v>2</v>
      </c>
      <c r="I258" s="26" t="s">
        <v>325</v>
      </c>
      <c r="J258" s="26">
        <v>18</v>
      </c>
      <c r="K258" s="79"/>
      <c r="L258" s="30">
        <v>12.255671999999999</v>
      </c>
      <c r="M258" s="30">
        <v>56.576000000000008</v>
      </c>
      <c r="N258" s="26">
        <v>6</v>
      </c>
      <c r="O258" s="30">
        <v>5921.0320000000011</v>
      </c>
      <c r="P258" s="27"/>
      <c r="Q258" s="27"/>
      <c r="R258" s="24">
        <v>77.032499999999999</v>
      </c>
      <c r="S258" s="24">
        <v>13.009978665881215</v>
      </c>
      <c r="T258" s="24"/>
      <c r="U258" s="27">
        <v>28.7</v>
      </c>
      <c r="V258" s="115">
        <v>4.8471280006593433</v>
      </c>
      <c r="W258" s="115"/>
      <c r="X258" s="1">
        <v>630</v>
      </c>
      <c r="Y258" s="30">
        <v>106.40037074618071</v>
      </c>
      <c r="Z258" s="1"/>
      <c r="AA258" s="26"/>
      <c r="AB258" s="30">
        <v>0</v>
      </c>
      <c r="AC258" s="30"/>
      <c r="AD258" s="26">
        <v>0.47499999999999998</v>
      </c>
      <c r="AE258" s="114">
        <v>8.0222501753072759E-2</v>
      </c>
      <c r="AF258" s="228"/>
      <c r="AG258" s="26"/>
      <c r="AH258" s="26"/>
      <c r="AI258" s="26"/>
      <c r="AJ258" s="27"/>
      <c r="AK258" s="27"/>
      <c r="AL258" s="27"/>
      <c r="AM258" s="162"/>
    </row>
    <row r="259" spans="1:39" ht="9" hidden="1" customHeight="1" outlineLevel="1" x14ac:dyDescent="0.25">
      <c r="A259" s="83">
        <v>216</v>
      </c>
      <c r="B259" s="198" t="s">
        <v>674</v>
      </c>
      <c r="C259" s="99" t="s">
        <v>675</v>
      </c>
      <c r="D259" s="26" t="s">
        <v>28</v>
      </c>
      <c r="E259" s="99" t="s">
        <v>29</v>
      </c>
      <c r="F259" s="26">
        <v>0</v>
      </c>
      <c r="G259" s="26" t="s">
        <v>696</v>
      </c>
      <c r="H259" s="26">
        <v>2</v>
      </c>
      <c r="I259" s="26" t="s">
        <v>325</v>
      </c>
      <c r="J259" s="26">
        <v>18</v>
      </c>
      <c r="K259" s="79"/>
      <c r="L259" s="30">
        <v>7.9133359999999993</v>
      </c>
      <c r="M259" s="30">
        <v>65.415999999999997</v>
      </c>
      <c r="N259" s="26">
        <v>10</v>
      </c>
      <c r="O259" s="30">
        <v>5604.56</v>
      </c>
      <c r="P259" s="27"/>
      <c r="Q259" s="27"/>
      <c r="R259" s="24">
        <v>51.135000000000005</v>
      </c>
      <c r="S259" s="24">
        <v>9.1238206032230895</v>
      </c>
      <c r="T259" s="24"/>
      <c r="U259" s="27">
        <v>21.6</v>
      </c>
      <c r="V259" s="115">
        <v>3.8540045962573335</v>
      </c>
      <c r="W259" s="115"/>
      <c r="X259" s="1">
        <v>145.00000000000003</v>
      </c>
      <c r="Y259" s="30">
        <v>25.871790113764511</v>
      </c>
      <c r="Z259" s="1"/>
      <c r="AA259" s="26">
        <v>285</v>
      </c>
      <c r="AB259" s="30">
        <v>50.851449533950927</v>
      </c>
      <c r="AC259" s="30"/>
      <c r="AD259" s="26">
        <v>0.38</v>
      </c>
      <c r="AE259" s="114">
        <v>6.7801932711934562E-2</v>
      </c>
      <c r="AF259" s="228"/>
      <c r="AG259" s="26"/>
      <c r="AH259" s="26"/>
      <c r="AI259" s="26"/>
      <c r="AJ259" s="27"/>
      <c r="AK259" s="27"/>
      <c r="AL259" s="27"/>
      <c r="AM259" s="162"/>
    </row>
    <row r="260" spans="1:39" ht="9" hidden="1" customHeight="1" outlineLevel="1" x14ac:dyDescent="0.25">
      <c r="A260" s="83">
        <v>217</v>
      </c>
      <c r="B260" s="198" t="s">
        <v>674</v>
      </c>
      <c r="C260" s="99" t="s">
        <v>675</v>
      </c>
      <c r="D260" s="26" t="s">
        <v>28</v>
      </c>
      <c r="E260" s="99" t="s">
        <v>29</v>
      </c>
      <c r="F260" s="26">
        <v>0</v>
      </c>
      <c r="G260" s="26" t="s">
        <v>696</v>
      </c>
      <c r="H260" s="26">
        <v>2</v>
      </c>
      <c r="I260" s="26" t="s">
        <v>325</v>
      </c>
      <c r="J260" s="26">
        <v>18</v>
      </c>
      <c r="K260" s="79"/>
      <c r="L260" s="30">
        <v>9.2774579999999993</v>
      </c>
      <c r="M260" s="30">
        <v>56.576000000000008</v>
      </c>
      <c r="N260" s="26">
        <v>50</v>
      </c>
      <c r="O260" s="30">
        <v>1188.096</v>
      </c>
      <c r="P260" s="27"/>
      <c r="Q260" s="27"/>
      <c r="R260" s="24">
        <v>26.43</v>
      </c>
      <c r="S260" s="24">
        <v>22.245677117000646</v>
      </c>
      <c r="T260" s="24"/>
      <c r="U260" s="27">
        <v>5.5</v>
      </c>
      <c r="V260" s="115">
        <v>4.6292555483731954</v>
      </c>
      <c r="W260" s="115"/>
      <c r="X260" s="1"/>
      <c r="Y260" s="30"/>
      <c r="Z260" s="1"/>
      <c r="AA260" s="26">
        <v>57.5</v>
      </c>
      <c r="AB260" s="30">
        <v>48.396762551174312</v>
      </c>
      <c r="AC260" s="30"/>
      <c r="AD260" s="26">
        <v>9.5000000000000001E-2</v>
      </c>
      <c r="AE260" s="114">
        <v>7.9959868562809733E-2</v>
      </c>
      <c r="AF260" s="228"/>
      <c r="AG260" s="26"/>
      <c r="AH260" s="26"/>
      <c r="AI260" s="26"/>
      <c r="AJ260" s="27"/>
      <c r="AK260" s="27"/>
      <c r="AL260" s="27"/>
      <c r="AM260" s="162"/>
    </row>
    <row r="261" spans="1:39" ht="9" hidden="1" customHeight="1" outlineLevel="1" x14ac:dyDescent="0.25">
      <c r="A261" s="90">
        <v>218</v>
      </c>
      <c r="B261" s="199" t="s">
        <v>674</v>
      </c>
      <c r="C261" s="100" t="s">
        <v>675</v>
      </c>
      <c r="D261" s="40" t="s">
        <v>28</v>
      </c>
      <c r="E261" s="100" t="s">
        <v>29</v>
      </c>
      <c r="F261" s="40">
        <v>0</v>
      </c>
      <c r="G261" s="26" t="s">
        <v>696</v>
      </c>
      <c r="H261" s="40">
        <v>2</v>
      </c>
      <c r="I261" s="40" t="s">
        <v>325</v>
      </c>
      <c r="J261" s="40">
        <v>18</v>
      </c>
      <c r="K261" s="80"/>
      <c r="L261" s="44">
        <v>7.0634379999999997</v>
      </c>
      <c r="M261" s="44">
        <v>58.344000000000008</v>
      </c>
      <c r="N261" s="40">
        <v>10</v>
      </c>
      <c r="O261" s="44">
        <v>5593.9520000000002</v>
      </c>
      <c r="P261" s="41"/>
      <c r="Q261" s="41"/>
      <c r="R261" s="38">
        <v>58.017499999999998</v>
      </c>
      <c r="S261" s="38">
        <v>10.371469043710064</v>
      </c>
      <c r="T261" s="38"/>
      <c r="U261" s="41">
        <v>19.600000000000001</v>
      </c>
      <c r="V261" s="117">
        <v>3.5037840868137593</v>
      </c>
      <c r="W261" s="117"/>
      <c r="X261" s="92">
        <v>370</v>
      </c>
      <c r="Y261" s="44">
        <v>66.142862863320957</v>
      </c>
      <c r="Z261" s="92"/>
      <c r="AA261" s="40">
        <v>107.5</v>
      </c>
      <c r="AB261" s="44">
        <v>19.217183129208117</v>
      </c>
      <c r="AC261" s="44"/>
      <c r="AD261" s="40">
        <v>0.53500000000000003</v>
      </c>
      <c r="AE261" s="116">
        <v>9.563900441047761E-2</v>
      </c>
      <c r="AF261" s="229"/>
      <c r="AG261" s="40"/>
      <c r="AH261" s="40"/>
      <c r="AI261" s="40"/>
      <c r="AJ261" s="41"/>
      <c r="AK261" s="41"/>
      <c r="AL261" s="41"/>
      <c r="AM261" s="162"/>
    </row>
    <row r="262" spans="1:39" ht="9" customHeight="1" collapsed="1" x14ac:dyDescent="0.25">
      <c r="A262" s="96"/>
      <c r="B262" s="200"/>
      <c r="C262" s="96"/>
      <c r="D262" s="12"/>
      <c r="E262" s="96"/>
      <c r="F262" s="12"/>
      <c r="G262" s="12"/>
      <c r="H262" s="12"/>
      <c r="I262" s="12"/>
      <c r="J262" s="12"/>
      <c r="K262" s="176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106"/>
      <c r="Y262" s="23"/>
      <c r="Z262" s="106"/>
      <c r="AA262" s="23"/>
      <c r="AB262" s="23"/>
      <c r="AC262" s="23"/>
      <c r="AD262" s="23"/>
      <c r="AE262" s="23"/>
      <c r="AF262" s="106"/>
      <c r="AG262" s="23"/>
      <c r="AH262" s="23"/>
      <c r="AI262" s="23"/>
      <c r="AJ262" s="23"/>
      <c r="AK262" s="23"/>
      <c r="AL262" s="23"/>
      <c r="AM262" s="162"/>
    </row>
    <row r="263" spans="1:39" ht="9" customHeight="1" x14ac:dyDescent="0.25">
      <c r="A263" s="99"/>
      <c r="B263" s="198"/>
      <c r="C263" s="84"/>
      <c r="D263" s="19"/>
      <c r="E263" s="99"/>
      <c r="F263" s="26"/>
      <c r="G263" s="26"/>
      <c r="H263" s="26"/>
      <c r="I263" s="26"/>
      <c r="J263" s="26"/>
      <c r="K263" s="22" t="s">
        <v>679</v>
      </c>
      <c r="L263" s="30">
        <f t="shared" ref="L263:AL263" si="295">IF(SUM(L256:L261)=0,"-",IF(SUM(L256:L261)&gt;0,AVERAGE(L256:L261)))</f>
        <v>8.6483668333333323</v>
      </c>
      <c r="M263" s="30">
        <f t="shared" si="295"/>
        <v>57.902000000000008</v>
      </c>
      <c r="N263" s="30">
        <f t="shared" si="295"/>
        <v>21.166666666666668</v>
      </c>
      <c r="O263" s="30">
        <f t="shared" si="295"/>
        <v>3828.4566666666674</v>
      </c>
      <c r="P263" s="30" t="str">
        <f t="shared" si="295"/>
        <v>-</v>
      </c>
      <c r="Q263" s="30" t="str">
        <f t="shared" si="295"/>
        <v>-</v>
      </c>
      <c r="R263" s="30">
        <f t="shared" si="295"/>
        <v>40.223750000000003</v>
      </c>
      <c r="S263" s="30">
        <f t="shared" si="295"/>
        <v>11.448430209797932</v>
      </c>
      <c r="T263" s="30" t="str">
        <f t="shared" si="295"/>
        <v>-</v>
      </c>
      <c r="U263" s="30">
        <f t="shared" si="295"/>
        <v>16.333333333333332</v>
      </c>
      <c r="V263" s="30">
        <f t="shared" si="295"/>
        <v>4.4521129586328572</v>
      </c>
      <c r="W263" s="30" t="str">
        <f t="shared" si="295"/>
        <v>-</v>
      </c>
      <c r="X263" s="1">
        <f t="shared" si="295"/>
        <v>234</v>
      </c>
      <c r="Y263" s="30">
        <f t="shared" si="295"/>
        <v>42.369035537710019</v>
      </c>
      <c r="Z263" s="1" t="str">
        <f t="shared" si="295"/>
        <v>-</v>
      </c>
      <c r="AA263" s="30">
        <f t="shared" si="295"/>
        <v>108.5</v>
      </c>
      <c r="AB263" s="30">
        <f t="shared" si="295"/>
        <v>26.718081878097394</v>
      </c>
      <c r="AC263" s="30" t="str">
        <f t="shared" si="295"/>
        <v>-</v>
      </c>
      <c r="AD263" s="30">
        <f>IF(SUM(AD256:AD261)=0,"-",IF(SUM(AD256:AD261)&gt;0,AVERAGE(AD256:AD261)))</f>
        <v>0.28499999999999998</v>
      </c>
      <c r="AE263" s="30">
        <f>IF(SUM(AE256:AE261)=0,"-",IF(SUM(AE256:AE261)&gt;0,AVERAGE(AE256:AE261)))</f>
        <v>7.325192254559941E-2</v>
      </c>
      <c r="AF263" s="1" t="str">
        <f>IF(SUM(AF256:AF261)=0,"-",IF(SUM(AF256:AF261)&gt;0,AVERAGE(AF256:AF261)))</f>
        <v>-</v>
      </c>
      <c r="AG263" s="30" t="str">
        <f t="shared" si="295"/>
        <v>-</v>
      </c>
      <c r="AH263" s="30" t="str">
        <f t="shared" si="295"/>
        <v>-</v>
      </c>
      <c r="AI263" s="30" t="str">
        <f t="shared" si="295"/>
        <v>-</v>
      </c>
      <c r="AJ263" s="30" t="str">
        <f t="shared" si="295"/>
        <v>-</v>
      </c>
      <c r="AK263" s="30" t="str">
        <f t="shared" si="295"/>
        <v>-</v>
      </c>
      <c r="AL263" s="30" t="str">
        <f t="shared" si="295"/>
        <v>-</v>
      </c>
      <c r="AM263" s="162"/>
    </row>
    <row r="264" spans="1:39" ht="9" customHeight="1" x14ac:dyDescent="0.25">
      <c r="A264" s="25"/>
      <c r="B264" s="192" t="str">
        <f>B259</f>
        <v xml:space="preserve"> Saline</v>
      </c>
      <c r="C264" s="17" t="str">
        <f>C259</f>
        <v>Janssen/Hamner</v>
      </c>
      <c r="D264" s="25" t="str">
        <f>D259</f>
        <v>Rat</v>
      </c>
      <c r="E264" s="17" t="str">
        <f>E259</f>
        <v>SD</v>
      </c>
      <c r="F264" s="25">
        <f>F259</f>
        <v>0</v>
      </c>
      <c r="G264" s="25" t="str">
        <f t="shared" ref="G264" si="296">G259</f>
        <v>weekly</v>
      </c>
      <c r="H264" s="25">
        <f>H259</f>
        <v>2</v>
      </c>
      <c r="I264" s="25" t="str">
        <f>I259</f>
        <v>interim</v>
      </c>
      <c r="J264" s="25">
        <f>J259</f>
        <v>18</v>
      </c>
      <c r="K264" s="22" t="s">
        <v>677</v>
      </c>
      <c r="L264" s="30">
        <f t="shared" ref="L264:AL264" si="297">IF(SUM(L256:L261)=0,"-",IF(SUM(L256:L261)&gt;0,_xlfn.STDEV.S(L256:L261)))</f>
        <v>1.9163550051028035</v>
      </c>
      <c r="M264" s="30">
        <f t="shared" si="297"/>
        <v>3.9434723785009553</v>
      </c>
      <c r="N264" s="30">
        <f t="shared" si="297"/>
        <v>17.486185023230959</v>
      </c>
      <c r="O264" s="30">
        <f t="shared" si="297"/>
        <v>2139.734840269949</v>
      </c>
      <c r="P264" s="30" t="str">
        <f t="shared" si="297"/>
        <v>-</v>
      </c>
      <c r="Q264" s="30" t="str">
        <f t="shared" si="297"/>
        <v>-</v>
      </c>
      <c r="R264" s="30">
        <f t="shared" si="297"/>
        <v>25.815104529615983</v>
      </c>
      <c r="S264" s="30">
        <f t="shared" si="297"/>
        <v>6.0621124345346162</v>
      </c>
      <c r="T264" s="30" t="str">
        <f t="shared" si="297"/>
        <v>-</v>
      </c>
      <c r="U264" s="30">
        <f t="shared" si="297"/>
        <v>8.6017827609552349</v>
      </c>
      <c r="V264" s="30">
        <f t="shared" si="297"/>
        <v>0.65663986611552849</v>
      </c>
      <c r="W264" s="30" t="str">
        <f t="shared" si="297"/>
        <v>-</v>
      </c>
      <c r="X264" s="1">
        <f t="shared" si="297"/>
        <v>265.26873166658748</v>
      </c>
      <c r="Y264" s="30">
        <f t="shared" si="297"/>
        <v>43.388622518045722</v>
      </c>
      <c r="Z264" s="1" t="str">
        <f t="shared" si="297"/>
        <v>-</v>
      </c>
      <c r="AA264" s="30">
        <f t="shared" si="297"/>
        <v>101.89762018810842</v>
      </c>
      <c r="AB264" s="30">
        <f t="shared" si="297"/>
        <v>19.606866308800864</v>
      </c>
      <c r="AC264" s="30" t="str">
        <f t="shared" si="297"/>
        <v>-</v>
      </c>
      <c r="AD264" s="30">
        <f>IF(SUM(AD256:AD261)=0,"-",IF(SUM(AD256:AD261)&gt;0,_xlfn.STDEV.S(AD256:AD261)))</f>
        <v>0.20383817110639513</v>
      </c>
      <c r="AE264" s="30">
        <f>IF(SUM(AE256:AE261)=0,"-",IF(SUM(AE256:AE261)&gt;0,_xlfn.STDEV.S(AE256:AE261)))</f>
        <v>2.7138625833870396E-2</v>
      </c>
      <c r="AF264" s="1" t="str">
        <f>IF(SUM(AF256:AF261)=0,"-",IF(SUM(AF256:AF261)&gt;0,_xlfn.STDEV.S(AF256:AF261)))</f>
        <v>-</v>
      </c>
      <c r="AG264" s="30" t="str">
        <f t="shared" si="297"/>
        <v>-</v>
      </c>
      <c r="AH264" s="30" t="str">
        <f t="shared" si="297"/>
        <v>-</v>
      </c>
      <c r="AI264" s="30" t="str">
        <f t="shared" si="297"/>
        <v>-</v>
      </c>
      <c r="AJ264" s="30" t="str">
        <f t="shared" si="297"/>
        <v>-</v>
      </c>
      <c r="AK264" s="30" t="str">
        <f t="shared" si="297"/>
        <v>-</v>
      </c>
      <c r="AL264" s="30" t="str">
        <f t="shared" si="297"/>
        <v>-</v>
      </c>
      <c r="AM264" s="162"/>
    </row>
    <row r="265" spans="1:39" ht="9" customHeight="1" x14ac:dyDescent="0.25">
      <c r="A265" s="99"/>
      <c r="B265" s="198"/>
      <c r="C265" s="99"/>
      <c r="D265" s="26"/>
      <c r="E265" s="99"/>
      <c r="F265" s="26"/>
      <c r="G265" s="26"/>
      <c r="H265" s="26"/>
      <c r="I265" s="26"/>
      <c r="J265" s="26"/>
      <c r="K265" s="22" t="s">
        <v>678</v>
      </c>
      <c r="L265" s="1">
        <f t="shared" ref="L265:AL265" si="298">IF(SUM(L256:L261)=0,"-",IF(SUM(L256:L261)&gt;0,COUNT(L256:L261)))</f>
        <v>6</v>
      </c>
      <c r="M265" s="1">
        <f t="shared" si="298"/>
        <v>6</v>
      </c>
      <c r="N265" s="1">
        <f t="shared" si="298"/>
        <v>6</v>
      </c>
      <c r="O265" s="1">
        <f t="shared" si="298"/>
        <v>6</v>
      </c>
      <c r="P265" s="1" t="str">
        <f t="shared" si="298"/>
        <v>-</v>
      </c>
      <c r="Q265" s="1" t="str">
        <f t="shared" si="298"/>
        <v>-</v>
      </c>
      <c r="R265" s="30">
        <f t="shared" si="298"/>
        <v>6</v>
      </c>
      <c r="S265" s="1">
        <f t="shared" si="298"/>
        <v>6</v>
      </c>
      <c r="T265" s="1" t="str">
        <f t="shared" si="298"/>
        <v>-</v>
      </c>
      <c r="U265" s="1">
        <f t="shared" si="298"/>
        <v>6</v>
      </c>
      <c r="V265" s="1">
        <f t="shared" si="298"/>
        <v>6</v>
      </c>
      <c r="W265" s="1" t="str">
        <f t="shared" si="298"/>
        <v>-</v>
      </c>
      <c r="X265" s="1">
        <f t="shared" si="298"/>
        <v>5</v>
      </c>
      <c r="Y265" s="1">
        <f t="shared" si="298"/>
        <v>5</v>
      </c>
      <c r="Z265" s="1" t="str">
        <f t="shared" si="298"/>
        <v>-</v>
      </c>
      <c r="AA265" s="1">
        <f t="shared" si="298"/>
        <v>5</v>
      </c>
      <c r="AB265" s="1">
        <f t="shared" si="298"/>
        <v>6</v>
      </c>
      <c r="AC265" s="1" t="str">
        <f t="shared" si="298"/>
        <v>-</v>
      </c>
      <c r="AD265" s="1">
        <f>IF(SUM(AD256:AD261)=0,"-",IF(SUM(AD256:AD261)&gt;0,COUNT(AD256:AD261)))</f>
        <v>6</v>
      </c>
      <c r="AE265" s="1">
        <f>IF(SUM(AE256:AE261)=0,"-",IF(SUM(AE256:AE261)&gt;0,COUNT(AE256:AE261)))</f>
        <v>6</v>
      </c>
      <c r="AF265" s="1" t="str">
        <f>IF(SUM(AF256:AF261)=0,"-",IF(SUM(AF256:AF261)&gt;0,COUNT(AF256:AF261)))</f>
        <v>-</v>
      </c>
      <c r="AG265" s="1" t="str">
        <f t="shared" si="298"/>
        <v>-</v>
      </c>
      <c r="AH265" s="1" t="str">
        <f t="shared" si="298"/>
        <v>-</v>
      </c>
      <c r="AI265" s="1" t="str">
        <f t="shared" si="298"/>
        <v>-</v>
      </c>
      <c r="AJ265" s="1" t="str">
        <f t="shared" si="298"/>
        <v>-</v>
      </c>
      <c r="AK265" s="1" t="str">
        <f t="shared" si="298"/>
        <v>-</v>
      </c>
      <c r="AL265" s="1" t="str">
        <f t="shared" si="298"/>
        <v>-</v>
      </c>
      <c r="AM265" s="162"/>
    </row>
    <row r="266" spans="1:39" ht="9" customHeight="1" x14ac:dyDescent="0.25">
      <c r="A266" s="100"/>
      <c r="B266" s="199"/>
      <c r="C266" s="100"/>
      <c r="D266" s="40"/>
      <c r="E266" s="100"/>
      <c r="F266" s="40"/>
      <c r="G266" s="40"/>
      <c r="H266" s="40"/>
      <c r="I266" s="40"/>
      <c r="J266" s="40"/>
      <c r="K266" s="17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107"/>
      <c r="Y266" s="37"/>
      <c r="Z266" s="107"/>
      <c r="AA266" s="37"/>
      <c r="AB266" s="37"/>
      <c r="AC266" s="37"/>
      <c r="AD266" s="37"/>
      <c r="AE266" s="37"/>
      <c r="AF266" s="107"/>
      <c r="AG266" s="37"/>
      <c r="AH266" s="37"/>
      <c r="AI266" s="37"/>
      <c r="AJ266" s="37"/>
      <c r="AK266" s="37"/>
      <c r="AL266" s="37"/>
      <c r="AM266" s="162"/>
    </row>
    <row r="267" spans="1:39" ht="9" hidden="1" customHeight="1" outlineLevel="1" x14ac:dyDescent="0.25">
      <c r="A267" s="101">
        <v>219</v>
      </c>
      <c r="B267" s="200" t="s">
        <v>5</v>
      </c>
      <c r="C267" s="96" t="s">
        <v>675</v>
      </c>
      <c r="D267" s="12" t="s">
        <v>28</v>
      </c>
      <c r="E267" s="96" t="s">
        <v>29</v>
      </c>
      <c r="F267" s="12">
        <v>5</v>
      </c>
      <c r="G267" s="26" t="s">
        <v>696</v>
      </c>
      <c r="H267" s="12">
        <v>2</v>
      </c>
      <c r="I267" s="12" t="s">
        <v>325</v>
      </c>
      <c r="J267" s="12">
        <v>18</v>
      </c>
      <c r="K267" s="81"/>
      <c r="L267" s="16">
        <v>8.0847439999999988</v>
      </c>
      <c r="M267" s="16">
        <v>65.415999999999997</v>
      </c>
      <c r="N267" s="12">
        <v>10</v>
      </c>
      <c r="O267" s="16">
        <v>5523.232</v>
      </c>
      <c r="P267" s="13"/>
      <c r="Q267" s="13"/>
      <c r="R267" s="10">
        <v>104.1</v>
      </c>
      <c r="S267" s="10">
        <v>18.847660210543392</v>
      </c>
      <c r="T267" s="10"/>
      <c r="U267" s="13">
        <v>33.700000000000003</v>
      </c>
      <c r="V267" s="119">
        <v>6.1014999913094368</v>
      </c>
      <c r="W267" s="119"/>
      <c r="X267" s="98">
        <v>105.00000000000001</v>
      </c>
      <c r="Y267" s="16">
        <v>19.010608281527919</v>
      </c>
      <c r="Z267" s="98"/>
      <c r="AA267" s="12">
        <v>142.50000000000003</v>
      </c>
      <c r="AB267" s="16">
        <v>25.800111239216463</v>
      </c>
      <c r="AC267" s="16"/>
      <c r="AD267" s="12">
        <v>0.74</v>
      </c>
      <c r="AE267" s="118">
        <v>0.13397952503172056</v>
      </c>
      <c r="AF267" s="230"/>
      <c r="AG267" s="12"/>
      <c r="AH267" s="12"/>
      <c r="AI267" s="12"/>
      <c r="AJ267" s="13"/>
      <c r="AK267" s="13"/>
      <c r="AL267" s="13"/>
      <c r="AM267" s="162"/>
    </row>
    <row r="268" spans="1:39" ht="9" hidden="1" customHeight="1" outlineLevel="1" x14ac:dyDescent="0.25">
      <c r="A268" s="83">
        <v>220</v>
      </c>
      <c r="B268" s="198" t="s">
        <v>5</v>
      </c>
      <c r="C268" s="99" t="s">
        <v>675</v>
      </c>
      <c r="D268" s="26" t="s">
        <v>28</v>
      </c>
      <c r="E268" s="99" t="s">
        <v>29</v>
      </c>
      <c r="F268" s="26">
        <v>5</v>
      </c>
      <c r="G268" s="26" t="s">
        <v>696</v>
      </c>
      <c r="H268" s="26">
        <v>2</v>
      </c>
      <c r="I268" s="26" t="s">
        <v>325</v>
      </c>
      <c r="J268" s="26">
        <v>18</v>
      </c>
      <c r="K268" s="79"/>
      <c r="L268" s="30">
        <v>5.7421679999999986</v>
      </c>
      <c r="M268" s="30">
        <v>51.271999999999998</v>
      </c>
      <c r="N268" s="26">
        <v>7</v>
      </c>
      <c r="O268" s="30">
        <v>6227.7800000000007</v>
      </c>
      <c r="P268" s="27"/>
      <c r="Q268" s="27"/>
      <c r="R268" s="24">
        <v>122.77500000000001</v>
      </c>
      <c r="S268" s="24">
        <v>19.714087523965198</v>
      </c>
      <c r="T268" s="24"/>
      <c r="U268" s="27">
        <v>30</v>
      </c>
      <c r="V268" s="115">
        <v>4.8171258458070128</v>
      </c>
      <c r="W268" s="115"/>
      <c r="X268" s="1">
        <v>385</v>
      </c>
      <c r="Y268" s="30">
        <v>61.819781687856661</v>
      </c>
      <c r="Z268" s="1"/>
      <c r="AA268" s="26"/>
      <c r="AB268" s="30">
        <v>0</v>
      </c>
      <c r="AC268" s="30"/>
      <c r="AD268" s="26">
        <v>0.71499999999999997</v>
      </c>
      <c r="AE268" s="114">
        <v>0.11480816599173378</v>
      </c>
      <c r="AF268" s="228"/>
      <c r="AG268" s="26"/>
      <c r="AH268" s="26"/>
      <c r="AI268" s="26"/>
      <c r="AJ268" s="27"/>
      <c r="AK268" s="27"/>
      <c r="AL268" s="27"/>
      <c r="AM268" s="162"/>
    </row>
    <row r="269" spans="1:39" ht="9" hidden="1" customHeight="1" outlineLevel="1" x14ac:dyDescent="0.25">
      <c r="A269" s="83">
        <v>221</v>
      </c>
      <c r="B269" s="198" t="s">
        <v>5</v>
      </c>
      <c r="C269" s="99" t="s">
        <v>675</v>
      </c>
      <c r="D269" s="26" t="s">
        <v>28</v>
      </c>
      <c r="E269" s="99" t="s">
        <v>29</v>
      </c>
      <c r="F269" s="26">
        <v>5</v>
      </c>
      <c r="G269" s="26" t="s">
        <v>696</v>
      </c>
      <c r="H269" s="26">
        <v>2</v>
      </c>
      <c r="I269" s="26" t="s">
        <v>325</v>
      </c>
      <c r="J269" s="26">
        <v>18</v>
      </c>
      <c r="K269" s="79"/>
      <c r="L269" s="30">
        <v>7.2348460000000001</v>
      </c>
      <c r="M269" s="30">
        <v>53.04</v>
      </c>
      <c r="N269" s="26">
        <v>26</v>
      </c>
      <c r="O269" s="30">
        <v>2213.5360000000001</v>
      </c>
      <c r="P269" s="27"/>
      <c r="Q269" s="27"/>
      <c r="R269" s="24">
        <v>17.572499999999998</v>
      </c>
      <c r="S269" s="24">
        <v>7.9386556170760247</v>
      </c>
      <c r="T269" s="24"/>
      <c r="U269" s="27">
        <v>13.9</v>
      </c>
      <c r="V269" s="115">
        <v>6.2795454874011538</v>
      </c>
      <c r="W269" s="115"/>
      <c r="X269" s="1">
        <v>30</v>
      </c>
      <c r="Y269" s="30">
        <v>13.552975872088821</v>
      </c>
      <c r="Z269" s="1"/>
      <c r="AA269" s="26">
        <v>47.5</v>
      </c>
      <c r="AB269" s="30">
        <v>21.458878464140632</v>
      </c>
      <c r="AC269" s="30"/>
      <c r="AD269" s="26">
        <v>0.59</v>
      </c>
      <c r="AE269" s="114">
        <v>0.26654185881774678</v>
      </c>
      <c r="AF269" s="228"/>
      <c r="AG269" s="26"/>
      <c r="AH269" s="26"/>
      <c r="AI269" s="26"/>
      <c r="AJ269" s="27"/>
      <c r="AK269" s="27"/>
      <c r="AL269" s="27"/>
      <c r="AM269" s="162"/>
    </row>
    <row r="270" spans="1:39" ht="9" hidden="1" customHeight="1" outlineLevel="1" x14ac:dyDescent="0.25">
      <c r="A270" s="83">
        <v>222</v>
      </c>
      <c r="B270" s="198" t="s">
        <v>5</v>
      </c>
      <c r="C270" s="99" t="s">
        <v>675</v>
      </c>
      <c r="D270" s="26" t="s">
        <v>28</v>
      </c>
      <c r="E270" s="99" t="s">
        <v>29</v>
      </c>
      <c r="F270" s="26">
        <v>5</v>
      </c>
      <c r="G270" s="26" t="s">
        <v>696</v>
      </c>
      <c r="H270" s="26">
        <v>2</v>
      </c>
      <c r="I270" s="26" t="s">
        <v>325</v>
      </c>
      <c r="J270" s="26">
        <v>18</v>
      </c>
      <c r="K270" s="79"/>
      <c r="L270" s="30">
        <v>7.956188</v>
      </c>
      <c r="M270" s="30">
        <v>54.808</v>
      </c>
      <c r="N270" s="26">
        <v>31</v>
      </c>
      <c r="O270" s="30">
        <v>1498.38</v>
      </c>
      <c r="P270" s="27"/>
      <c r="Q270" s="27"/>
      <c r="R270" s="24">
        <v>63.417500000000004</v>
      </c>
      <c r="S270" s="24">
        <v>42.324043300097443</v>
      </c>
      <c r="T270" s="24"/>
      <c r="U270" s="27">
        <v>11.1</v>
      </c>
      <c r="V270" s="115">
        <v>7.408000640691947</v>
      </c>
      <c r="W270" s="115"/>
      <c r="X270" s="1">
        <v>55</v>
      </c>
      <c r="Y270" s="30">
        <v>36.706309480906043</v>
      </c>
      <c r="Z270" s="1"/>
      <c r="AA270" s="26">
        <v>40</v>
      </c>
      <c r="AB270" s="30">
        <v>26.695497804295304</v>
      </c>
      <c r="AC270" s="30"/>
      <c r="AD270" s="26">
        <v>0.21</v>
      </c>
      <c r="AE270" s="114">
        <v>0.14015136347255033</v>
      </c>
      <c r="AF270" s="228"/>
      <c r="AG270" s="26"/>
      <c r="AH270" s="26"/>
      <c r="AI270" s="26"/>
      <c r="AJ270" s="27"/>
      <c r="AK270" s="27"/>
      <c r="AL270" s="27"/>
      <c r="AM270" s="162"/>
    </row>
    <row r="271" spans="1:39" ht="9" hidden="1" customHeight="1" outlineLevel="1" x14ac:dyDescent="0.25">
      <c r="A271" s="83">
        <v>223</v>
      </c>
      <c r="B271" s="198" t="s">
        <v>5</v>
      </c>
      <c r="C271" s="99" t="s">
        <v>675</v>
      </c>
      <c r="D271" s="26" t="s">
        <v>28</v>
      </c>
      <c r="E271" s="99" t="s">
        <v>29</v>
      </c>
      <c r="F271" s="26">
        <v>5</v>
      </c>
      <c r="G271" s="26" t="s">
        <v>696</v>
      </c>
      <c r="H271" s="26">
        <v>2</v>
      </c>
      <c r="I271" s="26" t="s">
        <v>325</v>
      </c>
      <c r="J271" s="26">
        <v>18</v>
      </c>
      <c r="K271" s="79"/>
      <c r="L271" s="30">
        <v>7.4062539999999988</v>
      </c>
      <c r="M271" s="30">
        <v>49.504000000000005</v>
      </c>
      <c r="N271" s="26">
        <v>20</v>
      </c>
      <c r="O271" s="30">
        <v>2941.9520000000002</v>
      </c>
      <c r="P271" s="27"/>
      <c r="Q271" s="27"/>
      <c r="R271" s="24">
        <v>70.4375</v>
      </c>
      <c r="S271" s="24">
        <v>23.942436858249216</v>
      </c>
      <c r="T271" s="24"/>
      <c r="U271" s="27">
        <v>15.3</v>
      </c>
      <c r="V271" s="115">
        <v>5.2006286982248522</v>
      </c>
      <c r="W271" s="115"/>
      <c r="X271" s="1">
        <v>190</v>
      </c>
      <c r="Y271" s="30">
        <v>64.582970762269397</v>
      </c>
      <c r="Z271" s="1"/>
      <c r="AA271" s="26">
        <v>115</v>
      </c>
      <c r="AB271" s="30">
        <v>39.089692829794636</v>
      </c>
      <c r="AC271" s="30"/>
      <c r="AD271" s="26">
        <v>0.58000000000000007</v>
      </c>
      <c r="AE271" s="114">
        <v>0.19714801601113821</v>
      </c>
      <c r="AF271" s="228"/>
      <c r="AG271" s="26"/>
      <c r="AH271" s="26"/>
      <c r="AI271" s="26"/>
      <c r="AJ271" s="27"/>
      <c r="AK271" s="27"/>
      <c r="AL271" s="27"/>
      <c r="AM271" s="162"/>
    </row>
    <row r="272" spans="1:39" ht="9" hidden="1" customHeight="1" outlineLevel="1" x14ac:dyDescent="0.25">
      <c r="A272" s="90">
        <v>224</v>
      </c>
      <c r="B272" s="199" t="s">
        <v>5</v>
      </c>
      <c r="C272" s="100" t="s">
        <v>675</v>
      </c>
      <c r="D272" s="40" t="s">
        <v>28</v>
      </c>
      <c r="E272" s="100" t="s">
        <v>29</v>
      </c>
      <c r="F272" s="40">
        <v>5</v>
      </c>
      <c r="G272" s="26" t="s">
        <v>696</v>
      </c>
      <c r="H272" s="40">
        <v>2</v>
      </c>
      <c r="I272" s="40" t="s">
        <v>325</v>
      </c>
      <c r="J272" s="40">
        <v>18</v>
      </c>
      <c r="K272" s="80"/>
      <c r="L272" s="44">
        <v>9.9130959999999995</v>
      </c>
      <c r="M272" s="44">
        <v>53.04</v>
      </c>
      <c r="N272" s="40">
        <v>7.5</v>
      </c>
      <c r="O272" s="44">
        <v>5973.1880000000001</v>
      </c>
      <c r="P272" s="41"/>
      <c r="Q272" s="41"/>
      <c r="R272" s="38">
        <v>114.485</v>
      </c>
      <c r="S272" s="38">
        <v>19.16648195235107</v>
      </c>
      <c r="T272" s="38"/>
      <c r="U272" s="41">
        <v>28.4</v>
      </c>
      <c r="V272" s="117">
        <v>4.7545799663429307</v>
      </c>
      <c r="W272" s="117"/>
      <c r="X272" s="92">
        <v>435</v>
      </c>
      <c r="Y272" s="44">
        <v>72.825432583069542</v>
      </c>
      <c r="Z272" s="92"/>
      <c r="AA272" s="40">
        <v>182.5</v>
      </c>
      <c r="AB272" s="44">
        <v>30.553198727379748</v>
      </c>
      <c r="AC272" s="44"/>
      <c r="AD272" s="40">
        <v>1.1299999999999999</v>
      </c>
      <c r="AE272" s="116">
        <v>0.1891787099284335</v>
      </c>
      <c r="AF272" s="229"/>
      <c r="AG272" s="40"/>
      <c r="AH272" s="40"/>
      <c r="AI272" s="40"/>
      <c r="AJ272" s="41"/>
      <c r="AK272" s="41"/>
      <c r="AL272" s="41"/>
      <c r="AM272" s="162"/>
    </row>
    <row r="273" spans="1:39" ht="9" customHeight="1" collapsed="1" x14ac:dyDescent="0.25">
      <c r="A273" s="96"/>
      <c r="B273" s="200"/>
      <c r="C273" s="96"/>
      <c r="D273" s="12"/>
      <c r="E273" s="96"/>
      <c r="F273" s="12"/>
      <c r="G273" s="12"/>
      <c r="H273" s="12"/>
      <c r="I273" s="12"/>
      <c r="J273" s="12"/>
      <c r="K273" s="8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106"/>
      <c r="Y273" s="23"/>
      <c r="Z273" s="106"/>
      <c r="AA273" s="23"/>
      <c r="AB273" s="23"/>
      <c r="AC273" s="23"/>
      <c r="AD273" s="23"/>
      <c r="AE273" s="23"/>
      <c r="AF273" s="106"/>
      <c r="AG273" s="23"/>
      <c r="AH273" s="23"/>
      <c r="AI273" s="23"/>
      <c r="AJ273" s="23"/>
      <c r="AK273" s="23"/>
      <c r="AL273" s="23"/>
      <c r="AM273" s="162"/>
    </row>
    <row r="274" spans="1:39" ht="9" customHeight="1" x14ac:dyDescent="0.25">
      <c r="A274" s="99"/>
      <c r="B274" s="198"/>
      <c r="C274" s="99"/>
      <c r="D274" s="26"/>
      <c r="E274" s="99"/>
      <c r="F274" s="26"/>
      <c r="G274" s="26"/>
      <c r="H274" s="26"/>
      <c r="I274" s="26"/>
      <c r="J274" s="26"/>
      <c r="K274" s="22" t="s">
        <v>679</v>
      </c>
      <c r="L274" s="30">
        <f>IF(SUM(L267:L272)=0,"-",IF(SUM(L267:L272)&gt;0,AVERAGE(L267:L272)))</f>
        <v>7.7228826666666661</v>
      </c>
      <c r="M274" s="30">
        <f t="shared" ref="M274:AL274" si="299">IF(SUM(M267:M272)=0,"-",IF(SUM(M267:M272)&gt;0,AVERAGE(M267:M272)))</f>
        <v>54.513333333333328</v>
      </c>
      <c r="N274" s="30">
        <f t="shared" si="299"/>
        <v>16.916666666666668</v>
      </c>
      <c r="O274" s="30">
        <f t="shared" si="299"/>
        <v>4063.0113333333334</v>
      </c>
      <c r="P274" s="30" t="str">
        <f t="shared" ref="P274:AC274" si="300">IF(SUM(P267:P272)=0,"-",IF(SUM(P267:P272)&gt;0,AVERAGE(P267:P272)))</f>
        <v>-</v>
      </c>
      <c r="Q274" s="30" t="str">
        <f t="shared" si="300"/>
        <v>-</v>
      </c>
      <c r="R274" s="30">
        <f t="shared" si="300"/>
        <v>82.131250000000009</v>
      </c>
      <c r="S274" s="30">
        <f t="shared" si="300"/>
        <v>21.98889424371372</v>
      </c>
      <c r="T274" s="30" t="str">
        <f t="shared" si="300"/>
        <v>-</v>
      </c>
      <c r="U274" s="30">
        <f t="shared" si="300"/>
        <v>22.066666666666666</v>
      </c>
      <c r="V274" s="30">
        <f t="shared" si="300"/>
        <v>5.760230104962889</v>
      </c>
      <c r="W274" s="30" t="str">
        <f t="shared" si="300"/>
        <v>-</v>
      </c>
      <c r="X274" s="1">
        <f t="shared" si="300"/>
        <v>200</v>
      </c>
      <c r="Y274" s="30">
        <f t="shared" si="300"/>
        <v>44.749679777953055</v>
      </c>
      <c r="Z274" s="1" t="str">
        <f t="shared" si="300"/>
        <v>-</v>
      </c>
      <c r="AA274" s="30">
        <f t="shared" si="300"/>
        <v>105.5</v>
      </c>
      <c r="AB274" s="30">
        <f t="shared" si="300"/>
        <v>23.932896510804465</v>
      </c>
      <c r="AC274" s="30" t="str">
        <f t="shared" si="300"/>
        <v>-</v>
      </c>
      <c r="AD274" s="30">
        <f>IF(SUM(AD267:AD272)=0,"-",IF(SUM(AD267:AD272)&gt;0,AVERAGE(AD267:AD272)))</f>
        <v>0.66083333333333327</v>
      </c>
      <c r="AE274" s="30">
        <f>IF(SUM(AE267:AE272)=0,"-",IF(SUM(AE267:AE272)&gt;0,AVERAGE(AE267:AE272)))</f>
        <v>0.17363460654222052</v>
      </c>
      <c r="AF274" s="1" t="str">
        <f>IF(SUM(AF267:AF272)=0,"-",IF(SUM(AF267:AF272)&gt;0,AVERAGE(AF267:AF272)))</f>
        <v>-</v>
      </c>
      <c r="AG274" s="30" t="str">
        <f t="shared" si="299"/>
        <v>-</v>
      </c>
      <c r="AH274" s="30" t="str">
        <f t="shared" si="299"/>
        <v>-</v>
      </c>
      <c r="AI274" s="30" t="str">
        <f t="shared" si="299"/>
        <v>-</v>
      </c>
      <c r="AJ274" s="30" t="str">
        <f t="shared" si="299"/>
        <v>-</v>
      </c>
      <c r="AK274" s="30" t="str">
        <f t="shared" si="299"/>
        <v>-</v>
      </c>
      <c r="AL274" s="30" t="str">
        <f t="shared" si="299"/>
        <v>-</v>
      </c>
      <c r="AM274" s="162"/>
    </row>
    <row r="275" spans="1:39" ht="9" customHeight="1" x14ac:dyDescent="0.25">
      <c r="A275" s="25"/>
      <c r="B275" s="192" t="str">
        <f t="shared" ref="B275:J275" si="301">B270</f>
        <v>Doxorubicin</v>
      </c>
      <c r="C275" s="17" t="str">
        <f t="shared" si="301"/>
        <v>Janssen/Hamner</v>
      </c>
      <c r="D275" s="25" t="str">
        <f t="shared" si="301"/>
        <v>Rat</v>
      </c>
      <c r="E275" s="17" t="str">
        <f t="shared" si="301"/>
        <v>SD</v>
      </c>
      <c r="F275" s="25">
        <f t="shared" si="301"/>
        <v>5</v>
      </c>
      <c r="G275" s="25" t="str">
        <f t="shared" si="301"/>
        <v>weekly</v>
      </c>
      <c r="H275" s="25">
        <f t="shared" si="301"/>
        <v>2</v>
      </c>
      <c r="I275" s="25" t="str">
        <f t="shared" si="301"/>
        <v>interim</v>
      </c>
      <c r="J275" s="25">
        <f t="shared" si="301"/>
        <v>18</v>
      </c>
      <c r="K275" s="22" t="s">
        <v>677</v>
      </c>
      <c r="L275" s="30">
        <f>IF(SUM(L267:L272)=0,"-",IF(SUM(L267:L272)&gt;0,_xlfn.STDEV.S(L267:L272)))</f>
        <v>1.359711259050931</v>
      </c>
      <c r="M275" s="30">
        <f t="shared" ref="M275:AL275" si="302">IF(SUM(M267:M272)=0,"-",IF(SUM(M267:M272)&gt;0,_xlfn.STDEV.S(M267:M272)))</f>
        <v>5.6373052664075809</v>
      </c>
      <c r="N275" s="30">
        <f t="shared" si="302"/>
        <v>10.248983689452659</v>
      </c>
      <c r="O275" s="30">
        <f t="shared" si="302"/>
        <v>2084.3180940920402</v>
      </c>
      <c r="P275" s="30" t="str">
        <f t="shared" ref="P275:AC275" si="303">IF(SUM(P267:P272)=0,"-",IF(SUM(P267:P272)&gt;0,_xlfn.STDEV.S(P267:P272)))</f>
        <v>-</v>
      </c>
      <c r="Q275" s="30" t="str">
        <f t="shared" si="303"/>
        <v>-</v>
      </c>
      <c r="R275" s="30">
        <f t="shared" si="303"/>
        <v>39.588094067219245</v>
      </c>
      <c r="S275" s="30">
        <f t="shared" si="303"/>
        <v>11.293820694197409</v>
      </c>
      <c r="T275" s="30" t="str">
        <f t="shared" si="303"/>
        <v>-</v>
      </c>
      <c r="U275" s="30">
        <f t="shared" si="303"/>
        <v>9.707042117280972</v>
      </c>
      <c r="V275" s="30">
        <f t="shared" si="303"/>
        <v>1.031041504455402</v>
      </c>
      <c r="W275" s="30" t="str">
        <f t="shared" si="303"/>
        <v>-</v>
      </c>
      <c r="X275" s="1">
        <f t="shared" si="303"/>
        <v>172.33687939614086</v>
      </c>
      <c r="Y275" s="30">
        <f t="shared" si="303"/>
        <v>25.192957936219933</v>
      </c>
      <c r="Z275" s="1" t="str">
        <f t="shared" si="303"/>
        <v>-</v>
      </c>
      <c r="AA275" s="30">
        <f t="shared" si="303"/>
        <v>61.323934968330271</v>
      </c>
      <c r="AB275" s="30">
        <f t="shared" si="303"/>
        <v>13.142143155018793</v>
      </c>
      <c r="AC275" s="30" t="str">
        <f t="shared" si="303"/>
        <v>-</v>
      </c>
      <c r="AD275" s="30">
        <f>IF(SUM(AD267:AD272)=0,"-",IF(SUM(AD267:AD272)&gt;0,_xlfn.STDEV.S(AD267:AD272)))</f>
        <v>0.29803383476824669</v>
      </c>
      <c r="AE275" s="30">
        <f>IF(SUM(AE267:AE272)=0,"-",IF(SUM(AE267:AE272)&gt;0,_xlfn.STDEV.S(AE267:AE272)))</f>
        <v>5.5821967475590727E-2</v>
      </c>
      <c r="AF275" s="1" t="str">
        <f>IF(SUM(AF267:AF272)=0,"-",IF(SUM(AF267:AF272)&gt;0,_xlfn.STDEV.S(AF267:AF272)))</f>
        <v>-</v>
      </c>
      <c r="AG275" s="30" t="str">
        <f t="shared" si="302"/>
        <v>-</v>
      </c>
      <c r="AH275" s="30" t="str">
        <f t="shared" si="302"/>
        <v>-</v>
      </c>
      <c r="AI275" s="30" t="str">
        <f t="shared" si="302"/>
        <v>-</v>
      </c>
      <c r="AJ275" s="30" t="str">
        <f t="shared" si="302"/>
        <v>-</v>
      </c>
      <c r="AK275" s="30" t="str">
        <f t="shared" si="302"/>
        <v>-</v>
      </c>
      <c r="AL275" s="30" t="str">
        <f t="shared" si="302"/>
        <v>-</v>
      </c>
      <c r="AM275" s="162"/>
    </row>
    <row r="276" spans="1:39" ht="9" customHeight="1" x14ac:dyDescent="0.25">
      <c r="A276" s="99"/>
      <c r="B276" s="198"/>
      <c r="C276" s="99"/>
      <c r="D276" s="26"/>
      <c r="E276" s="99"/>
      <c r="F276" s="26"/>
      <c r="G276" s="26"/>
      <c r="H276" s="26"/>
      <c r="I276" s="26"/>
      <c r="J276" s="26"/>
      <c r="K276" s="22" t="s">
        <v>678</v>
      </c>
      <c r="L276" s="1">
        <f>IF(SUM(L267:L272)=0,"-",IF(SUM(L267:L272)&gt;0,COUNT(L267:L272)))</f>
        <v>6</v>
      </c>
      <c r="M276" s="1">
        <f t="shared" ref="M276:AL276" si="304">IF(SUM(M267:M272)=0,"-",IF(SUM(M267:M272)&gt;0,COUNT(M267:M272)))</f>
        <v>6</v>
      </c>
      <c r="N276" s="1">
        <f t="shared" si="304"/>
        <v>6</v>
      </c>
      <c r="O276" s="1">
        <f t="shared" si="304"/>
        <v>6</v>
      </c>
      <c r="P276" s="1" t="str">
        <f t="shared" ref="P276:AC276" si="305">IF(SUM(P267:P272)=0,"-",IF(SUM(P267:P272)&gt;0,COUNT(P267:P272)))</f>
        <v>-</v>
      </c>
      <c r="Q276" s="1" t="str">
        <f t="shared" si="305"/>
        <v>-</v>
      </c>
      <c r="R276" s="30">
        <f t="shared" si="305"/>
        <v>6</v>
      </c>
      <c r="S276" s="1">
        <f t="shared" si="305"/>
        <v>6</v>
      </c>
      <c r="T276" s="1" t="str">
        <f t="shared" si="305"/>
        <v>-</v>
      </c>
      <c r="U276" s="1">
        <f t="shared" si="305"/>
        <v>6</v>
      </c>
      <c r="V276" s="1">
        <f t="shared" si="305"/>
        <v>6</v>
      </c>
      <c r="W276" s="1" t="str">
        <f t="shared" si="305"/>
        <v>-</v>
      </c>
      <c r="X276" s="1">
        <f t="shared" si="305"/>
        <v>6</v>
      </c>
      <c r="Y276" s="1">
        <f t="shared" si="305"/>
        <v>6</v>
      </c>
      <c r="Z276" s="1" t="str">
        <f t="shared" si="305"/>
        <v>-</v>
      </c>
      <c r="AA276" s="1">
        <f t="shared" si="305"/>
        <v>5</v>
      </c>
      <c r="AB276" s="1">
        <f t="shared" si="305"/>
        <v>6</v>
      </c>
      <c r="AC276" s="1" t="str">
        <f t="shared" si="305"/>
        <v>-</v>
      </c>
      <c r="AD276" s="1">
        <f>IF(SUM(AD267:AD272)=0,"-",IF(SUM(AD267:AD272)&gt;0,COUNT(AD267:AD272)))</f>
        <v>6</v>
      </c>
      <c r="AE276" s="1">
        <f>IF(SUM(AE267:AE272)=0,"-",IF(SUM(AE267:AE272)&gt;0,COUNT(AE267:AE272)))</f>
        <v>6</v>
      </c>
      <c r="AF276" s="1" t="str">
        <f>IF(SUM(AF267:AF272)=0,"-",IF(SUM(AF267:AF272)&gt;0,COUNT(AF267:AF272)))</f>
        <v>-</v>
      </c>
      <c r="AG276" s="1" t="str">
        <f t="shared" si="304"/>
        <v>-</v>
      </c>
      <c r="AH276" s="1" t="str">
        <f t="shared" si="304"/>
        <v>-</v>
      </c>
      <c r="AI276" s="1" t="str">
        <f t="shared" si="304"/>
        <v>-</v>
      </c>
      <c r="AJ276" s="1" t="str">
        <f t="shared" si="304"/>
        <v>-</v>
      </c>
      <c r="AK276" s="1" t="str">
        <f t="shared" si="304"/>
        <v>-</v>
      </c>
      <c r="AL276" s="1" t="str">
        <f t="shared" si="304"/>
        <v>-</v>
      </c>
      <c r="AM276" s="162"/>
    </row>
    <row r="277" spans="1:39" ht="9" customHeight="1" x14ac:dyDescent="0.25">
      <c r="A277" s="100"/>
      <c r="B277" s="199"/>
      <c r="C277" s="100"/>
      <c r="D277" s="40"/>
      <c r="E277" s="100"/>
      <c r="F277" s="40"/>
      <c r="G277" s="40"/>
      <c r="H277" s="40"/>
      <c r="I277" s="40"/>
      <c r="J277" s="40"/>
      <c r="K277" s="36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107"/>
      <c r="Y277" s="37"/>
      <c r="Z277" s="107"/>
      <c r="AA277" s="37"/>
      <c r="AB277" s="37"/>
      <c r="AC277" s="37"/>
      <c r="AD277" s="37"/>
      <c r="AE277" s="37"/>
      <c r="AF277" s="107"/>
      <c r="AG277" s="37"/>
      <c r="AH277" s="37"/>
      <c r="AI277" s="37"/>
      <c r="AJ277" s="37"/>
      <c r="AK277" s="37"/>
      <c r="AL277" s="37"/>
      <c r="AM277" s="162"/>
    </row>
    <row r="278" spans="1:39" ht="9" hidden="1" customHeight="1" outlineLevel="1" x14ac:dyDescent="0.25">
      <c r="A278" s="101">
        <v>213</v>
      </c>
      <c r="B278" s="200" t="s">
        <v>674</v>
      </c>
      <c r="C278" s="96" t="s">
        <v>675</v>
      </c>
      <c r="D278" s="12" t="s">
        <v>28</v>
      </c>
      <c r="E278" s="96" t="s">
        <v>29</v>
      </c>
      <c r="F278" s="12">
        <v>0</v>
      </c>
      <c r="G278" s="26" t="s">
        <v>696</v>
      </c>
      <c r="H278" s="12">
        <v>7</v>
      </c>
      <c r="I278" s="12" t="s">
        <v>325</v>
      </c>
      <c r="J278" s="12">
        <v>18</v>
      </c>
      <c r="K278" s="81"/>
      <c r="L278" s="16" t="s">
        <v>676</v>
      </c>
      <c r="M278" s="16" t="s">
        <v>676</v>
      </c>
      <c r="N278" s="12">
        <v>13</v>
      </c>
      <c r="O278" s="16">
        <v>5086.5360000000001</v>
      </c>
      <c r="P278" s="13"/>
      <c r="Q278" s="13"/>
      <c r="R278" s="10">
        <v>31.142499999999998</v>
      </c>
      <c r="S278" s="10">
        <v>6.1225360441762335</v>
      </c>
      <c r="T278" s="10"/>
      <c r="U278" s="13">
        <v>19.2</v>
      </c>
      <c r="V278" s="119">
        <v>3.774671013829451</v>
      </c>
      <c r="W278" s="119"/>
      <c r="X278" s="98">
        <v>45</v>
      </c>
      <c r="Y278" s="16">
        <v>8.8468851886627764</v>
      </c>
      <c r="Z278" s="98"/>
      <c r="AA278" s="12">
        <v>122.5</v>
      </c>
      <c r="AB278" s="119">
        <v>24.083187458026448</v>
      </c>
      <c r="AC278" s="119"/>
      <c r="AD278" s="12">
        <v>0.21000000000000002</v>
      </c>
      <c r="AE278" s="118">
        <v>4.1285464213759629E-2</v>
      </c>
      <c r="AF278" s="230"/>
      <c r="AG278" s="12"/>
      <c r="AH278" s="12"/>
      <c r="AI278" s="12"/>
      <c r="AJ278" s="13"/>
      <c r="AK278" s="13"/>
      <c r="AL278" s="13"/>
      <c r="AM278" s="162"/>
    </row>
    <row r="279" spans="1:39" ht="9" hidden="1" customHeight="1" outlineLevel="1" x14ac:dyDescent="0.25">
      <c r="A279" s="83">
        <v>214</v>
      </c>
      <c r="B279" s="198" t="s">
        <v>674</v>
      </c>
      <c r="C279" s="99" t="s">
        <v>675</v>
      </c>
      <c r="D279" s="26" t="s">
        <v>28</v>
      </c>
      <c r="E279" s="99" t="s">
        <v>29</v>
      </c>
      <c r="F279" s="26">
        <v>0</v>
      </c>
      <c r="G279" s="26" t="s">
        <v>696</v>
      </c>
      <c r="H279" s="26">
        <v>7</v>
      </c>
      <c r="I279" s="26" t="s">
        <v>325</v>
      </c>
      <c r="J279" s="26">
        <v>18</v>
      </c>
      <c r="K279" s="79"/>
      <c r="L279" s="30" t="s">
        <v>676</v>
      </c>
      <c r="M279" s="30" t="s">
        <v>676</v>
      </c>
      <c r="N279" s="26">
        <v>20</v>
      </c>
      <c r="O279" s="30">
        <v>3863.9640000000004</v>
      </c>
      <c r="P279" s="27"/>
      <c r="Q279" s="27"/>
      <c r="R279" s="24">
        <v>26.58</v>
      </c>
      <c r="S279" s="24">
        <v>6.8789460771373641</v>
      </c>
      <c r="T279" s="24"/>
      <c r="U279" s="27">
        <v>16.2</v>
      </c>
      <c r="V279" s="115">
        <v>4.192585645207874</v>
      </c>
      <c r="W279" s="115"/>
      <c r="X279" s="1">
        <v>60</v>
      </c>
      <c r="Y279" s="30">
        <v>15.528094982251387</v>
      </c>
      <c r="Z279" s="1"/>
      <c r="AA279" s="26">
        <v>87.5</v>
      </c>
      <c r="AB279" s="115">
        <v>22.645138515783273</v>
      </c>
      <c r="AC279" s="115"/>
      <c r="AD279" s="26">
        <v>0.23499999999999999</v>
      </c>
      <c r="AE279" s="114">
        <v>6.0818372013817928E-2</v>
      </c>
      <c r="AF279" s="228"/>
      <c r="AG279" s="26"/>
      <c r="AH279" s="26"/>
      <c r="AI279" s="26"/>
      <c r="AJ279" s="27"/>
      <c r="AK279" s="27"/>
      <c r="AL279" s="27"/>
      <c r="AM279" s="162"/>
    </row>
    <row r="280" spans="1:39" ht="9" hidden="1" customHeight="1" outlineLevel="1" x14ac:dyDescent="0.25">
      <c r="A280" s="83">
        <v>215</v>
      </c>
      <c r="B280" s="198" t="s">
        <v>674</v>
      </c>
      <c r="C280" s="99" t="s">
        <v>675</v>
      </c>
      <c r="D280" s="26" t="s">
        <v>28</v>
      </c>
      <c r="E280" s="99" t="s">
        <v>29</v>
      </c>
      <c r="F280" s="26">
        <v>0</v>
      </c>
      <c r="G280" s="26" t="s">
        <v>696</v>
      </c>
      <c r="H280" s="26">
        <v>7</v>
      </c>
      <c r="I280" s="26" t="s">
        <v>325</v>
      </c>
      <c r="J280" s="26">
        <v>18</v>
      </c>
      <c r="K280" s="79"/>
      <c r="L280" s="30" t="s">
        <v>676</v>
      </c>
      <c r="M280" s="30" t="s">
        <v>676</v>
      </c>
      <c r="N280" s="26">
        <v>7.5</v>
      </c>
      <c r="O280" s="30">
        <v>7841.0800000000008</v>
      </c>
      <c r="P280" s="27"/>
      <c r="Q280" s="27"/>
      <c r="R280" s="24">
        <v>77.150000000000006</v>
      </c>
      <c r="S280" s="24">
        <v>9.8392058236875535</v>
      </c>
      <c r="T280" s="24"/>
      <c r="U280" s="27">
        <v>25.7</v>
      </c>
      <c r="V280" s="115">
        <v>3.2776097170287763</v>
      </c>
      <c r="W280" s="115"/>
      <c r="X280" s="1">
        <v>615</v>
      </c>
      <c r="Y280" s="30">
        <v>78.433072995046587</v>
      </c>
      <c r="Z280" s="1"/>
      <c r="AA280" s="26"/>
      <c r="AB280" s="115"/>
      <c r="AC280" s="115"/>
      <c r="AD280" s="26">
        <v>0.41</v>
      </c>
      <c r="AE280" s="114">
        <v>5.2288715330031058E-2</v>
      </c>
      <c r="AF280" s="228"/>
      <c r="AG280" s="26"/>
      <c r="AH280" s="26"/>
      <c r="AI280" s="26"/>
      <c r="AJ280" s="27"/>
      <c r="AK280" s="27"/>
      <c r="AL280" s="27"/>
      <c r="AM280" s="162"/>
    </row>
    <row r="281" spans="1:39" ht="9" hidden="1" customHeight="1" outlineLevel="1" x14ac:dyDescent="0.25">
      <c r="A281" s="83">
        <v>216</v>
      </c>
      <c r="B281" s="198" t="s">
        <v>674</v>
      </c>
      <c r="C281" s="99" t="s">
        <v>675</v>
      </c>
      <c r="D281" s="26" t="s">
        <v>28</v>
      </c>
      <c r="E281" s="99" t="s">
        <v>29</v>
      </c>
      <c r="F281" s="26">
        <v>0</v>
      </c>
      <c r="G281" s="26" t="s">
        <v>696</v>
      </c>
      <c r="H281" s="26">
        <v>7</v>
      </c>
      <c r="I281" s="26" t="s">
        <v>325</v>
      </c>
      <c r="J281" s="26">
        <v>18</v>
      </c>
      <c r="K281" s="79"/>
      <c r="L281" s="30" t="s">
        <v>676</v>
      </c>
      <c r="M281" s="30" t="s">
        <v>676</v>
      </c>
      <c r="N281" s="26">
        <v>19</v>
      </c>
      <c r="O281" s="30">
        <v>3689.8160000000003</v>
      </c>
      <c r="P281" s="27"/>
      <c r="Q281" s="27"/>
      <c r="R281" s="24">
        <v>78.567499999999995</v>
      </c>
      <c r="S281" s="24">
        <v>21.293067188174152</v>
      </c>
      <c r="T281" s="24"/>
      <c r="U281" s="27">
        <v>15.4</v>
      </c>
      <c r="V281" s="115">
        <v>4.1736498513747025</v>
      </c>
      <c r="W281" s="115"/>
      <c r="X281" s="1">
        <v>45</v>
      </c>
      <c r="Y281" s="30">
        <v>12.195730085185819</v>
      </c>
      <c r="Z281" s="1"/>
      <c r="AA281" s="26">
        <v>150</v>
      </c>
      <c r="AB281" s="115">
        <v>40.652433617286057</v>
      </c>
      <c r="AC281" s="115"/>
      <c r="AD281" s="26">
        <v>0.155</v>
      </c>
      <c r="AE281" s="114">
        <v>4.200751473786226E-2</v>
      </c>
      <c r="AF281" s="228"/>
      <c r="AG281" s="26"/>
      <c r="AH281" s="26"/>
      <c r="AI281" s="26"/>
      <c r="AJ281" s="27"/>
      <c r="AK281" s="27"/>
      <c r="AL281" s="27"/>
      <c r="AM281" s="162"/>
    </row>
    <row r="282" spans="1:39" ht="9" hidden="1" customHeight="1" outlineLevel="1" x14ac:dyDescent="0.25">
      <c r="A282" s="83">
        <v>217</v>
      </c>
      <c r="B282" s="198" t="s">
        <v>674</v>
      </c>
      <c r="C282" s="99" t="s">
        <v>675</v>
      </c>
      <c r="D282" s="26" t="s">
        <v>28</v>
      </c>
      <c r="E282" s="99" t="s">
        <v>29</v>
      </c>
      <c r="F282" s="26">
        <v>0</v>
      </c>
      <c r="G282" s="26" t="s">
        <v>696</v>
      </c>
      <c r="H282" s="26">
        <v>7</v>
      </c>
      <c r="I282" s="26" t="s">
        <v>325</v>
      </c>
      <c r="J282" s="26">
        <v>18</v>
      </c>
      <c r="K282" s="79"/>
      <c r="L282" s="30" t="s">
        <v>676</v>
      </c>
      <c r="M282" s="30" t="s">
        <v>676</v>
      </c>
      <c r="N282" s="26">
        <v>47</v>
      </c>
      <c r="O282" s="30">
        <v>1032.5119999999999</v>
      </c>
      <c r="P282" s="27"/>
      <c r="Q282" s="27"/>
      <c r="R282" s="24">
        <v>41.0625</v>
      </c>
      <c r="S282" s="24">
        <v>39.769513574660643</v>
      </c>
      <c r="T282" s="24"/>
      <c r="U282" s="27">
        <v>6.5</v>
      </c>
      <c r="V282" s="115">
        <v>6.2953263497179703</v>
      </c>
      <c r="W282" s="115"/>
      <c r="X282" s="1">
        <v>15</v>
      </c>
      <c r="Y282" s="30">
        <v>14.527676191656854</v>
      </c>
      <c r="Z282" s="1"/>
      <c r="AA282" s="26">
        <v>70</v>
      </c>
      <c r="AB282" s="115">
        <v>67.795822227731989</v>
      </c>
      <c r="AC282" s="115"/>
      <c r="AD282" s="26">
        <v>0.11499999999999999</v>
      </c>
      <c r="AE282" s="114">
        <v>0.11137885080270254</v>
      </c>
      <c r="AF282" s="228"/>
      <c r="AG282" s="26"/>
      <c r="AH282" s="26"/>
      <c r="AI282" s="26"/>
      <c r="AJ282" s="27"/>
      <c r="AK282" s="27"/>
      <c r="AL282" s="27"/>
      <c r="AM282" s="162"/>
    </row>
    <row r="283" spans="1:39" ht="9" hidden="1" customHeight="1" outlineLevel="1" x14ac:dyDescent="0.25">
      <c r="A283" s="90">
        <v>218</v>
      </c>
      <c r="B283" s="199" t="s">
        <v>674</v>
      </c>
      <c r="C283" s="100" t="s">
        <v>675</v>
      </c>
      <c r="D283" s="40" t="s">
        <v>28</v>
      </c>
      <c r="E283" s="100" t="s">
        <v>29</v>
      </c>
      <c r="F283" s="40">
        <v>0</v>
      </c>
      <c r="G283" s="26" t="s">
        <v>696</v>
      </c>
      <c r="H283" s="40">
        <v>7</v>
      </c>
      <c r="I283" s="40" t="s">
        <v>325</v>
      </c>
      <c r="J283" s="40">
        <v>18</v>
      </c>
      <c r="K283" s="80"/>
      <c r="L283" s="44" t="s">
        <v>676</v>
      </c>
      <c r="M283" s="44" t="s">
        <v>676</v>
      </c>
      <c r="N283" s="40">
        <v>10.5</v>
      </c>
      <c r="O283" s="44">
        <v>5050.2920000000004</v>
      </c>
      <c r="P283" s="41"/>
      <c r="Q283" s="41"/>
      <c r="R283" s="38">
        <v>36.61</v>
      </c>
      <c r="S283" s="38">
        <v>7.2490857954351942</v>
      </c>
      <c r="T283" s="38"/>
      <c r="U283" s="41">
        <v>20.7</v>
      </c>
      <c r="V283" s="117">
        <v>4.0987729026361244</v>
      </c>
      <c r="W283" s="117"/>
      <c r="X283" s="92">
        <v>220</v>
      </c>
      <c r="Y283" s="44">
        <v>43.561837612557845</v>
      </c>
      <c r="Z283" s="92"/>
      <c r="AA283" s="40">
        <v>107.5</v>
      </c>
      <c r="AB283" s="117">
        <v>21.285897924318036</v>
      </c>
      <c r="AC283" s="117"/>
      <c r="AD283" s="40">
        <v>0.43</v>
      </c>
      <c r="AE283" s="116">
        <v>8.5143591697272147E-2</v>
      </c>
      <c r="AF283" s="229"/>
      <c r="AG283" s="40"/>
      <c r="AH283" s="40"/>
      <c r="AI283" s="40"/>
      <c r="AJ283" s="41"/>
      <c r="AK283" s="41"/>
      <c r="AL283" s="41"/>
      <c r="AM283" s="162"/>
    </row>
    <row r="284" spans="1:39" ht="9" customHeight="1" collapsed="1" x14ac:dyDescent="0.25">
      <c r="A284" s="96"/>
      <c r="B284" s="200"/>
      <c r="C284" s="96"/>
      <c r="D284" s="12"/>
      <c r="E284" s="96"/>
      <c r="F284" s="12"/>
      <c r="G284" s="12"/>
      <c r="H284" s="12"/>
      <c r="I284" s="12"/>
      <c r="J284" s="12"/>
      <c r="K284" s="8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106"/>
      <c r="Y284" s="23"/>
      <c r="Z284" s="106"/>
      <c r="AA284" s="23"/>
      <c r="AB284" s="23"/>
      <c r="AC284" s="23"/>
      <c r="AD284" s="23"/>
      <c r="AE284" s="23"/>
      <c r="AF284" s="106"/>
      <c r="AG284" s="23"/>
      <c r="AH284" s="23"/>
      <c r="AI284" s="23"/>
      <c r="AJ284" s="23"/>
      <c r="AK284" s="23"/>
      <c r="AL284" s="23"/>
      <c r="AM284" s="162"/>
    </row>
    <row r="285" spans="1:39" ht="9" customHeight="1" x14ac:dyDescent="0.25">
      <c r="A285" s="99"/>
      <c r="B285" s="198"/>
      <c r="C285" s="99"/>
      <c r="D285" s="26"/>
      <c r="E285" s="99"/>
      <c r="F285" s="26"/>
      <c r="G285" s="26"/>
      <c r="H285" s="26"/>
      <c r="I285" s="26"/>
      <c r="J285" s="26"/>
      <c r="K285" s="22" t="s">
        <v>679</v>
      </c>
      <c r="L285" s="30" t="str">
        <f>IF(SUM(L278:L283)=0,"-",IF(SUM(L278:L283)&gt;0,AVERAGE(L278:L283)))</f>
        <v>-</v>
      </c>
      <c r="M285" s="30" t="str">
        <f t="shared" ref="M285:AL285" si="306">IF(SUM(M278:M283)=0,"-",IF(SUM(M278:M283)&gt;0,AVERAGE(M278:M283)))</f>
        <v>-</v>
      </c>
      <c r="N285" s="30">
        <f t="shared" si="306"/>
        <v>19.5</v>
      </c>
      <c r="O285" s="30">
        <f t="shared" si="306"/>
        <v>4427.3666666666668</v>
      </c>
      <c r="P285" s="30" t="str">
        <f t="shared" ref="P285:AC285" si="307">IF(SUM(P278:P283)=0,"-",IF(SUM(P278:P283)&gt;0,AVERAGE(P278:P283)))</f>
        <v>-</v>
      </c>
      <c r="Q285" s="30" t="str">
        <f t="shared" si="307"/>
        <v>-</v>
      </c>
      <c r="R285" s="30">
        <f t="shared" si="307"/>
        <v>48.518750000000004</v>
      </c>
      <c r="S285" s="30">
        <f t="shared" si="307"/>
        <v>15.192059083878521</v>
      </c>
      <c r="T285" s="30" t="str">
        <f t="shared" si="307"/>
        <v>-</v>
      </c>
      <c r="U285" s="30">
        <f t="shared" si="307"/>
        <v>17.283333333333335</v>
      </c>
      <c r="V285" s="30">
        <f t="shared" si="307"/>
        <v>4.3021025799658164</v>
      </c>
      <c r="W285" s="30" t="str">
        <f t="shared" si="307"/>
        <v>-</v>
      </c>
      <c r="X285" s="1">
        <f t="shared" si="307"/>
        <v>166.66666666666666</v>
      </c>
      <c r="Y285" s="30">
        <f t="shared" si="307"/>
        <v>28.848882842560212</v>
      </c>
      <c r="Z285" s="1" t="str">
        <f t="shared" si="307"/>
        <v>-</v>
      </c>
      <c r="AA285" s="30">
        <f t="shared" si="307"/>
        <v>107.5</v>
      </c>
      <c r="AB285" s="30">
        <f t="shared" si="307"/>
        <v>35.292495948629153</v>
      </c>
      <c r="AC285" s="30" t="str">
        <f t="shared" si="307"/>
        <v>-</v>
      </c>
      <c r="AD285" s="30">
        <f>IF(SUM(AD278:AD283)=0,"-",IF(SUM(AD278:AD283)&gt;0,AVERAGE(AD278:AD283)))</f>
        <v>0.25916666666666666</v>
      </c>
      <c r="AE285" s="30">
        <f>IF(SUM(AE278:AE283)=0,"-",IF(SUM(AE278:AE283)&gt;0,AVERAGE(AE278:AE283)))</f>
        <v>6.5487084799240924E-2</v>
      </c>
      <c r="AF285" s="1" t="str">
        <f>IF(SUM(AF278:AF283)=0,"-",IF(SUM(AF278:AF283)&gt;0,AVERAGE(AF278:AF283)))</f>
        <v>-</v>
      </c>
      <c r="AG285" s="30" t="str">
        <f t="shared" si="306"/>
        <v>-</v>
      </c>
      <c r="AH285" s="30" t="str">
        <f t="shared" si="306"/>
        <v>-</v>
      </c>
      <c r="AI285" s="30" t="str">
        <f t="shared" si="306"/>
        <v>-</v>
      </c>
      <c r="AJ285" s="30" t="str">
        <f t="shared" si="306"/>
        <v>-</v>
      </c>
      <c r="AK285" s="30" t="str">
        <f t="shared" si="306"/>
        <v>-</v>
      </c>
      <c r="AL285" s="30" t="str">
        <f t="shared" si="306"/>
        <v>-</v>
      </c>
      <c r="AM285" s="162"/>
    </row>
    <row r="286" spans="1:39" ht="9" customHeight="1" x14ac:dyDescent="0.25">
      <c r="A286" s="25"/>
      <c r="B286" s="192" t="str">
        <f t="shared" ref="B286:J286" si="308">B281</f>
        <v xml:space="preserve"> Saline</v>
      </c>
      <c r="C286" s="17" t="str">
        <f t="shared" si="308"/>
        <v>Janssen/Hamner</v>
      </c>
      <c r="D286" s="25" t="str">
        <f t="shared" si="308"/>
        <v>Rat</v>
      </c>
      <c r="E286" s="17" t="str">
        <f t="shared" si="308"/>
        <v>SD</v>
      </c>
      <c r="F286" s="25">
        <f t="shared" si="308"/>
        <v>0</v>
      </c>
      <c r="G286" s="25" t="str">
        <f t="shared" si="308"/>
        <v>weekly</v>
      </c>
      <c r="H286" s="25">
        <f t="shared" si="308"/>
        <v>7</v>
      </c>
      <c r="I286" s="25" t="str">
        <f t="shared" si="308"/>
        <v>interim</v>
      </c>
      <c r="J286" s="25">
        <f t="shared" si="308"/>
        <v>18</v>
      </c>
      <c r="K286" s="22" t="s">
        <v>677</v>
      </c>
      <c r="L286" s="30" t="str">
        <f>IF(SUM(L278:L283)=0,"-",IF(SUM(L278:L283)&gt;0,_xlfn.STDEV.S(L278:L283)))</f>
        <v>-</v>
      </c>
      <c r="M286" s="30" t="str">
        <f t="shared" ref="M286:AL286" si="309">IF(SUM(M278:M283)=0,"-",IF(SUM(M278:M283)&gt;0,_xlfn.STDEV.S(M278:M283)))</f>
        <v>-</v>
      </c>
      <c r="N286" s="30">
        <f t="shared" si="309"/>
        <v>14.310835055998654</v>
      </c>
      <c r="O286" s="30">
        <f t="shared" si="309"/>
        <v>2229.9067541755808</v>
      </c>
      <c r="P286" s="30" t="str">
        <f t="shared" ref="P286:AC286" si="310">IF(SUM(P278:P283)=0,"-",IF(SUM(P278:P283)&gt;0,_xlfn.STDEV.S(P278:P283)))</f>
        <v>-</v>
      </c>
      <c r="Q286" s="30" t="str">
        <f t="shared" si="310"/>
        <v>-</v>
      </c>
      <c r="R286" s="30">
        <f t="shared" si="310"/>
        <v>23.252237136993926</v>
      </c>
      <c r="S286" s="30">
        <f t="shared" si="310"/>
        <v>13.299485161853061</v>
      </c>
      <c r="T286" s="30" t="str">
        <f t="shared" si="310"/>
        <v>-</v>
      </c>
      <c r="U286" s="30">
        <f t="shared" si="310"/>
        <v>6.4372095403728045</v>
      </c>
      <c r="V286" s="30">
        <f t="shared" si="310"/>
        <v>1.0363925607254476</v>
      </c>
      <c r="W286" s="30" t="str">
        <f t="shared" si="310"/>
        <v>-</v>
      </c>
      <c r="X286" s="1">
        <f t="shared" si="310"/>
        <v>231.44473782453269</v>
      </c>
      <c r="Y286" s="30">
        <f t="shared" si="310"/>
        <v>27.331339913023353</v>
      </c>
      <c r="Z286" s="1" t="str">
        <f t="shared" si="310"/>
        <v>-</v>
      </c>
      <c r="AA286" s="30">
        <f t="shared" si="310"/>
        <v>30.973779233409669</v>
      </c>
      <c r="AB286" s="30">
        <f t="shared" si="310"/>
        <v>19.792575540489938</v>
      </c>
      <c r="AC286" s="30" t="str">
        <f t="shared" si="310"/>
        <v>-</v>
      </c>
      <c r="AD286" s="30">
        <f>IF(SUM(AD278:AD283)=0,"-",IF(SUM(AD278:AD283)&gt;0,_xlfn.STDEV.S(AD278:AD283)))</f>
        <v>0.13158330694532144</v>
      </c>
      <c r="AE286" s="30">
        <f>IF(SUM(AE278:AE283)=0,"-",IF(SUM(AE278:AE283)&gt;0,_xlfn.STDEV.S(AE278:AE283)))</f>
        <v>2.766020583906835E-2</v>
      </c>
      <c r="AF286" s="1" t="str">
        <f>IF(SUM(AF278:AF283)=0,"-",IF(SUM(AF278:AF283)&gt;0,_xlfn.STDEV.S(AF278:AF283)))</f>
        <v>-</v>
      </c>
      <c r="AG286" s="30" t="str">
        <f t="shared" si="309"/>
        <v>-</v>
      </c>
      <c r="AH286" s="30" t="str">
        <f t="shared" si="309"/>
        <v>-</v>
      </c>
      <c r="AI286" s="30" t="str">
        <f t="shared" si="309"/>
        <v>-</v>
      </c>
      <c r="AJ286" s="30" t="str">
        <f t="shared" si="309"/>
        <v>-</v>
      </c>
      <c r="AK286" s="30" t="str">
        <f t="shared" si="309"/>
        <v>-</v>
      </c>
      <c r="AL286" s="30" t="str">
        <f t="shared" si="309"/>
        <v>-</v>
      </c>
      <c r="AM286" s="162"/>
    </row>
    <row r="287" spans="1:39" ht="9" customHeight="1" x14ac:dyDescent="0.25">
      <c r="A287" s="17"/>
      <c r="B287" s="192"/>
      <c r="C287" s="17"/>
      <c r="D287" s="25"/>
      <c r="E287" s="17"/>
      <c r="F287" s="25"/>
      <c r="G287" s="25"/>
      <c r="H287" s="25"/>
      <c r="I287" s="25"/>
      <c r="J287" s="25"/>
      <c r="K287" s="22" t="s">
        <v>678</v>
      </c>
      <c r="L287" s="1" t="str">
        <f>IF(SUM(L278:L283)=0,"-",IF(SUM(L278:L283)&gt;0,COUNT(L278:L283)))</f>
        <v>-</v>
      </c>
      <c r="M287" s="1" t="str">
        <f t="shared" ref="M287:AL287" si="311">IF(SUM(M278:M283)=0,"-",IF(SUM(M278:M283)&gt;0,COUNT(M278:M283)))</f>
        <v>-</v>
      </c>
      <c r="N287" s="1">
        <f t="shared" si="311"/>
        <v>6</v>
      </c>
      <c r="O287" s="1">
        <f t="shared" si="311"/>
        <v>6</v>
      </c>
      <c r="P287" s="1" t="str">
        <f t="shared" ref="P287:AC287" si="312">IF(SUM(P278:P283)=0,"-",IF(SUM(P278:P283)&gt;0,COUNT(P278:P283)))</f>
        <v>-</v>
      </c>
      <c r="Q287" s="1" t="str">
        <f t="shared" si="312"/>
        <v>-</v>
      </c>
      <c r="R287" s="30">
        <f t="shared" si="312"/>
        <v>6</v>
      </c>
      <c r="S287" s="1">
        <f t="shared" si="312"/>
        <v>6</v>
      </c>
      <c r="T287" s="1" t="str">
        <f t="shared" si="312"/>
        <v>-</v>
      </c>
      <c r="U287" s="1">
        <f t="shared" si="312"/>
        <v>6</v>
      </c>
      <c r="V287" s="1">
        <f t="shared" si="312"/>
        <v>6</v>
      </c>
      <c r="W287" s="1" t="str">
        <f t="shared" si="312"/>
        <v>-</v>
      </c>
      <c r="X287" s="1">
        <f t="shared" si="312"/>
        <v>6</v>
      </c>
      <c r="Y287" s="1">
        <f t="shared" si="312"/>
        <v>6</v>
      </c>
      <c r="Z287" s="1" t="str">
        <f t="shared" si="312"/>
        <v>-</v>
      </c>
      <c r="AA287" s="1">
        <f t="shared" si="312"/>
        <v>5</v>
      </c>
      <c r="AB287" s="1">
        <f t="shared" si="312"/>
        <v>5</v>
      </c>
      <c r="AC287" s="1" t="str">
        <f t="shared" si="312"/>
        <v>-</v>
      </c>
      <c r="AD287" s="1">
        <f>IF(SUM(AD278:AD283)=0,"-",IF(SUM(AD278:AD283)&gt;0,COUNT(AD278:AD283)))</f>
        <v>6</v>
      </c>
      <c r="AE287" s="1">
        <f>IF(SUM(AE278:AE283)=0,"-",IF(SUM(AE278:AE283)&gt;0,COUNT(AE278:AE283)))</f>
        <v>6</v>
      </c>
      <c r="AF287" s="1" t="str">
        <f>IF(SUM(AF278:AF283)=0,"-",IF(SUM(AF278:AF283)&gt;0,COUNT(AF278:AF283)))</f>
        <v>-</v>
      </c>
      <c r="AG287" s="1" t="str">
        <f t="shared" si="311"/>
        <v>-</v>
      </c>
      <c r="AH287" s="1" t="str">
        <f t="shared" si="311"/>
        <v>-</v>
      </c>
      <c r="AI287" s="1" t="str">
        <f t="shared" si="311"/>
        <v>-</v>
      </c>
      <c r="AJ287" s="1" t="str">
        <f t="shared" si="311"/>
        <v>-</v>
      </c>
      <c r="AK287" s="1" t="str">
        <f t="shared" si="311"/>
        <v>-</v>
      </c>
      <c r="AL287" s="1" t="str">
        <f t="shared" si="311"/>
        <v>-</v>
      </c>
      <c r="AM287" s="162"/>
    </row>
    <row r="288" spans="1:39" ht="9" customHeight="1" x14ac:dyDescent="0.25">
      <c r="A288" s="100"/>
      <c r="B288" s="199"/>
      <c r="C288" s="100"/>
      <c r="D288" s="40"/>
      <c r="E288" s="100"/>
      <c r="F288" s="40"/>
      <c r="G288" s="40"/>
      <c r="H288" s="40"/>
      <c r="I288" s="40"/>
      <c r="J288" s="40"/>
      <c r="K288" s="36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107"/>
      <c r="Y288" s="37"/>
      <c r="Z288" s="107"/>
      <c r="AA288" s="37"/>
      <c r="AB288" s="37"/>
      <c r="AC288" s="37"/>
      <c r="AD288" s="37"/>
      <c r="AE288" s="37"/>
      <c r="AF288" s="107"/>
      <c r="AG288" s="37"/>
      <c r="AH288" s="37"/>
      <c r="AI288" s="37"/>
      <c r="AJ288" s="37"/>
      <c r="AK288" s="37"/>
      <c r="AL288" s="37"/>
      <c r="AM288" s="162"/>
    </row>
    <row r="289" spans="1:39" ht="9" hidden="1" customHeight="1" outlineLevel="1" x14ac:dyDescent="0.25">
      <c r="A289" s="101">
        <v>219</v>
      </c>
      <c r="B289" s="200" t="s">
        <v>5</v>
      </c>
      <c r="C289" s="96" t="s">
        <v>675</v>
      </c>
      <c r="D289" s="12" t="s">
        <v>28</v>
      </c>
      <c r="E289" s="96" t="s">
        <v>29</v>
      </c>
      <c r="F289" s="12">
        <v>5</v>
      </c>
      <c r="G289" s="26" t="s">
        <v>696</v>
      </c>
      <c r="H289" s="12">
        <v>7</v>
      </c>
      <c r="I289" s="12" t="s">
        <v>325</v>
      </c>
      <c r="J289" s="12">
        <v>18</v>
      </c>
      <c r="K289" s="81"/>
      <c r="L289" s="16" t="s">
        <v>676</v>
      </c>
      <c r="M289" s="16" t="s">
        <v>676</v>
      </c>
      <c r="N289" s="12">
        <v>7.5</v>
      </c>
      <c r="O289" s="16">
        <v>4054.0240000000003</v>
      </c>
      <c r="P289" s="13"/>
      <c r="Q289" s="13"/>
      <c r="R289" s="10"/>
      <c r="S289" s="10"/>
      <c r="T289" s="10"/>
      <c r="U289" s="13">
        <v>27.3</v>
      </c>
      <c r="V289" s="119">
        <v>6.7340499217567533</v>
      </c>
      <c r="W289" s="119"/>
      <c r="X289" s="98">
        <v>120</v>
      </c>
      <c r="Y289" s="16">
        <v>29.600219436293422</v>
      </c>
      <c r="Z289" s="98"/>
      <c r="AA289" s="12">
        <v>105</v>
      </c>
      <c r="AB289" s="119">
        <v>25.900192006756743</v>
      </c>
      <c r="AC289" s="119"/>
      <c r="AD289" s="12">
        <v>0.255</v>
      </c>
      <c r="AE289" s="118">
        <v>6.2900466302123523E-2</v>
      </c>
      <c r="AF289" s="230"/>
      <c r="AG289" s="12"/>
      <c r="AH289" s="12"/>
      <c r="AI289" s="12"/>
      <c r="AJ289" s="13"/>
      <c r="AK289" s="13"/>
      <c r="AL289" s="13"/>
      <c r="AM289" s="162"/>
    </row>
    <row r="290" spans="1:39" ht="9" hidden="1" customHeight="1" outlineLevel="1" x14ac:dyDescent="0.25">
      <c r="A290" s="83">
        <v>220</v>
      </c>
      <c r="B290" s="198" t="s">
        <v>5</v>
      </c>
      <c r="C290" s="99" t="s">
        <v>675</v>
      </c>
      <c r="D290" s="26" t="s">
        <v>28</v>
      </c>
      <c r="E290" s="99" t="s">
        <v>29</v>
      </c>
      <c r="F290" s="26">
        <v>5</v>
      </c>
      <c r="G290" s="26" t="s">
        <v>696</v>
      </c>
      <c r="H290" s="26">
        <v>7</v>
      </c>
      <c r="I290" s="26" t="s">
        <v>325</v>
      </c>
      <c r="J290" s="26">
        <v>18</v>
      </c>
      <c r="K290" s="79"/>
      <c r="L290" s="30" t="s">
        <v>676</v>
      </c>
      <c r="M290" s="30" t="s">
        <v>676</v>
      </c>
      <c r="N290" s="26">
        <v>7.5</v>
      </c>
      <c r="O290" s="30">
        <v>6612.3200000000006</v>
      </c>
      <c r="P290" s="27"/>
      <c r="Q290" s="27"/>
      <c r="R290" s="24">
        <v>300.76249999999999</v>
      </c>
      <c r="S290" s="24">
        <v>45.485170106709901</v>
      </c>
      <c r="T290" s="24"/>
      <c r="U290" s="27">
        <v>24.7</v>
      </c>
      <c r="V290" s="115">
        <v>3.7354513998112608</v>
      </c>
      <c r="W290" s="115"/>
      <c r="X290" s="1">
        <v>140</v>
      </c>
      <c r="Y290" s="30">
        <v>21.172599027270305</v>
      </c>
      <c r="Z290" s="1"/>
      <c r="AA290" s="26"/>
      <c r="AB290" s="115"/>
      <c r="AC290" s="115"/>
      <c r="AD290" s="26">
        <v>0.38</v>
      </c>
      <c r="AE290" s="114">
        <v>5.7468483074019402E-2</v>
      </c>
      <c r="AF290" s="228"/>
      <c r="AG290" s="26"/>
      <c r="AH290" s="26"/>
      <c r="AI290" s="26"/>
      <c r="AJ290" s="27"/>
      <c r="AK290" s="27"/>
      <c r="AL290" s="27"/>
      <c r="AM290" s="162"/>
    </row>
    <row r="291" spans="1:39" ht="9" hidden="1" customHeight="1" outlineLevel="1" x14ac:dyDescent="0.25">
      <c r="A291" s="83">
        <v>221</v>
      </c>
      <c r="B291" s="198" t="s">
        <v>5</v>
      </c>
      <c r="C291" s="99" t="s">
        <v>675</v>
      </c>
      <c r="D291" s="26" t="s">
        <v>28</v>
      </c>
      <c r="E291" s="99" t="s">
        <v>29</v>
      </c>
      <c r="F291" s="26">
        <v>5</v>
      </c>
      <c r="G291" s="26" t="s">
        <v>696</v>
      </c>
      <c r="H291" s="26">
        <v>7</v>
      </c>
      <c r="I291" s="26" t="s">
        <v>325</v>
      </c>
      <c r="J291" s="26">
        <v>18</v>
      </c>
      <c r="K291" s="79"/>
      <c r="L291" s="30" t="s">
        <v>676</v>
      </c>
      <c r="M291" s="30" t="s">
        <v>676</v>
      </c>
      <c r="N291" s="26">
        <v>7.5</v>
      </c>
      <c r="O291" s="30">
        <v>7345.1560000000009</v>
      </c>
      <c r="P291" s="27"/>
      <c r="Q291" s="27"/>
      <c r="R291" s="24">
        <v>910.85500000000002</v>
      </c>
      <c r="S291" s="24">
        <v>124.00757723865904</v>
      </c>
      <c r="T291" s="24"/>
      <c r="U291" s="27">
        <v>31.8</v>
      </c>
      <c r="V291" s="115">
        <v>4.3293838823845263</v>
      </c>
      <c r="W291" s="115"/>
      <c r="X291" s="1">
        <v>250</v>
      </c>
      <c r="Y291" s="30">
        <v>34.036036811199104</v>
      </c>
      <c r="Z291" s="1"/>
      <c r="AA291" s="26">
        <v>130</v>
      </c>
      <c r="AB291" s="115">
        <v>17.698739141823534</v>
      </c>
      <c r="AC291" s="115"/>
      <c r="AD291" s="26">
        <v>0.69500000000000006</v>
      </c>
      <c r="AE291" s="114">
        <v>9.4620182335133515E-2</v>
      </c>
      <c r="AF291" s="228"/>
      <c r="AG291" s="26"/>
      <c r="AH291" s="26"/>
      <c r="AI291" s="26"/>
      <c r="AJ291" s="27"/>
      <c r="AK291" s="27"/>
      <c r="AL291" s="27"/>
      <c r="AM291" s="162"/>
    </row>
    <row r="292" spans="1:39" ht="9" hidden="1" customHeight="1" outlineLevel="1" x14ac:dyDescent="0.25">
      <c r="A292" s="83">
        <v>222</v>
      </c>
      <c r="B292" s="198" t="s">
        <v>5</v>
      </c>
      <c r="C292" s="99" t="s">
        <v>675</v>
      </c>
      <c r="D292" s="26" t="s">
        <v>28</v>
      </c>
      <c r="E292" s="99" t="s">
        <v>29</v>
      </c>
      <c r="F292" s="26">
        <v>5</v>
      </c>
      <c r="G292" s="26" t="s">
        <v>696</v>
      </c>
      <c r="H292" s="26">
        <v>7</v>
      </c>
      <c r="I292" s="26" t="s">
        <v>325</v>
      </c>
      <c r="J292" s="26">
        <v>18</v>
      </c>
      <c r="K292" s="79"/>
      <c r="L292" s="30" t="s">
        <v>676</v>
      </c>
      <c r="M292" s="30" t="s">
        <v>676</v>
      </c>
      <c r="N292" s="26">
        <v>10</v>
      </c>
      <c r="O292" s="30">
        <v>5128.0839999999998</v>
      </c>
      <c r="P292" s="27"/>
      <c r="Q292" s="27"/>
      <c r="R292" s="24">
        <v>6242.6849999999995</v>
      </c>
      <c r="S292" s="24">
        <v>1217.3523288620077</v>
      </c>
      <c r="T292" s="24"/>
      <c r="U292" s="27">
        <v>31.2</v>
      </c>
      <c r="V292" s="115">
        <v>6.0841437074743707</v>
      </c>
      <c r="W292" s="115"/>
      <c r="X292" s="1">
        <v>190</v>
      </c>
      <c r="Y292" s="30">
        <v>37.050875141670851</v>
      </c>
      <c r="Z292" s="1"/>
      <c r="AA292" s="26">
        <v>137.5</v>
      </c>
      <c r="AB292" s="115">
        <v>26.813133326209169</v>
      </c>
      <c r="AC292" s="115"/>
      <c r="AD292" s="26">
        <v>7.5000000000000011E-2</v>
      </c>
      <c r="AE292" s="114">
        <v>1.4625345450659548E-2</v>
      </c>
      <c r="AF292" s="228"/>
      <c r="AG292" s="26"/>
      <c r="AH292" s="26"/>
      <c r="AI292" s="26"/>
      <c r="AJ292" s="27"/>
      <c r="AK292" s="27"/>
      <c r="AL292" s="27"/>
      <c r="AM292" s="162"/>
    </row>
    <row r="293" spans="1:39" ht="9" hidden="1" customHeight="1" outlineLevel="1" x14ac:dyDescent="0.25">
      <c r="A293" s="83">
        <v>223</v>
      </c>
      <c r="B293" s="198" t="s">
        <v>5</v>
      </c>
      <c r="C293" s="99" t="s">
        <v>675</v>
      </c>
      <c r="D293" s="26" t="s">
        <v>28</v>
      </c>
      <c r="E293" s="99" t="s">
        <v>29</v>
      </c>
      <c r="F293" s="26">
        <v>5</v>
      </c>
      <c r="G293" s="26" t="s">
        <v>696</v>
      </c>
      <c r="H293" s="26">
        <v>7</v>
      </c>
      <c r="I293" s="26" t="s">
        <v>325</v>
      </c>
      <c r="J293" s="26">
        <v>18</v>
      </c>
      <c r="K293" s="79"/>
      <c r="L293" s="30" t="s">
        <v>676</v>
      </c>
      <c r="M293" s="30" t="s">
        <v>676</v>
      </c>
      <c r="N293" s="26">
        <v>7.5</v>
      </c>
      <c r="O293" s="30">
        <v>6467.3440000000001</v>
      </c>
      <c r="P293" s="27"/>
      <c r="Q293" s="27"/>
      <c r="R293" s="24">
        <v>457.87249999999995</v>
      </c>
      <c r="S293" s="24">
        <v>70.797610270924196</v>
      </c>
      <c r="T293" s="24"/>
      <c r="U293" s="27">
        <v>29.7</v>
      </c>
      <c r="V293" s="115">
        <v>4.5923024969755746</v>
      </c>
      <c r="W293" s="115"/>
      <c r="X293" s="1">
        <v>440</v>
      </c>
      <c r="Y293" s="30">
        <v>68.034111066304817</v>
      </c>
      <c r="Z293" s="1"/>
      <c r="AA293" s="26">
        <v>257.5</v>
      </c>
      <c r="AB293" s="115">
        <v>39.81541727175793</v>
      </c>
      <c r="AC293" s="115"/>
      <c r="AD293" s="26">
        <v>0.93500000000000005</v>
      </c>
      <c r="AE293" s="114">
        <v>0.14457248601589773</v>
      </c>
      <c r="AF293" s="228"/>
      <c r="AG293" s="26"/>
      <c r="AH293" s="26"/>
      <c r="AI293" s="26"/>
      <c r="AJ293" s="27"/>
      <c r="AK293" s="27"/>
      <c r="AL293" s="27"/>
      <c r="AM293" s="162"/>
    </row>
    <row r="294" spans="1:39" ht="9" hidden="1" customHeight="1" outlineLevel="1" x14ac:dyDescent="0.25">
      <c r="A294" s="90">
        <v>224</v>
      </c>
      <c r="B294" s="199" t="s">
        <v>5</v>
      </c>
      <c r="C294" s="100" t="s">
        <v>675</v>
      </c>
      <c r="D294" s="40" t="s">
        <v>28</v>
      </c>
      <c r="E294" s="100" t="s">
        <v>29</v>
      </c>
      <c r="F294" s="40">
        <v>5</v>
      </c>
      <c r="G294" s="26" t="s">
        <v>696</v>
      </c>
      <c r="H294" s="40">
        <v>7</v>
      </c>
      <c r="I294" s="40" t="s">
        <v>325</v>
      </c>
      <c r="J294" s="40">
        <v>18</v>
      </c>
      <c r="K294" s="80"/>
      <c r="L294" s="44" t="s">
        <v>676</v>
      </c>
      <c r="M294" s="44" t="s">
        <v>676</v>
      </c>
      <c r="N294" s="40">
        <v>5</v>
      </c>
      <c r="O294" s="44">
        <v>7018.9600000000009</v>
      </c>
      <c r="P294" s="41"/>
      <c r="Q294" s="41"/>
      <c r="R294" s="38">
        <v>1430.63</v>
      </c>
      <c r="S294" s="38">
        <v>203.82364338876411</v>
      </c>
      <c r="T294" s="38"/>
      <c r="U294" s="41"/>
      <c r="V294" s="41"/>
      <c r="W294" s="41"/>
      <c r="X294" s="92">
        <v>385</v>
      </c>
      <c r="Y294" s="44">
        <v>54.851430981227985</v>
      </c>
      <c r="Z294" s="92"/>
      <c r="AA294" s="40">
        <v>375</v>
      </c>
      <c r="AB294" s="117">
        <v>53.426718488209076</v>
      </c>
      <c r="AC294" s="117"/>
      <c r="AD294" s="40">
        <v>1.58</v>
      </c>
      <c r="AE294" s="116">
        <v>0.22510457389698757</v>
      </c>
      <c r="AF294" s="229"/>
      <c r="AG294" s="40"/>
      <c r="AH294" s="40"/>
      <c r="AI294" s="40"/>
      <c r="AJ294" s="41"/>
      <c r="AK294" s="41"/>
      <c r="AL294" s="41"/>
      <c r="AM294" s="162"/>
    </row>
    <row r="295" spans="1:39" ht="9" customHeight="1" collapsed="1" x14ac:dyDescent="0.25">
      <c r="A295" s="96"/>
      <c r="B295" s="200"/>
      <c r="C295" s="96"/>
      <c r="D295" s="12"/>
      <c r="E295" s="96"/>
      <c r="F295" s="12"/>
      <c r="G295" s="12"/>
      <c r="H295" s="12"/>
      <c r="I295" s="12"/>
      <c r="J295" s="12"/>
      <c r="K295" s="8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106"/>
      <c r="Y295" s="23"/>
      <c r="Z295" s="106"/>
      <c r="AA295" s="23"/>
      <c r="AB295" s="23"/>
      <c r="AC295" s="23"/>
      <c r="AD295" s="23"/>
      <c r="AE295" s="23"/>
      <c r="AF295" s="106"/>
      <c r="AG295" s="23"/>
      <c r="AH295" s="23"/>
      <c r="AI295" s="23"/>
      <c r="AJ295" s="23"/>
      <c r="AK295" s="23"/>
      <c r="AL295" s="23"/>
      <c r="AM295" s="162"/>
    </row>
    <row r="296" spans="1:39" ht="9" customHeight="1" x14ac:dyDescent="0.25">
      <c r="A296" s="99"/>
      <c r="B296" s="198"/>
      <c r="C296" s="84"/>
      <c r="D296" s="19"/>
      <c r="E296" s="99"/>
      <c r="F296" s="26"/>
      <c r="G296" s="26"/>
      <c r="H296" s="26"/>
      <c r="I296" s="26"/>
      <c r="J296" s="26"/>
      <c r="K296" s="22" t="s">
        <v>679</v>
      </c>
      <c r="L296" s="30" t="str">
        <f t="shared" ref="L296:AL296" si="313">IF(SUM(L289:L294)=0,"-",IF(SUM(L289:L294)&gt;0,AVERAGE(L289:L294)))</f>
        <v>-</v>
      </c>
      <c r="M296" s="30" t="str">
        <f t="shared" si="313"/>
        <v>-</v>
      </c>
      <c r="N296" s="30">
        <f t="shared" si="313"/>
        <v>7.5</v>
      </c>
      <c r="O296" s="30">
        <f t="shared" si="313"/>
        <v>6104.3146666666662</v>
      </c>
      <c r="P296" s="30" t="str">
        <f t="shared" si="313"/>
        <v>-</v>
      </c>
      <c r="Q296" s="30" t="str">
        <f t="shared" si="313"/>
        <v>-</v>
      </c>
      <c r="R296" s="30">
        <f t="shared" si="313"/>
        <v>1868.5610000000001</v>
      </c>
      <c r="S296" s="30">
        <f t="shared" si="313"/>
        <v>332.29326597341299</v>
      </c>
      <c r="T296" s="30" t="str">
        <f t="shared" si="313"/>
        <v>-</v>
      </c>
      <c r="U296" s="30">
        <f t="shared" si="313"/>
        <v>28.939999999999998</v>
      </c>
      <c r="V296" s="30">
        <f t="shared" si="313"/>
        <v>5.0950662816804968</v>
      </c>
      <c r="W296" s="30" t="str">
        <f t="shared" si="313"/>
        <v>-</v>
      </c>
      <c r="X296" s="1">
        <f t="shared" si="313"/>
        <v>254.16666666666666</v>
      </c>
      <c r="Y296" s="30">
        <f t="shared" si="313"/>
        <v>40.790878743994412</v>
      </c>
      <c r="Z296" s="1" t="str">
        <f t="shared" si="313"/>
        <v>-</v>
      </c>
      <c r="AA296" s="30">
        <f t="shared" si="313"/>
        <v>201</v>
      </c>
      <c r="AB296" s="30">
        <f t="shared" si="313"/>
        <v>32.730840046951286</v>
      </c>
      <c r="AC296" s="30" t="str">
        <f t="shared" si="313"/>
        <v>-</v>
      </c>
      <c r="AD296" s="30">
        <f>IF(SUM(AD289:AD294)=0,"-",IF(SUM(AD289:AD294)&gt;0,AVERAGE(AD289:AD294)))</f>
        <v>0.65333333333333332</v>
      </c>
      <c r="AE296" s="30">
        <f>IF(SUM(AE289:AE294)=0,"-",IF(SUM(AE289:AE294)&gt;0,AVERAGE(AE289:AE294)))</f>
        <v>9.988192284580355E-2</v>
      </c>
      <c r="AF296" s="1" t="str">
        <f>IF(SUM(AF289:AF294)=0,"-",IF(SUM(AF289:AF294)&gt;0,AVERAGE(AF289:AF294)))</f>
        <v>-</v>
      </c>
      <c r="AG296" s="30" t="str">
        <f t="shared" si="313"/>
        <v>-</v>
      </c>
      <c r="AH296" s="30" t="str">
        <f t="shared" si="313"/>
        <v>-</v>
      </c>
      <c r="AI296" s="30" t="str">
        <f t="shared" si="313"/>
        <v>-</v>
      </c>
      <c r="AJ296" s="30" t="str">
        <f t="shared" si="313"/>
        <v>-</v>
      </c>
      <c r="AK296" s="30" t="str">
        <f t="shared" si="313"/>
        <v>-</v>
      </c>
      <c r="AL296" s="30" t="str">
        <f t="shared" si="313"/>
        <v>-</v>
      </c>
      <c r="AM296" s="162"/>
    </row>
    <row r="297" spans="1:39" ht="9" customHeight="1" x14ac:dyDescent="0.25">
      <c r="A297" s="25"/>
      <c r="B297" s="192" t="str">
        <f>B292</f>
        <v>Doxorubicin</v>
      </c>
      <c r="C297" s="17" t="str">
        <f>C292</f>
        <v>Janssen/Hamner</v>
      </c>
      <c r="D297" s="25" t="str">
        <f>D292</f>
        <v>Rat</v>
      </c>
      <c r="E297" s="17" t="str">
        <f>E292</f>
        <v>SD</v>
      </c>
      <c r="F297" s="25">
        <f>F292</f>
        <v>5</v>
      </c>
      <c r="G297" s="25" t="str">
        <f t="shared" ref="G297" si="314">G292</f>
        <v>weekly</v>
      </c>
      <c r="H297" s="25">
        <f>H292</f>
        <v>7</v>
      </c>
      <c r="I297" s="25" t="str">
        <f>I292</f>
        <v>interim</v>
      </c>
      <c r="J297" s="25">
        <f>J292</f>
        <v>18</v>
      </c>
      <c r="K297" s="22" t="s">
        <v>677</v>
      </c>
      <c r="L297" s="30" t="str">
        <f t="shared" ref="L297:AL297" si="315">IF(SUM(L289:L294)=0,"-",IF(SUM(L289:L294)&gt;0,_xlfn.STDEV.S(L289:L294)))</f>
        <v>-</v>
      </c>
      <c r="M297" s="30" t="str">
        <f t="shared" si="315"/>
        <v>-</v>
      </c>
      <c r="N297" s="30">
        <f t="shared" si="315"/>
        <v>1.5811388300841898</v>
      </c>
      <c r="O297" s="30">
        <f t="shared" si="315"/>
        <v>1258.796341606803</v>
      </c>
      <c r="P297" s="30" t="str">
        <f t="shared" si="315"/>
        <v>-</v>
      </c>
      <c r="Q297" s="30" t="str">
        <f t="shared" si="315"/>
        <v>-</v>
      </c>
      <c r="R297" s="30">
        <f t="shared" si="315"/>
        <v>2484.4506078410723</v>
      </c>
      <c r="S297" s="30">
        <f t="shared" si="315"/>
        <v>498.46157792400322</v>
      </c>
      <c r="T297" s="30" t="str">
        <f t="shared" si="315"/>
        <v>-</v>
      </c>
      <c r="U297" s="30">
        <f t="shared" si="315"/>
        <v>2.9381967258847732</v>
      </c>
      <c r="V297" s="30">
        <f t="shared" si="315"/>
        <v>1.2601721225149567</v>
      </c>
      <c r="W297" s="30" t="str">
        <f t="shared" si="315"/>
        <v>-</v>
      </c>
      <c r="X297" s="1">
        <f t="shared" si="315"/>
        <v>131.77316368163383</v>
      </c>
      <c r="Y297" s="30">
        <f t="shared" si="315"/>
        <v>17.375938005474453</v>
      </c>
      <c r="Z297" s="1" t="str">
        <f t="shared" si="315"/>
        <v>-</v>
      </c>
      <c r="AA297" s="30">
        <f t="shared" si="315"/>
        <v>113.75137361807988</v>
      </c>
      <c r="AB297" s="30">
        <f t="shared" si="315"/>
        <v>14.01919828318689</v>
      </c>
      <c r="AC297" s="30" t="str">
        <f t="shared" si="315"/>
        <v>-</v>
      </c>
      <c r="AD297" s="30">
        <f>IF(SUM(AD289:AD294)=0,"-",IF(SUM(AD289:AD294)&gt;0,_xlfn.STDEV.S(AD289:AD294)))</f>
        <v>0.54911443858877618</v>
      </c>
      <c r="AE297" s="30">
        <f>IF(SUM(AE289:AE294)=0,"-",IF(SUM(AE289:AE294)&gt;0,_xlfn.STDEV.S(AE289:AE294)))</f>
        <v>7.5021139256144898E-2</v>
      </c>
      <c r="AF297" s="1" t="str">
        <f>IF(SUM(AF289:AF294)=0,"-",IF(SUM(AF289:AF294)&gt;0,_xlfn.STDEV.S(AF289:AF294)))</f>
        <v>-</v>
      </c>
      <c r="AG297" s="30" t="str">
        <f t="shared" si="315"/>
        <v>-</v>
      </c>
      <c r="AH297" s="30" t="str">
        <f t="shared" si="315"/>
        <v>-</v>
      </c>
      <c r="AI297" s="30" t="str">
        <f t="shared" si="315"/>
        <v>-</v>
      </c>
      <c r="AJ297" s="30" t="str">
        <f t="shared" si="315"/>
        <v>-</v>
      </c>
      <c r="AK297" s="30" t="str">
        <f t="shared" si="315"/>
        <v>-</v>
      </c>
      <c r="AL297" s="30" t="str">
        <f t="shared" si="315"/>
        <v>-</v>
      </c>
      <c r="AM297" s="162"/>
    </row>
    <row r="298" spans="1:39" ht="9" customHeight="1" x14ac:dyDescent="0.25">
      <c r="A298" s="99"/>
      <c r="B298" s="198"/>
      <c r="C298" s="99"/>
      <c r="D298" s="26"/>
      <c r="E298" s="99"/>
      <c r="F298" s="26"/>
      <c r="G298" s="26"/>
      <c r="H298" s="26"/>
      <c r="I298" s="26"/>
      <c r="J298" s="26"/>
      <c r="K298" s="22" t="s">
        <v>678</v>
      </c>
      <c r="L298" s="1" t="str">
        <f t="shared" ref="L298:AL298" si="316">IF(SUM(L289:L294)=0,"-",IF(SUM(L289:L294)&gt;0,COUNT(L289:L294)))</f>
        <v>-</v>
      </c>
      <c r="M298" s="1" t="str">
        <f t="shared" si="316"/>
        <v>-</v>
      </c>
      <c r="N298" s="1">
        <f t="shared" si="316"/>
        <v>6</v>
      </c>
      <c r="O298" s="1">
        <f t="shared" si="316"/>
        <v>6</v>
      </c>
      <c r="P298" s="1" t="str">
        <f t="shared" si="316"/>
        <v>-</v>
      </c>
      <c r="Q298" s="1" t="str">
        <f t="shared" si="316"/>
        <v>-</v>
      </c>
      <c r="R298" s="30">
        <f t="shared" si="316"/>
        <v>5</v>
      </c>
      <c r="S298" s="1">
        <f t="shared" si="316"/>
        <v>5</v>
      </c>
      <c r="T298" s="1" t="str">
        <f t="shared" si="316"/>
        <v>-</v>
      </c>
      <c r="U298" s="1">
        <f t="shared" si="316"/>
        <v>5</v>
      </c>
      <c r="V298" s="1">
        <f t="shared" si="316"/>
        <v>5</v>
      </c>
      <c r="W298" s="1" t="str">
        <f t="shared" si="316"/>
        <v>-</v>
      </c>
      <c r="X298" s="1">
        <f t="shared" si="316"/>
        <v>6</v>
      </c>
      <c r="Y298" s="1">
        <f t="shared" si="316"/>
        <v>6</v>
      </c>
      <c r="Z298" s="1" t="str">
        <f t="shared" si="316"/>
        <v>-</v>
      </c>
      <c r="AA298" s="1">
        <f t="shared" si="316"/>
        <v>5</v>
      </c>
      <c r="AB298" s="1">
        <f t="shared" si="316"/>
        <v>5</v>
      </c>
      <c r="AC298" s="1" t="str">
        <f t="shared" si="316"/>
        <v>-</v>
      </c>
      <c r="AD298" s="1">
        <f>IF(SUM(AD289:AD294)=0,"-",IF(SUM(AD289:AD294)&gt;0,COUNT(AD289:AD294)))</f>
        <v>6</v>
      </c>
      <c r="AE298" s="1">
        <f>IF(SUM(AE289:AE294)=0,"-",IF(SUM(AE289:AE294)&gt;0,COUNT(AE289:AE294)))</f>
        <v>6</v>
      </c>
      <c r="AF298" s="1" t="str">
        <f>IF(SUM(AF289:AF294)=0,"-",IF(SUM(AF289:AF294)&gt;0,COUNT(AF289:AF294)))</f>
        <v>-</v>
      </c>
      <c r="AG298" s="1" t="str">
        <f t="shared" si="316"/>
        <v>-</v>
      </c>
      <c r="AH298" s="1" t="str">
        <f t="shared" si="316"/>
        <v>-</v>
      </c>
      <c r="AI298" s="1" t="str">
        <f t="shared" si="316"/>
        <v>-</v>
      </c>
      <c r="AJ298" s="1" t="str">
        <f t="shared" si="316"/>
        <v>-</v>
      </c>
      <c r="AK298" s="1" t="str">
        <f t="shared" si="316"/>
        <v>-</v>
      </c>
      <c r="AL298" s="1" t="str">
        <f t="shared" si="316"/>
        <v>-</v>
      </c>
      <c r="AM298" s="162"/>
    </row>
    <row r="299" spans="1:39" ht="9" customHeight="1" x14ac:dyDescent="0.25">
      <c r="A299" s="100"/>
      <c r="B299" s="199"/>
      <c r="C299" s="100"/>
      <c r="D299" s="40"/>
      <c r="E299" s="100"/>
      <c r="F299" s="40"/>
      <c r="G299" s="40"/>
      <c r="H299" s="40"/>
      <c r="I299" s="40"/>
      <c r="J299" s="40"/>
      <c r="K299" s="36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107"/>
      <c r="Y299" s="37"/>
      <c r="Z299" s="107"/>
      <c r="AA299" s="37"/>
      <c r="AB299" s="37"/>
      <c r="AC299" s="37"/>
      <c r="AD299" s="37"/>
      <c r="AE299" s="37"/>
      <c r="AF299" s="107"/>
      <c r="AG299" s="37"/>
      <c r="AH299" s="37"/>
      <c r="AI299" s="37"/>
      <c r="AJ299" s="37"/>
      <c r="AK299" s="37"/>
      <c r="AL299" s="37"/>
      <c r="AM299" s="162"/>
    </row>
    <row r="300" spans="1:39" ht="9" hidden="1" customHeight="1" outlineLevel="1" x14ac:dyDescent="0.25">
      <c r="A300" s="101">
        <v>213</v>
      </c>
      <c r="B300" s="200" t="s">
        <v>674</v>
      </c>
      <c r="C300" s="96" t="s">
        <v>675</v>
      </c>
      <c r="D300" s="12" t="s">
        <v>28</v>
      </c>
      <c r="E300" s="96" t="s">
        <v>29</v>
      </c>
      <c r="F300" s="12">
        <v>0</v>
      </c>
      <c r="G300" s="26" t="s">
        <v>696</v>
      </c>
      <c r="H300" s="12">
        <v>10</v>
      </c>
      <c r="I300" s="12" t="s">
        <v>325</v>
      </c>
      <c r="J300" s="12">
        <v>18</v>
      </c>
      <c r="K300" s="81"/>
      <c r="L300" s="16">
        <v>9.0846239999999998</v>
      </c>
      <c r="M300" s="16">
        <v>56.576000000000008</v>
      </c>
      <c r="N300" s="12">
        <v>18</v>
      </c>
      <c r="O300" s="16">
        <v>4490.72</v>
      </c>
      <c r="P300" s="13"/>
      <c r="Q300" s="13"/>
      <c r="R300" s="10">
        <v>20.490000000000002</v>
      </c>
      <c r="S300" s="10">
        <v>4.5627427227705137</v>
      </c>
      <c r="T300" s="10"/>
      <c r="U300" s="13"/>
      <c r="V300" s="13"/>
      <c r="W300" s="13"/>
      <c r="X300" s="98">
        <v>5</v>
      </c>
      <c r="Y300" s="16">
        <v>1.1134072041899739</v>
      </c>
      <c r="Z300" s="98"/>
      <c r="AA300" s="12">
        <v>52.500000000000007</v>
      </c>
      <c r="AB300" s="119">
        <v>11.690775643994726</v>
      </c>
      <c r="AC300" s="119"/>
      <c r="AD300" s="12">
        <v>7.5000000000000011E-2</v>
      </c>
      <c r="AE300" s="118">
        <v>1.670110806284961E-2</v>
      </c>
      <c r="AF300" s="230"/>
      <c r="AG300" s="12"/>
      <c r="AH300" s="12"/>
      <c r="AI300" s="12"/>
      <c r="AJ300" s="13"/>
      <c r="AK300" s="13"/>
      <c r="AL300" s="13"/>
      <c r="AM300" s="162"/>
    </row>
    <row r="301" spans="1:39" ht="9" hidden="1" customHeight="1" outlineLevel="1" x14ac:dyDescent="0.25">
      <c r="A301" s="83">
        <v>214</v>
      </c>
      <c r="B301" s="198" t="s">
        <v>674</v>
      </c>
      <c r="C301" s="99" t="s">
        <v>675</v>
      </c>
      <c r="D301" s="26" t="s">
        <v>28</v>
      </c>
      <c r="E301" s="99" t="s">
        <v>29</v>
      </c>
      <c r="F301" s="26">
        <v>0</v>
      </c>
      <c r="G301" s="26" t="s">
        <v>696</v>
      </c>
      <c r="H301" s="26">
        <v>10</v>
      </c>
      <c r="I301" s="26" t="s">
        <v>325</v>
      </c>
      <c r="J301" s="26">
        <v>18</v>
      </c>
      <c r="K301" s="79"/>
      <c r="L301" s="30">
        <v>8.1275960000000005</v>
      </c>
      <c r="M301" s="30">
        <v>61.88</v>
      </c>
      <c r="N301" s="26">
        <v>23.5</v>
      </c>
      <c r="O301" s="30">
        <v>2999.4120000000003</v>
      </c>
      <c r="P301" s="27"/>
      <c r="Q301" s="27"/>
      <c r="R301" s="24">
        <v>23.822499999999998</v>
      </c>
      <c r="S301" s="24">
        <v>7.9423900417815201</v>
      </c>
      <c r="T301" s="24"/>
      <c r="U301" s="27"/>
      <c r="V301" s="27"/>
      <c r="W301" s="27"/>
      <c r="X301" s="1">
        <v>25</v>
      </c>
      <c r="Y301" s="30">
        <v>8.3349669868627565</v>
      </c>
      <c r="Z301" s="1"/>
      <c r="AA301" s="26">
        <v>67.5</v>
      </c>
      <c r="AB301" s="115">
        <v>22.504410864529444</v>
      </c>
      <c r="AC301" s="115"/>
      <c r="AD301" s="26">
        <v>0.12</v>
      </c>
      <c r="AE301" s="114">
        <v>4.0007841536941237E-2</v>
      </c>
      <c r="AF301" s="228"/>
      <c r="AG301" s="26"/>
      <c r="AH301" s="26"/>
      <c r="AI301" s="26"/>
      <c r="AJ301" s="27"/>
      <c r="AK301" s="27"/>
      <c r="AL301" s="27"/>
      <c r="AM301" s="162"/>
    </row>
    <row r="302" spans="1:39" ht="9" hidden="1" customHeight="1" outlineLevel="1" x14ac:dyDescent="0.25">
      <c r="A302" s="83">
        <v>215</v>
      </c>
      <c r="B302" s="198" t="s">
        <v>674</v>
      </c>
      <c r="C302" s="99" t="s">
        <v>675</v>
      </c>
      <c r="D302" s="26" t="s">
        <v>28</v>
      </c>
      <c r="E302" s="99" t="s">
        <v>29</v>
      </c>
      <c r="F302" s="26">
        <v>0</v>
      </c>
      <c r="G302" s="26" t="s">
        <v>696</v>
      </c>
      <c r="H302" s="26">
        <v>10</v>
      </c>
      <c r="I302" s="26" t="s">
        <v>325</v>
      </c>
      <c r="J302" s="26">
        <v>18</v>
      </c>
      <c r="K302" s="79"/>
      <c r="L302" s="30">
        <v>9.6631259999999983</v>
      </c>
      <c r="M302" s="30">
        <v>58.344000000000008</v>
      </c>
      <c r="N302" s="26">
        <v>10</v>
      </c>
      <c r="O302" s="30">
        <v>6228.6639999999998</v>
      </c>
      <c r="P302" s="27"/>
      <c r="Q302" s="27"/>
      <c r="R302" s="24">
        <v>55.730000000000004</v>
      </c>
      <c r="S302" s="24">
        <v>8.9473440853447883</v>
      </c>
      <c r="T302" s="24"/>
      <c r="U302" s="27"/>
      <c r="V302" s="27"/>
      <c r="W302" s="27"/>
      <c r="X302" s="1">
        <v>510</v>
      </c>
      <c r="Y302" s="30">
        <v>81.879517020022263</v>
      </c>
      <c r="Z302" s="1"/>
      <c r="AA302" s="26"/>
      <c r="AB302" s="115"/>
      <c r="AC302" s="115"/>
      <c r="AD302" s="26">
        <v>0.36</v>
      </c>
      <c r="AE302" s="114">
        <v>5.779730613178042E-2</v>
      </c>
      <c r="AF302" s="228"/>
      <c r="AG302" s="26"/>
      <c r="AH302" s="26"/>
      <c r="AI302" s="26"/>
      <c r="AJ302" s="27"/>
      <c r="AK302" s="27"/>
      <c r="AL302" s="27"/>
      <c r="AM302" s="162"/>
    </row>
    <row r="303" spans="1:39" ht="9" hidden="1" customHeight="1" outlineLevel="1" x14ac:dyDescent="0.25">
      <c r="A303" s="83">
        <v>216</v>
      </c>
      <c r="B303" s="198" t="s">
        <v>674</v>
      </c>
      <c r="C303" s="99" t="s">
        <v>675</v>
      </c>
      <c r="D303" s="26" t="s">
        <v>28</v>
      </c>
      <c r="E303" s="99" t="s">
        <v>29</v>
      </c>
      <c r="F303" s="26">
        <v>0</v>
      </c>
      <c r="G303" s="26" t="s">
        <v>696</v>
      </c>
      <c r="H303" s="26">
        <v>10</v>
      </c>
      <c r="I303" s="26" t="s">
        <v>325</v>
      </c>
      <c r="J303" s="26">
        <v>18</v>
      </c>
      <c r="K303" s="79"/>
      <c r="L303" s="30">
        <v>8.3418559999999999</v>
      </c>
      <c r="M303" s="30">
        <v>56.576000000000008</v>
      </c>
      <c r="N303" s="26">
        <v>23</v>
      </c>
      <c r="O303" s="30">
        <v>3063.944</v>
      </c>
      <c r="P303" s="27"/>
      <c r="Q303" s="27"/>
      <c r="R303" s="24">
        <v>53.805</v>
      </c>
      <c r="S303" s="24">
        <v>17.560699542811491</v>
      </c>
      <c r="T303" s="24"/>
      <c r="U303" s="27"/>
      <c r="V303" s="27"/>
      <c r="W303" s="27"/>
      <c r="X303" s="1">
        <v>35</v>
      </c>
      <c r="Y303" s="30">
        <v>11.423185280148724</v>
      </c>
      <c r="Z303" s="1"/>
      <c r="AA303" s="26">
        <v>147.5</v>
      </c>
      <c r="AB303" s="115">
        <v>48.140566537769622</v>
      </c>
      <c r="AC303" s="115"/>
      <c r="AD303" s="26">
        <v>0.11</v>
      </c>
      <c r="AE303" s="114">
        <v>3.5901439451895993E-2</v>
      </c>
      <c r="AF303" s="228"/>
      <c r="AG303" s="26"/>
      <c r="AH303" s="26"/>
      <c r="AI303" s="26"/>
      <c r="AJ303" s="27"/>
      <c r="AK303" s="27"/>
      <c r="AL303" s="27"/>
      <c r="AM303" s="162"/>
    </row>
    <row r="304" spans="1:39" ht="9" hidden="1" customHeight="1" outlineLevel="1" x14ac:dyDescent="0.25">
      <c r="A304" s="83">
        <v>217</v>
      </c>
      <c r="B304" s="198" t="s">
        <v>674</v>
      </c>
      <c r="C304" s="99" t="s">
        <v>675</v>
      </c>
      <c r="D304" s="26" t="s">
        <v>28</v>
      </c>
      <c r="E304" s="99" t="s">
        <v>29</v>
      </c>
      <c r="F304" s="26">
        <v>0</v>
      </c>
      <c r="G304" s="26" t="s">
        <v>696</v>
      </c>
      <c r="H304" s="26">
        <v>10</v>
      </c>
      <c r="I304" s="26" t="s">
        <v>325</v>
      </c>
      <c r="J304" s="26">
        <v>18</v>
      </c>
      <c r="K304" s="79"/>
      <c r="L304" s="30">
        <v>8.1704479999999986</v>
      </c>
      <c r="M304" s="30">
        <v>51.271999999999998</v>
      </c>
      <c r="N304" s="26">
        <v>35</v>
      </c>
      <c r="O304" s="30">
        <v>1817.5039999999999</v>
      </c>
      <c r="P304" s="27"/>
      <c r="Q304" s="27"/>
      <c r="R304" s="24">
        <v>49.932500000000005</v>
      </c>
      <c r="S304" s="24">
        <v>27.473116978009408</v>
      </c>
      <c r="T304" s="24"/>
      <c r="U304" s="27"/>
      <c r="V304" s="27"/>
      <c r="W304" s="27"/>
      <c r="X304" s="1"/>
      <c r="Y304" s="30"/>
      <c r="Z304" s="1"/>
      <c r="AA304" s="26">
        <v>82.5</v>
      </c>
      <c r="AB304" s="115">
        <v>45.391922108562071</v>
      </c>
      <c r="AC304" s="115"/>
      <c r="AD304" s="26">
        <v>0.155</v>
      </c>
      <c r="AE304" s="114">
        <v>8.5281793052449956E-2</v>
      </c>
      <c r="AF304" s="228"/>
      <c r="AG304" s="26"/>
      <c r="AH304" s="26"/>
      <c r="AI304" s="26"/>
      <c r="AJ304" s="27"/>
      <c r="AK304" s="27"/>
      <c r="AL304" s="27"/>
      <c r="AM304" s="162"/>
    </row>
    <row r="305" spans="1:39" ht="9" hidden="1" customHeight="1" outlineLevel="1" x14ac:dyDescent="0.25">
      <c r="A305" s="90">
        <v>218</v>
      </c>
      <c r="B305" s="199" t="s">
        <v>674</v>
      </c>
      <c r="C305" s="100" t="s">
        <v>675</v>
      </c>
      <c r="D305" s="40" t="s">
        <v>28</v>
      </c>
      <c r="E305" s="100" t="s">
        <v>29</v>
      </c>
      <c r="F305" s="40">
        <v>0</v>
      </c>
      <c r="G305" s="26" t="s">
        <v>696</v>
      </c>
      <c r="H305" s="40">
        <v>10</v>
      </c>
      <c r="I305" s="40" t="s">
        <v>325</v>
      </c>
      <c r="J305" s="40">
        <v>18</v>
      </c>
      <c r="K305" s="80"/>
      <c r="L305" s="44">
        <v>9.5774219999999985</v>
      </c>
      <c r="M305" s="44">
        <v>56.576000000000008</v>
      </c>
      <c r="N305" s="40">
        <v>11</v>
      </c>
      <c r="O305" s="44">
        <v>5031.7280000000001</v>
      </c>
      <c r="P305" s="41"/>
      <c r="Q305" s="41"/>
      <c r="R305" s="38">
        <v>59.847499999999997</v>
      </c>
      <c r="S305" s="38">
        <v>11.894025273226216</v>
      </c>
      <c r="T305" s="38"/>
      <c r="U305" s="41"/>
      <c r="V305" s="41"/>
      <c r="W305" s="41"/>
      <c r="X305" s="92">
        <v>120.00000000000001</v>
      </c>
      <c r="Y305" s="44">
        <v>23.84866590562924</v>
      </c>
      <c r="Z305" s="92"/>
      <c r="AA305" s="40">
        <v>92.5</v>
      </c>
      <c r="AB305" s="117">
        <v>18.383346635589206</v>
      </c>
      <c r="AC305" s="117"/>
      <c r="AD305" s="40">
        <v>0.30000000000000004</v>
      </c>
      <c r="AE305" s="116">
        <v>5.9621664764073101E-2</v>
      </c>
      <c r="AF305" s="229"/>
      <c r="AG305" s="40"/>
      <c r="AH305" s="40"/>
      <c r="AI305" s="40"/>
      <c r="AJ305" s="41"/>
      <c r="AK305" s="41"/>
      <c r="AL305" s="41"/>
      <c r="AM305" s="162"/>
    </row>
    <row r="306" spans="1:39" ht="9" customHeight="1" collapsed="1" x14ac:dyDescent="0.25">
      <c r="A306" s="96"/>
      <c r="B306" s="200"/>
      <c r="C306" s="96"/>
      <c r="D306" s="12"/>
      <c r="E306" s="96"/>
      <c r="F306" s="12"/>
      <c r="G306" s="12"/>
      <c r="H306" s="12"/>
      <c r="I306" s="12"/>
      <c r="J306" s="12"/>
      <c r="K306" s="8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106"/>
      <c r="Y306" s="23"/>
      <c r="Z306" s="106"/>
      <c r="AA306" s="23"/>
      <c r="AB306" s="23"/>
      <c r="AC306" s="23"/>
      <c r="AD306" s="23"/>
      <c r="AE306" s="23"/>
      <c r="AF306" s="106"/>
      <c r="AG306" s="23"/>
      <c r="AH306" s="23"/>
      <c r="AI306" s="23"/>
      <c r="AJ306" s="23"/>
      <c r="AK306" s="23"/>
      <c r="AL306" s="23"/>
      <c r="AM306" s="162"/>
    </row>
    <row r="307" spans="1:39" ht="9" customHeight="1" x14ac:dyDescent="0.25">
      <c r="A307" s="99"/>
      <c r="B307" s="198"/>
      <c r="C307" s="99"/>
      <c r="D307" s="26"/>
      <c r="E307" s="99"/>
      <c r="F307" s="26"/>
      <c r="G307" s="26"/>
      <c r="H307" s="26"/>
      <c r="I307" s="26"/>
      <c r="J307" s="26"/>
      <c r="K307" s="22" t="s">
        <v>679</v>
      </c>
      <c r="L307" s="30">
        <f>IF(SUM(L300:L305)=0,"-",IF(SUM(L300:L305)&gt;0,AVERAGE(L300:L305)))</f>
        <v>8.8275120000000005</v>
      </c>
      <c r="M307" s="30">
        <f t="shared" ref="M307:AL307" si="317">IF(SUM(M300:M305)=0,"-",IF(SUM(M300:M305)&gt;0,AVERAGE(M300:M305)))</f>
        <v>56.870666666666672</v>
      </c>
      <c r="N307" s="30">
        <f t="shared" si="317"/>
        <v>20.083333333333332</v>
      </c>
      <c r="O307" s="30">
        <f t="shared" si="317"/>
        <v>3938.6620000000003</v>
      </c>
      <c r="P307" s="30" t="str">
        <f t="shared" ref="P307:AC307" si="318">IF(SUM(P300:P305)=0,"-",IF(SUM(P300:P305)&gt;0,AVERAGE(P300:P305)))</f>
        <v>-</v>
      </c>
      <c r="Q307" s="30" t="str">
        <f t="shared" si="318"/>
        <v>-</v>
      </c>
      <c r="R307" s="30">
        <f t="shared" si="318"/>
        <v>43.937916666666666</v>
      </c>
      <c r="S307" s="30">
        <f t="shared" si="318"/>
        <v>13.063386440657325</v>
      </c>
      <c r="T307" s="30" t="str">
        <f t="shared" si="318"/>
        <v>-</v>
      </c>
      <c r="U307" s="30" t="str">
        <f t="shared" si="318"/>
        <v>-</v>
      </c>
      <c r="V307" s="30" t="str">
        <f t="shared" si="318"/>
        <v>-</v>
      </c>
      <c r="W307" s="30" t="str">
        <f t="shared" si="318"/>
        <v>-</v>
      </c>
      <c r="X307" s="1">
        <f t="shared" si="318"/>
        <v>139</v>
      </c>
      <c r="Y307" s="30">
        <f t="shared" si="318"/>
        <v>25.319948479370595</v>
      </c>
      <c r="Z307" s="1" t="str">
        <f t="shared" si="318"/>
        <v>-</v>
      </c>
      <c r="AA307" s="30">
        <f t="shared" si="318"/>
        <v>88.5</v>
      </c>
      <c r="AB307" s="30">
        <f t="shared" si="318"/>
        <v>29.222204358089016</v>
      </c>
      <c r="AC307" s="30" t="str">
        <f t="shared" si="318"/>
        <v>-</v>
      </c>
      <c r="AD307" s="30">
        <f>IF(SUM(AD300:AD305)=0,"-",IF(SUM(AD300:AD305)&gt;0,AVERAGE(AD300:AD305)))</f>
        <v>0.18666666666666668</v>
      </c>
      <c r="AE307" s="30">
        <f>IF(SUM(AE300:AE305)=0,"-",IF(SUM(AE300:AE305)&gt;0,AVERAGE(AE300:AE305)))</f>
        <v>4.9218525499998389E-2</v>
      </c>
      <c r="AF307" s="1" t="str">
        <f>IF(SUM(AF300:AF305)=0,"-",IF(SUM(AF300:AF305)&gt;0,AVERAGE(AF300:AF305)))</f>
        <v>-</v>
      </c>
      <c r="AG307" s="30" t="str">
        <f t="shared" si="317"/>
        <v>-</v>
      </c>
      <c r="AH307" s="30" t="str">
        <f t="shared" si="317"/>
        <v>-</v>
      </c>
      <c r="AI307" s="30" t="str">
        <f t="shared" si="317"/>
        <v>-</v>
      </c>
      <c r="AJ307" s="30" t="str">
        <f t="shared" si="317"/>
        <v>-</v>
      </c>
      <c r="AK307" s="30" t="str">
        <f t="shared" si="317"/>
        <v>-</v>
      </c>
      <c r="AL307" s="30" t="str">
        <f t="shared" si="317"/>
        <v>-</v>
      </c>
      <c r="AM307" s="162"/>
    </row>
    <row r="308" spans="1:39" ht="9" customHeight="1" x14ac:dyDescent="0.25">
      <c r="A308" s="25"/>
      <c r="B308" s="192" t="str">
        <f t="shared" ref="B308:J308" si="319">B303</f>
        <v xml:space="preserve"> Saline</v>
      </c>
      <c r="C308" s="17" t="str">
        <f t="shared" si="319"/>
        <v>Janssen/Hamner</v>
      </c>
      <c r="D308" s="25" t="str">
        <f t="shared" si="319"/>
        <v>Rat</v>
      </c>
      <c r="E308" s="17" t="str">
        <f t="shared" si="319"/>
        <v>SD</v>
      </c>
      <c r="F308" s="25">
        <f t="shared" si="319"/>
        <v>0</v>
      </c>
      <c r="G308" s="25" t="str">
        <f t="shared" si="319"/>
        <v>weekly</v>
      </c>
      <c r="H308" s="25">
        <f t="shared" si="319"/>
        <v>10</v>
      </c>
      <c r="I308" s="25" t="str">
        <f t="shared" si="319"/>
        <v>interim</v>
      </c>
      <c r="J308" s="25">
        <f t="shared" si="319"/>
        <v>18</v>
      </c>
      <c r="K308" s="22" t="s">
        <v>677</v>
      </c>
      <c r="L308" s="30">
        <f>IF(SUM(L300:L305)=0,"-",IF(SUM(L300:L305)&gt;0,_xlfn.STDEV.S(L300:L305)))</f>
        <v>0.70486872581041582</v>
      </c>
      <c r="M308" s="30">
        <f t="shared" ref="M308:AL308" si="320">IF(SUM(M300:M305)=0,"-",IF(SUM(M300:M305)&gt;0,_xlfn.STDEV.S(M300:M305)))</f>
        <v>3.4313171037761401</v>
      </c>
      <c r="N308" s="30">
        <f t="shared" si="320"/>
        <v>9.2866391480807895</v>
      </c>
      <c r="O308" s="30">
        <f t="shared" si="320"/>
        <v>1605.6340728018936</v>
      </c>
      <c r="P308" s="30" t="str">
        <f t="shared" ref="P308:AC308" si="321">IF(SUM(P300:P305)=0,"-",IF(SUM(P300:P305)&gt;0,_xlfn.STDEV.S(P300:P305)))</f>
        <v>-</v>
      </c>
      <c r="Q308" s="30" t="str">
        <f t="shared" si="321"/>
        <v>-</v>
      </c>
      <c r="R308" s="30">
        <f t="shared" si="321"/>
        <v>17.204053113777196</v>
      </c>
      <c r="S308" s="30">
        <f t="shared" si="321"/>
        <v>8.3025407827275917</v>
      </c>
      <c r="T308" s="30" t="str">
        <f t="shared" si="321"/>
        <v>-</v>
      </c>
      <c r="U308" s="30" t="str">
        <f t="shared" si="321"/>
        <v>-</v>
      </c>
      <c r="V308" s="30" t="str">
        <f t="shared" si="321"/>
        <v>-</v>
      </c>
      <c r="W308" s="30" t="str">
        <f t="shared" si="321"/>
        <v>-</v>
      </c>
      <c r="X308" s="1">
        <f t="shared" si="321"/>
        <v>211.99646223463259</v>
      </c>
      <c r="Y308" s="30">
        <f t="shared" si="321"/>
        <v>32.667704733190135</v>
      </c>
      <c r="Z308" s="1" t="str">
        <f t="shared" si="321"/>
        <v>-</v>
      </c>
      <c r="AA308" s="30">
        <f t="shared" si="321"/>
        <v>36.297382825763073</v>
      </c>
      <c r="AB308" s="30">
        <f t="shared" si="321"/>
        <v>16.502460260515758</v>
      </c>
      <c r="AC308" s="30" t="str">
        <f t="shared" si="321"/>
        <v>-</v>
      </c>
      <c r="AD308" s="30">
        <f>IF(SUM(AD300:AD305)=0,"-",IF(SUM(AD300:AD305)&gt;0,_xlfn.STDEV.S(AD300:AD305)))</f>
        <v>0.11548448669265786</v>
      </c>
      <c r="AE308" s="30">
        <f>IF(SUM(AE300:AE305)=0,"-",IF(SUM(AE300:AE305)&gt;0,_xlfn.STDEV.S(AE300:AE305)))</f>
        <v>2.3672532466541666E-2</v>
      </c>
      <c r="AF308" s="1" t="str">
        <f>IF(SUM(AF300:AF305)=0,"-",IF(SUM(AF300:AF305)&gt;0,_xlfn.STDEV.S(AF300:AF305)))</f>
        <v>-</v>
      </c>
      <c r="AG308" s="30" t="str">
        <f t="shared" si="320"/>
        <v>-</v>
      </c>
      <c r="AH308" s="30" t="str">
        <f t="shared" si="320"/>
        <v>-</v>
      </c>
      <c r="AI308" s="30" t="str">
        <f t="shared" si="320"/>
        <v>-</v>
      </c>
      <c r="AJ308" s="30" t="str">
        <f t="shared" si="320"/>
        <v>-</v>
      </c>
      <c r="AK308" s="30" t="str">
        <f t="shared" si="320"/>
        <v>-</v>
      </c>
      <c r="AL308" s="30" t="str">
        <f t="shared" si="320"/>
        <v>-</v>
      </c>
      <c r="AM308" s="162"/>
    </row>
    <row r="309" spans="1:39" ht="9" customHeight="1" x14ac:dyDescent="0.25">
      <c r="A309" s="17"/>
      <c r="B309" s="192"/>
      <c r="C309" s="17"/>
      <c r="D309" s="25"/>
      <c r="E309" s="17"/>
      <c r="F309" s="25"/>
      <c r="G309" s="25"/>
      <c r="H309" s="25"/>
      <c r="I309" s="25"/>
      <c r="J309" s="25"/>
      <c r="K309" s="22" t="s">
        <v>678</v>
      </c>
      <c r="L309" s="1">
        <f>IF(SUM(L300:L305)=0,"-",IF(SUM(L300:L305)&gt;0,COUNT(L300:L305)))</f>
        <v>6</v>
      </c>
      <c r="M309" s="1">
        <f t="shared" ref="M309:AL309" si="322">IF(SUM(M300:M305)=0,"-",IF(SUM(M300:M305)&gt;0,COUNT(M300:M305)))</f>
        <v>6</v>
      </c>
      <c r="N309" s="1">
        <f t="shared" si="322"/>
        <v>6</v>
      </c>
      <c r="O309" s="1">
        <f t="shared" si="322"/>
        <v>6</v>
      </c>
      <c r="P309" s="1" t="str">
        <f t="shared" ref="P309:AC309" si="323">IF(SUM(P300:P305)=0,"-",IF(SUM(P300:P305)&gt;0,COUNT(P300:P305)))</f>
        <v>-</v>
      </c>
      <c r="Q309" s="1" t="str">
        <f t="shared" si="323"/>
        <v>-</v>
      </c>
      <c r="R309" s="30">
        <f t="shared" si="323"/>
        <v>6</v>
      </c>
      <c r="S309" s="1">
        <f t="shared" si="323"/>
        <v>6</v>
      </c>
      <c r="T309" s="1" t="str">
        <f t="shared" si="323"/>
        <v>-</v>
      </c>
      <c r="U309" s="1" t="str">
        <f t="shared" si="323"/>
        <v>-</v>
      </c>
      <c r="V309" s="1" t="str">
        <f t="shared" si="323"/>
        <v>-</v>
      </c>
      <c r="W309" s="1" t="str">
        <f t="shared" si="323"/>
        <v>-</v>
      </c>
      <c r="X309" s="1">
        <f t="shared" si="323"/>
        <v>5</v>
      </c>
      <c r="Y309" s="1">
        <f t="shared" si="323"/>
        <v>5</v>
      </c>
      <c r="Z309" s="1" t="str">
        <f t="shared" si="323"/>
        <v>-</v>
      </c>
      <c r="AA309" s="1">
        <f t="shared" si="323"/>
        <v>5</v>
      </c>
      <c r="AB309" s="1">
        <f t="shared" si="323"/>
        <v>5</v>
      </c>
      <c r="AC309" s="1" t="str">
        <f t="shared" si="323"/>
        <v>-</v>
      </c>
      <c r="AD309" s="1">
        <f>IF(SUM(AD300:AD305)=0,"-",IF(SUM(AD300:AD305)&gt;0,COUNT(AD300:AD305)))</f>
        <v>6</v>
      </c>
      <c r="AE309" s="1">
        <f>IF(SUM(AE300:AE305)=0,"-",IF(SUM(AE300:AE305)&gt;0,COUNT(AE300:AE305)))</f>
        <v>6</v>
      </c>
      <c r="AF309" s="1" t="str">
        <f>IF(SUM(AF300:AF305)=0,"-",IF(SUM(AF300:AF305)&gt;0,COUNT(AF300:AF305)))</f>
        <v>-</v>
      </c>
      <c r="AG309" s="1" t="str">
        <f t="shared" si="322"/>
        <v>-</v>
      </c>
      <c r="AH309" s="1" t="str">
        <f t="shared" si="322"/>
        <v>-</v>
      </c>
      <c r="AI309" s="1" t="str">
        <f t="shared" si="322"/>
        <v>-</v>
      </c>
      <c r="AJ309" s="1" t="str">
        <f t="shared" si="322"/>
        <v>-</v>
      </c>
      <c r="AK309" s="1" t="str">
        <f t="shared" si="322"/>
        <v>-</v>
      </c>
      <c r="AL309" s="1" t="str">
        <f t="shared" si="322"/>
        <v>-</v>
      </c>
      <c r="AM309" s="162"/>
    </row>
    <row r="310" spans="1:39" ht="9" customHeight="1" x14ac:dyDescent="0.25">
      <c r="A310" s="100"/>
      <c r="B310" s="199"/>
      <c r="C310" s="100"/>
      <c r="D310" s="40"/>
      <c r="E310" s="100"/>
      <c r="F310" s="40"/>
      <c r="G310" s="40"/>
      <c r="H310" s="40"/>
      <c r="I310" s="40"/>
      <c r="J310" s="40"/>
      <c r="K310" s="36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107"/>
      <c r="Y310" s="37"/>
      <c r="Z310" s="107"/>
      <c r="AA310" s="37"/>
      <c r="AB310" s="37"/>
      <c r="AC310" s="37"/>
      <c r="AD310" s="37"/>
      <c r="AE310" s="37"/>
      <c r="AF310" s="107"/>
      <c r="AG310" s="37"/>
      <c r="AH310" s="37"/>
      <c r="AI310" s="37"/>
      <c r="AJ310" s="37"/>
      <c r="AK310" s="37"/>
      <c r="AL310" s="37"/>
      <c r="AM310" s="162"/>
    </row>
    <row r="311" spans="1:39" ht="9" hidden="1" customHeight="1" outlineLevel="1" x14ac:dyDescent="0.25">
      <c r="A311" s="101">
        <v>219</v>
      </c>
      <c r="B311" s="200" t="s">
        <v>5</v>
      </c>
      <c r="C311" s="96" t="s">
        <v>675</v>
      </c>
      <c r="D311" s="12" t="s">
        <v>28</v>
      </c>
      <c r="E311" s="96" t="s">
        <v>29</v>
      </c>
      <c r="F311" s="12">
        <v>5</v>
      </c>
      <c r="G311" s="26" t="s">
        <v>696</v>
      </c>
      <c r="H311" s="12">
        <v>10</v>
      </c>
      <c r="I311" s="12" t="s">
        <v>325</v>
      </c>
      <c r="J311" s="12">
        <v>18</v>
      </c>
      <c r="K311" s="81"/>
      <c r="L311" s="16">
        <v>7.2776979999999991</v>
      </c>
      <c r="M311" s="16">
        <v>47.736000000000004</v>
      </c>
      <c r="N311" s="12">
        <v>2</v>
      </c>
      <c r="O311" s="16">
        <v>7324.8240000000005</v>
      </c>
      <c r="P311" s="13"/>
      <c r="Q311" s="13"/>
      <c r="R311" s="10"/>
      <c r="S311" s="10"/>
      <c r="T311" s="10"/>
      <c r="U311" s="13"/>
      <c r="V311" s="13"/>
      <c r="W311" s="13"/>
      <c r="X311" s="98">
        <v>405</v>
      </c>
      <c r="Y311" s="16">
        <v>55.291430893083572</v>
      </c>
      <c r="Z311" s="98"/>
      <c r="AA311" s="12">
        <v>587.49999999999989</v>
      </c>
      <c r="AB311" s="119">
        <v>80.206705307868134</v>
      </c>
      <c r="AC311" s="119"/>
      <c r="AD311" s="12">
        <v>0.66500000000000004</v>
      </c>
      <c r="AE311" s="118">
        <v>9.0787164305927356E-2</v>
      </c>
      <c r="AF311" s="230"/>
      <c r="AG311" s="12"/>
      <c r="AH311" s="12"/>
      <c r="AI311" s="12"/>
      <c r="AJ311" s="13"/>
      <c r="AK311" s="13"/>
      <c r="AL311" s="13"/>
      <c r="AM311" s="162"/>
    </row>
    <row r="312" spans="1:39" ht="9" hidden="1" customHeight="1" outlineLevel="1" x14ac:dyDescent="0.25">
      <c r="A312" s="83">
        <v>220</v>
      </c>
      <c r="B312" s="198" t="s">
        <v>5</v>
      </c>
      <c r="C312" s="99" t="s">
        <v>675</v>
      </c>
      <c r="D312" s="26" t="s">
        <v>28</v>
      </c>
      <c r="E312" s="99" t="s">
        <v>29</v>
      </c>
      <c r="F312" s="26">
        <v>5</v>
      </c>
      <c r="G312" s="26" t="s">
        <v>696</v>
      </c>
      <c r="H312" s="26">
        <v>10</v>
      </c>
      <c r="I312" s="26" t="s">
        <v>325</v>
      </c>
      <c r="J312" s="26">
        <v>18</v>
      </c>
      <c r="K312" s="79"/>
      <c r="L312" s="30">
        <v>9.2774579999999993</v>
      </c>
      <c r="M312" s="30">
        <v>60.112000000000009</v>
      </c>
      <c r="N312" s="26">
        <v>5</v>
      </c>
      <c r="O312" s="30">
        <v>6620.2760000000007</v>
      </c>
      <c r="P312" s="27"/>
      <c r="Q312" s="27"/>
      <c r="R312" s="24">
        <v>3286.7474999999999</v>
      </c>
      <c r="S312" s="24">
        <v>496.46683914688748</v>
      </c>
      <c r="T312" s="24"/>
      <c r="U312" s="27"/>
      <c r="V312" s="27"/>
      <c r="W312" s="27"/>
      <c r="X312" s="1">
        <v>215.00000000000003</v>
      </c>
      <c r="Y312" s="30">
        <v>32.475987405963139</v>
      </c>
      <c r="Z312" s="1"/>
      <c r="AA312" s="26"/>
      <c r="AB312" s="115"/>
      <c r="AC312" s="115"/>
      <c r="AD312" s="26">
        <v>0.33500000000000002</v>
      </c>
      <c r="AE312" s="114">
        <v>5.0602119911616977E-2</v>
      </c>
      <c r="AF312" s="228"/>
      <c r="AG312" s="26"/>
      <c r="AH312" s="26"/>
      <c r="AI312" s="26"/>
      <c r="AJ312" s="27"/>
      <c r="AK312" s="27"/>
      <c r="AL312" s="27"/>
      <c r="AM312" s="162"/>
    </row>
    <row r="313" spans="1:39" ht="9" hidden="1" customHeight="1" outlineLevel="1" x14ac:dyDescent="0.25">
      <c r="A313" s="83">
        <v>221</v>
      </c>
      <c r="B313" s="198" t="s">
        <v>5</v>
      </c>
      <c r="C313" s="99" t="s">
        <v>675</v>
      </c>
      <c r="D313" s="26" t="s">
        <v>28</v>
      </c>
      <c r="E313" s="99" t="s">
        <v>29</v>
      </c>
      <c r="F313" s="26">
        <v>5</v>
      </c>
      <c r="G313" s="26" t="s">
        <v>696</v>
      </c>
      <c r="H313" s="26">
        <v>10</v>
      </c>
      <c r="I313" s="26" t="s">
        <v>325</v>
      </c>
      <c r="J313" s="26">
        <v>18</v>
      </c>
      <c r="K313" s="79"/>
      <c r="L313" s="30">
        <v>6.4706520000000003</v>
      </c>
      <c r="M313" s="30">
        <v>42.432000000000002</v>
      </c>
      <c r="N313" s="26">
        <v>5.5</v>
      </c>
      <c r="O313" s="30">
        <v>6335.6280000000006</v>
      </c>
      <c r="P313" s="27"/>
      <c r="Q313" s="27"/>
      <c r="R313" s="24">
        <v>14799.65</v>
      </c>
      <c r="S313" s="24">
        <v>2335.9404939810224</v>
      </c>
      <c r="T313" s="24"/>
      <c r="U313" s="27"/>
      <c r="V313" s="27"/>
      <c r="W313" s="27"/>
      <c r="X313" s="1">
        <v>175</v>
      </c>
      <c r="Y313" s="30">
        <v>27.621571215986794</v>
      </c>
      <c r="Z313" s="1"/>
      <c r="AA313" s="26">
        <v>132.5</v>
      </c>
      <c r="AB313" s="115">
        <v>20.913475349247143</v>
      </c>
      <c r="AC313" s="115"/>
      <c r="AD313" s="26">
        <v>0.2</v>
      </c>
      <c r="AE313" s="114">
        <v>3.1567509961127768E-2</v>
      </c>
      <c r="AF313" s="228"/>
      <c r="AG313" s="26"/>
      <c r="AH313" s="26"/>
      <c r="AI313" s="26"/>
      <c r="AJ313" s="27"/>
      <c r="AK313" s="27"/>
      <c r="AL313" s="27"/>
      <c r="AM313" s="162"/>
    </row>
    <row r="314" spans="1:39" ht="9" hidden="1" customHeight="1" outlineLevel="1" x14ac:dyDescent="0.25">
      <c r="A314" s="83">
        <v>222</v>
      </c>
      <c r="B314" s="198" t="s">
        <v>5</v>
      </c>
      <c r="C314" s="99" t="s">
        <v>675</v>
      </c>
      <c r="D314" s="26" t="s">
        <v>28</v>
      </c>
      <c r="E314" s="99" t="s">
        <v>29</v>
      </c>
      <c r="F314" s="26">
        <v>5</v>
      </c>
      <c r="G314" s="26" t="s">
        <v>696</v>
      </c>
      <c r="H314" s="26">
        <v>10</v>
      </c>
      <c r="I314" s="26" t="s">
        <v>325</v>
      </c>
      <c r="J314" s="26">
        <v>18</v>
      </c>
      <c r="K314" s="79"/>
      <c r="L314" s="30">
        <v>7.7847799999999996</v>
      </c>
      <c r="M314" s="30">
        <v>54.808</v>
      </c>
      <c r="N314" s="26">
        <v>7.5</v>
      </c>
      <c r="O314" s="30">
        <v>4634.8119999999999</v>
      </c>
      <c r="P314" s="27"/>
      <c r="Q314" s="27"/>
      <c r="R314" s="24"/>
      <c r="S314" s="24"/>
      <c r="T314" s="24"/>
      <c r="U314" s="27"/>
      <c r="V314" s="27"/>
      <c r="W314" s="27"/>
      <c r="X314" s="1">
        <v>200</v>
      </c>
      <c r="Y314" s="30">
        <v>43.151696336334673</v>
      </c>
      <c r="Z314" s="1"/>
      <c r="AA314" s="26">
        <v>188.75</v>
      </c>
      <c r="AB314" s="115">
        <v>40.724413417415853</v>
      </c>
      <c r="AC314" s="115"/>
      <c r="AD314" s="26"/>
      <c r="AE314" s="114">
        <v>0</v>
      </c>
      <c r="AF314" s="228"/>
      <c r="AG314" s="26"/>
      <c r="AH314" s="26"/>
      <c r="AI314" s="26"/>
      <c r="AJ314" s="27"/>
      <c r="AK314" s="27"/>
      <c r="AL314" s="27"/>
      <c r="AM314" s="162"/>
    </row>
    <row r="315" spans="1:39" ht="9" hidden="1" customHeight="1" outlineLevel="1" x14ac:dyDescent="0.25">
      <c r="A315" s="83">
        <v>223</v>
      </c>
      <c r="B315" s="198" t="s">
        <v>5</v>
      </c>
      <c r="C315" s="99" t="s">
        <v>675</v>
      </c>
      <c r="D315" s="26" t="s">
        <v>28</v>
      </c>
      <c r="E315" s="99" t="s">
        <v>29</v>
      </c>
      <c r="F315" s="26">
        <v>5</v>
      </c>
      <c r="G315" s="26" t="s">
        <v>696</v>
      </c>
      <c r="H315" s="26">
        <v>10</v>
      </c>
      <c r="I315" s="26" t="s">
        <v>325</v>
      </c>
      <c r="J315" s="26">
        <v>18</v>
      </c>
      <c r="K315" s="79"/>
      <c r="L315" s="30">
        <v>11.705738</v>
      </c>
      <c r="M315" s="30">
        <v>53.04</v>
      </c>
      <c r="N315" s="26">
        <v>10</v>
      </c>
      <c r="O315" s="30">
        <v>5840.5879999999997</v>
      </c>
      <c r="P315" s="27"/>
      <c r="Q315" s="27"/>
      <c r="R315" s="24">
        <v>6853.1149999999998</v>
      </c>
      <c r="S315" s="24">
        <v>1173.3604561732484</v>
      </c>
      <c r="T315" s="24"/>
      <c r="U315" s="27"/>
      <c r="V315" s="27"/>
      <c r="W315" s="27"/>
      <c r="X315" s="1">
        <v>295</v>
      </c>
      <c r="Y315" s="30">
        <v>50.50861317387907</v>
      </c>
      <c r="Z315" s="1"/>
      <c r="AA315" s="26">
        <v>207.5</v>
      </c>
      <c r="AB315" s="115">
        <v>35.527244859592905</v>
      </c>
      <c r="AC315" s="115"/>
      <c r="AD315" s="26">
        <v>0.4</v>
      </c>
      <c r="AE315" s="114">
        <v>6.8486255151022482E-2</v>
      </c>
      <c r="AF315" s="228"/>
      <c r="AG315" s="26"/>
      <c r="AH315" s="26"/>
      <c r="AI315" s="26"/>
      <c r="AJ315" s="27"/>
      <c r="AK315" s="27"/>
      <c r="AL315" s="27"/>
      <c r="AM315" s="162"/>
    </row>
    <row r="316" spans="1:39" ht="9" hidden="1" customHeight="1" outlineLevel="1" x14ac:dyDescent="0.25">
      <c r="A316" s="90">
        <v>224</v>
      </c>
      <c r="B316" s="199" t="s">
        <v>5</v>
      </c>
      <c r="C316" s="100" t="s">
        <v>675</v>
      </c>
      <c r="D316" s="40" t="s">
        <v>28</v>
      </c>
      <c r="E316" s="100" t="s">
        <v>29</v>
      </c>
      <c r="F316" s="40">
        <v>5</v>
      </c>
      <c r="G316" s="26" t="s">
        <v>696</v>
      </c>
      <c r="H316" s="40">
        <v>10</v>
      </c>
      <c r="I316" s="40" t="s">
        <v>325</v>
      </c>
      <c r="J316" s="40">
        <v>18</v>
      </c>
      <c r="K316" s="80"/>
      <c r="L316" s="44">
        <v>8.2133000000000003</v>
      </c>
      <c r="M316" s="44">
        <v>51.271999999999998</v>
      </c>
      <c r="N316" s="40">
        <v>3</v>
      </c>
      <c r="O316" s="44">
        <v>9114.9240000000009</v>
      </c>
      <c r="P316" s="41"/>
      <c r="Q316" s="41"/>
      <c r="R316" s="38"/>
      <c r="S316" s="38"/>
      <c r="T316" s="38"/>
      <c r="U316" s="41"/>
      <c r="V316" s="41"/>
      <c r="W316" s="41"/>
      <c r="X316" s="92">
        <v>315</v>
      </c>
      <c r="Y316" s="44">
        <v>34.55870833371732</v>
      </c>
      <c r="Z316" s="92"/>
      <c r="AA316" s="40">
        <v>736.25</v>
      </c>
      <c r="AB316" s="117">
        <v>80.774123843490074</v>
      </c>
      <c r="AC316" s="117"/>
      <c r="AD316" s="40">
        <v>0.74</v>
      </c>
      <c r="AE316" s="116">
        <v>8.1185537037939098E-2</v>
      </c>
      <c r="AF316" s="229"/>
      <c r="AG316" s="40"/>
      <c r="AH316" s="40"/>
      <c r="AI316" s="40"/>
      <c r="AJ316" s="41"/>
      <c r="AK316" s="41"/>
      <c r="AL316" s="41"/>
      <c r="AM316" s="162"/>
    </row>
    <row r="317" spans="1:39" ht="9" customHeight="1" collapsed="1" x14ac:dyDescent="0.25">
      <c r="A317" s="96"/>
      <c r="B317" s="200"/>
      <c r="C317" s="96"/>
      <c r="D317" s="12"/>
      <c r="E317" s="96"/>
      <c r="F317" s="12"/>
      <c r="G317" s="12"/>
      <c r="H317" s="12"/>
      <c r="I317" s="12"/>
      <c r="J317" s="12"/>
      <c r="K317" s="8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106"/>
      <c r="Y317" s="23"/>
      <c r="Z317" s="106"/>
      <c r="AA317" s="23"/>
      <c r="AB317" s="23"/>
      <c r="AC317" s="23"/>
      <c r="AD317" s="23"/>
      <c r="AE317" s="23"/>
      <c r="AF317" s="106"/>
      <c r="AG317" s="23"/>
      <c r="AH317" s="23"/>
      <c r="AI317" s="23"/>
      <c r="AJ317" s="23"/>
      <c r="AK317" s="23"/>
      <c r="AL317" s="23"/>
      <c r="AM317" s="162"/>
    </row>
    <row r="318" spans="1:39" ht="9" customHeight="1" x14ac:dyDescent="0.25">
      <c r="A318" s="99"/>
      <c r="B318" s="198"/>
      <c r="C318" s="99"/>
      <c r="D318" s="26"/>
      <c r="E318" s="99"/>
      <c r="F318" s="26"/>
      <c r="G318" s="26"/>
      <c r="H318" s="26"/>
      <c r="I318" s="26"/>
      <c r="J318" s="26"/>
      <c r="K318" s="22" t="s">
        <v>679</v>
      </c>
      <c r="L318" s="30">
        <f>IF(SUM(L311:L316)=0,"-",IF(SUM(L311:L316)&gt;0,AVERAGE(L311:L316)))</f>
        <v>8.454937666666666</v>
      </c>
      <c r="M318" s="30">
        <f t="shared" ref="M318:AL318" si="324">IF(SUM(M311:M316)=0,"-",IF(SUM(M311:M316)&gt;0,AVERAGE(M311:M316)))</f>
        <v>51.56666666666667</v>
      </c>
      <c r="N318" s="30">
        <f t="shared" si="324"/>
        <v>5.5</v>
      </c>
      <c r="O318" s="30">
        <f t="shared" si="324"/>
        <v>6645.1753333333336</v>
      </c>
      <c r="P318" s="30" t="str">
        <f t="shared" ref="P318:AC318" si="325">IF(SUM(P311:P316)=0,"-",IF(SUM(P311:P316)&gt;0,AVERAGE(P311:P316)))</f>
        <v>-</v>
      </c>
      <c r="Q318" s="30" t="str">
        <f t="shared" si="325"/>
        <v>-</v>
      </c>
      <c r="R318" s="30">
        <f t="shared" si="325"/>
        <v>8313.1708333333318</v>
      </c>
      <c r="S318" s="30">
        <f t="shared" si="325"/>
        <v>1335.255929767053</v>
      </c>
      <c r="T318" s="30" t="str">
        <f t="shared" si="325"/>
        <v>-</v>
      </c>
      <c r="U318" s="30" t="str">
        <f t="shared" si="325"/>
        <v>-</v>
      </c>
      <c r="V318" s="30" t="str">
        <f t="shared" si="325"/>
        <v>-</v>
      </c>
      <c r="W318" s="30" t="str">
        <f t="shared" si="325"/>
        <v>-</v>
      </c>
      <c r="X318" s="1">
        <f t="shared" si="325"/>
        <v>267.5</v>
      </c>
      <c r="Y318" s="30">
        <f t="shared" si="325"/>
        <v>40.601334559827428</v>
      </c>
      <c r="Z318" s="1" t="str">
        <f t="shared" si="325"/>
        <v>-</v>
      </c>
      <c r="AA318" s="30">
        <f t="shared" si="325"/>
        <v>370.5</v>
      </c>
      <c r="AB318" s="30">
        <f t="shared" si="325"/>
        <v>51.62919255552282</v>
      </c>
      <c r="AC318" s="30" t="str">
        <f t="shared" si="325"/>
        <v>-</v>
      </c>
      <c r="AD318" s="30">
        <f>IF(SUM(AD311:AD316)=0,"-",IF(SUM(AD311:AD316)&gt;0,AVERAGE(AD311:AD316)))</f>
        <v>0.46799999999999997</v>
      </c>
      <c r="AE318" s="30">
        <f>IF(SUM(AE311:AE316)=0,"-",IF(SUM(AE311:AE316)&gt;0,AVERAGE(AE311:AE316)))</f>
        <v>5.377143106127228E-2</v>
      </c>
      <c r="AF318" s="1" t="str">
        <f>IF(SUM(AF311:AF316)=0,"-",IF(SUM(AF311:AF316)&gt;0,AVERAGE(AF311:AF316)))</f>
        <v>-</v>
      </c>
      <c r="AG318" s="30" t="str">
        <f t="shared" si="324"/>
        <v>-</v>
      </c>
      <c r="AH318" s="30" t="str">
        <f t="shared" si="324"/>
        <v>-</v>
      </c>
      <c r="AI318" s="30" t="str">
        <f t="shared" si="324"/>
        <v>-</v>
      </c>
      <c r="AJ318" s="30" t="str">
        <f t="shared" si="324"/>
        <v>-</v>
      </c>
      <c r="AK318" s="30" t="str">
        <f t="shared" si="324"/>
        <v>-</v>
      </c>
      <c r="AL318" s="30" t="str">
        <f t="shared" si="324"/>
        <v>-</v>
      </c>
      <c r="AM318" s="162"/>
    </row>
    <row r="319" spans="1:39" ht="9" customHeight="1" x14ac:dyDescent="0.25">
      <c r="A319" s="25"/>
      <c r="B319" s="192" t="str">
        <f t="shared" ref="B319:J319" si="326">B314</f>
        <v>Doxorubicin</v>
      </c>
      <c r="C319" s="17" t="str">
        <f t="shared" si="326"/>
        <v>Janssen/Hamner</v>
      </c>
      <c r="D319" s="25" t="str">
        <f t="shared" si="326"/>
        <v>Rat</v>
      </c>
      <c r="E319" s="17" t="str">
        <f t="shared" si="326"/>
        <v>SD</v>
      </c>
      <c r="F319" s="25">
        <f t="shared" si="326"/>
        <v>5</v>
      </c>
      <c r="G319" s="25" t="str">
        <f t="shared" si="326"/>
        <v>weekly</v>
      </c>
      <c r="H319" s="25">
        <f t="shared" si="326"/>
        <v>10</v>
      </c>
      <c r="I319" s="25" t="str">
        <f t="shared" si="326"/>
        <v>interim</v>
      </c>
      <c r="J319" s="25">
        <f t="shared" si="326"/>
        <v>18</v>
      </c>
      <c r="K319" s="22" t="s">
        <v>677</v>
      </c>
      <c r="L319" s="30">
        <f>IF(SUM(L311:L316)=0,"-",IF(SUM(L311:L316)&gt;0,_xlfn.STDEV.S(L311:L316)))</f>
        <v>1.8479732360509655</v>
      </c>
      <c r="M319" s="30">
        <f t="shared" ref="M319:AL319" si="327">IF(SUM(M311:M316)=0,"-",IF(SUM(M311:M316)&gt;0,_xlfn.STDEV.S(M311:M316)))</f>
        <v>6.0646952987488456</v>
      </c>
      <c r="N319" s="30">
        <f t="shared" si="327"/>
        <v>2.9325756597230361</v>
      </c>
      <c r="O319" s="30">
        <f t="shared" si="327"/>
        <v>1506.448925383756</v>
      </c>
      <c r="P319" s="30" t="str">
        <f t="shared" ref="P319:AC319" si="328">IF(SUM(P311:P316)=0,"-",IF(SUM(P311:P316)&gt;0,_xlfn.STDEV.S(P311:P316)))</f>
        <v>-</v>
      </c>
      <c r="Q319" s="30" t="str">
        <f t="shared" si="328"/>
        <v>-</v>
      </c>
      <c r="R319" s="30">
        <f t="shared" si="328"/>
        <v>5893.6875783302776</v>
      </c>
      <c r="S319" s="30">
        <f t="shared" si="328"/>
        <v>930.36199405652519</v>
      </c>
      <c r="T319" s="30" t="str">
        <f t="shared" si="328"/>
        <v>-</v>
      </c>
      <c r="U319" s="30" t="str">
        <f t="shared" si="328"/>
        <v>-</v>
      </c>
      <c r="V319" s="30" t="str">
        <f t="shared" si="328"/>
        <v>-</v>
      </c>
      <c r="W319" s="30" t="str">
        <f t="shared" si="328"/>
        <v>-</v>
      </c>
      <c r="X319" s="1">
        <f t="shared" si="328"/>
        <v>86.93388292259813</v>
      </c>
      <c r="Y319" s="30">
        <f t="shared" si="328"/>
        <v>10.876270496353525</v>
      </c>
      <c r="Z319" s="1" t="str">
        <f t="shared" si="328"/>
        <v>-</v>
      </c>
      <c r="AA319" s="30">
        <f t="shared" si="328"/>
        <v>272.53812806651473</v>
      </c>
      <c r="AB319" s="30">
        <f t="shared" si="328"/>
        <v>27.330127451404469</v>
      </c>
      <c r="AC319" s="30" t="str">
        <f t="shared" si="328"/>
        <v>-</v>
      </c>
      <c r="AD319" s="30">
        <f>IF(SUM(AD311:AD316)=0,"-",IF(SUM(AD311:AD316)&gt;0,_xlfn.STDEV.S(AD311:AD316)))</f>
        <v>0.22744779620827296</v>
      </c>
      <c r="AE319" s="30">
        <f>IF(SUM(AE311:AE316)=0,"-",IF(SUM(AE311:AE316)&gt;0,_xlfn.STDEV.S(AE311:AE316)))</f>
        <v>3.3860446559056491E-2</v>
      </c>
      <c r="AF319" s="1" t="str">
        <f>IF(SUM(AF311:AF316)=0,"-",IF(SUM(AF311:AF316)&gt;0,_xlfn.STDEV.S(AF311:AF316)))</f>
        <v>-</v>
      </c>
      <c r="AG319" s="30" t="str">
        <f t="shared" si="327"/>
        <v>-</v>
      </c>
      <c r="AH319" s="30" t="str">
        <f t="shared" si="327"/>
        <v>-</v>
      </c>
      <c r="AI319" s="30" t="str">
        <f t="shared" si="327"/>
        <v>-</v>
      </c>
      <c r="AJ319" s="30" t="str">
        <f t="shared" si="327"/>
        <v>-</v>
      </c>
      <c r="AK319" s="30" t="str">
        <f t="shared" si="327"/>
        <v>-</v>
      </c>
      <c r="AL319" s="30" t="str">
        <f t="shared" si="327"/>
        <v>-</v>
      </c>
      <c r="AM319" s="162"/>
    </row>
    <row r="320" spans="1:39" ht="9" customHeight="1" x14ac:dyDescent="0.25">
      <c r="A320" s="17"/>
      <c r="B320" s="192"/>
      <c r="C320" s="17"/>
      <c r="D320" s="25"/>
      <c r="E320" s="17"/>
      <c r="F320" s="25"/>
      <c r="G320" s="25"/>
      <c r="H320" s="25"/>
      <c r="I320" s="25"/>
      <c r="J320" s="25"/>
      <c r="K320" s="22" t="s">
        <v>678</v>
      </c>
      <c r="L320" s="1">
        <f>IF(SUM(L311:L316)=0,"-",IF(SUM(L311:L316)&gt;0,COUNT(L311:L316)))</f>
        <v>6</v>
      </c>
      <c r="M320" s="1">
        <f t="shared" ref="M320:AL320" si="329">IF(SUM(M311:M316)=0,"-",IF(SUM(M311:M316)&gt;0,COUNT(M311:M316)))</f>
        <v>6</v>
      </c>
      <c r="N320" s="1">
        <f t="shared" si="329"/>
        <v>6</v>
      </c>
      <c r="O320" s="1">
        <f t="shared" si="329"/>
        <v>6</v>
      </c>
      <c r="P320" s="1" t="str">
        <f t="shared" ref="P320:AC320" si="330">IF(SUM(P311:P316)=0,"-",IF(SUM(P311:P316)&gt;0,COUNT(P311:P316)))</f>
        <v>-</v>
      </c>
      <c r="Q320" s="1" t="str">
        <f t="shared" si="330"/>
        <v>-</v>
      </c>
      <c r="R320" s="30">
        <f t="shared" si="330"/>
        <v>3</v>
      </c>
      <c r="S320" s="1">
        <f t="shared" si="330"/>
        <v>3</v>
      </c>
      <c r="T320" s="1" t="str">
        <f t="shared" si="330"/>
        <v>-</v>
      </c>
      <c r="U320" s="1" t="str">
        <f t="shared" si="330"/>
        <v>-</v>
      </c>
      <c r="V320" s="1" t="str">
        <f t="shared" si="330"/>
        <v>-</v>
      </c>
      <c r="W320" s="1" t="str">
        <f t="shared" si="330"/>
        <v>-</v>
      </c>
      <c r="X320" s="1">
        <f t="shared" si="330"/>
        <v>6</v>
      </c>
      <c r="Y320" s="1">
        <f t="shared" si="330"/>
        <v>6</v>
      </c>
      <c r="Z320" s="1" t="str">
        <f t="shared" si="330"/>
        <v>-</v>
      </c>
      <c r="AA320" s="1">
        <f t="shared" si="330"/>
        <v>5</v>
      </c>
      <c r="AB320" s="1">
        <f t="shared" si="330"/>
        <v>5</v>
      </c>
      <c r="AC320" s="1" t="str">
        <f t="shared" si="330"/>
        <v>-</v>
      </c>
      <c r="AD320" s="1">
        <f>IF(SUM(AD311:AD316)=0,"-",IF(SUM(AD311:AD316)&gt;0,COUNT(AD311:AD316)))</f>
        <v>5</v>
      </c>
      <c r="AE320" s="1">
        <f>IF(SUM(AE311:AE316)=0,"-",IF(SUM(AE311:AE316)&gt;0,COUNT(AE311:AE316)))</f>
        <v>6</v>
      </c>
      <c r="AF320" s="1" t="str">
        <f>IF(SUM(AF311:AF316)=0,"-",IF(SUM(AF311:AF316)&gt;0,COUNT(AF311:AF316)))</f>
        <v>-</v>
      </c>
      <c r="AG320" s="1" t="str">
        <f t="shared" si="329"/>
        <v>-</v>
      </c>
      <c r="AH320" s="1" t="str">
        <f t="shared" si="329"/>
        <v>-</v>
      </c>
      <c r="AI320" s="1" t="str">
        <f t="shared" si="329"/>
        <v>-</v>
      </c>
      <c r="AJ320" s="1" t="str">
        <f t="shared" si="329"/>
        <v>-</v>
      </c>
      <c r="AK320" s="1" t="str">
        <f t="shared" si="329"/>
        <v>-</v>
      </c>
      <c r="AL320" s="1" t="str">
        <f t="shared" si="329"/>
        <v>-</v>
      </c>
      <c r="AM320" s="162"/>
    </row>
    <row r="321" spans="1:39" ht="9" customHeight="1" x14ac:dyDescent="0.25">
      <c r="A321" s="100"/>
      <c r="B321" s="199"/>
      <c r="C321" s="100"/>
      <c r="D321" s="40"/>
      <c r="E321" s="100"/>
      <c r="F321" s="40"/>
      <c r="G321" s="40"/>
      <c r="H321" s="40"/>
      <c r="I321" s="40"/>
      <c r="J321" s="40"/>
      <c r="K321" s="36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107"/>
      <c r="Y321" s="37"/>
      <c r="Z321" s="107"/>
      <c r="AA321" s="37"/>
      <c r="AB321" s="37"/>
      <c r="AC321" s="37"/>
      <c r="AD321" s="37"/>
      <c r="AE321" s="37"/>
      <c r="AF321" s="107"/>
      <c r="AG321" s="37"/>
      <c r="AH321" s="37"/>
      <c r="AI321" s="37"/>
      <c r="AJ321" s="37"/>
      <c r="AK321" s="37"/>
      <c r="AL321" s="37"/>
      <c r="AM321" s="162"/>
    </row>
    <row r="322" spans="1:39" ht="9" hidden="1" customHeight="1" outlineLevel="1" x14ac:dyDescent="0.25">
      <c r="A322" s="101">
        <v>213</v>
      </c>
      <c r="B322" s="200" t="s">
        <v>674</v>
      </c>
      <c r="C322" s="96" t="s">
        <v>675</v>
      </c>
      <c r="D322" s="12" t="s">
        <v>28</v>
      </c>
      <c r="E322" s="96" t="s">
        <v>29</v>
      </c>
      <c r="F322" s="12">
        <v>0</v>
      </c>
      <c r="G322" s="26" t="s">
        <v>696</v>
      </c>
      <c r="H322" s="12">
        <v>14</v>
      </c>
      <c r="I322" s="12" t="s">
        <v>30</v>
      </c>
      <c r="J322" s="12">
        <v>18</v>
      </c>
      <c r="K322" s="81"/>
      <c r="L322" s="16">
        <v>4.8744149999999999</v>
      </c>
      <c r="M322" s="16">
        <v>60.112000000000009</v>
      </c>
      <c r="N322" s="12">
        <v>13</v>
      </c>
      <c r="O322" s="16">
        <v>5329.6360000000004</v>
      </c>
      <c r="P322" s="13"/>
      <c r="Q322" s="13"/>
      <c r="R322" s="10">
        <v>29.717499999999998</v>
      </c>
      <c r="S322" s="10">
        <v>5.5758967404152919</v>
      </c>
      <c r="T322" s="10"/>
      <c r="U322" s="13"/>
      <c r="V322" s="13"/>
      <c r="W322" s="13"/>
      <c r="X322" s="98">
        <v>5</v>
      </c>
      <c r="Y322" s="16">
        <v>0.93815037274590596</v>
      </c>
      <c r="Z322" s="98"/>
      <c r="AA322" s="12">
        <v>70</v>
      </c>
      <c r="AB322" s="119">
        <v>13.134105218442684</v>
      </c>
      <c r="AC322" s="119"/>
      <c r="AD322" s="12">
        <v>5.5E-2</v>
      </c>
      <c r="AE322" s="118">
        <v>1.0319654100204965E-2</v>
      </c>
      <c r="AF322" s="230"/>
      <c r="AG322" s="12"/>
      <c r="AH322" s="12"/>
      <c r="AI322" s="12"/>
      <c r="AJ322" s="13"/>
      <c r="AK322" s="13"/>
      <c r="AL322" s="13"/>
      <c r="AM322" s="162"/>
    </row>
    <row r="323" spans="1:39" ht="9" hidden="1" customHeight="1" outlineLevel="1" x14ac:dyDescent="0.25">
      <c r="A323" s="83">
        <v>214</v>
      </c>
      <c r="B323" s="198" t="s">
        <v>674</v>
      </c>
      <c r="C323" s="99" t="s">
        <v>675</v>
      </c>
      <c r="D323" s="26" t="s">
        <v>28</v>
      </c>
      <c r="E323" s="99" t="s">
        <v>29</v>
      </c>
      <c r="F323" s="26">
        <v>0</v>
      </c>
      <c r="G323" s="26" t="s">
        <v>696</v>
      </c>
      <c r="H323" s="26">
        <v>14</v>
      </c>
      <c r="I323" s="26" t="s">
        <v>30</v>
      </c>
      <c r="J323" s="26">
        <v>18</v>
      </c>
      <c r="K323" s="79"/>
      <c r="L323" s="30">
        <v>7.1919939999999993</v>
      </c>
      <c r="M323" s="30">
        <v>60.112000000000009</v>
      </c>
      <c r="N323" s="26">
        <v>19</v>
      </c>
      <c r="O323" s="30">
        <v>3683.6280000000006</v>
      </c>
      <c r="P323" s="27"/>
      <c r="Q323" s="27"/>
      <c r="R323" s="24">
        <v>24.515000000000001</v>
      </c>
      <c r="S323" s="24">
        <v>6.655123698701388</v>
      </c>
      <c r="T323" s="24"/>
      <c r="U323" s="27"/>
      <c r="V323" s="27"/>
      <c r="W323" s="27"/>
      <c r="X323" s="1">
        <v>25</v>
      </c>
      <c r="Y323" s="30">
        <v>6.7867873737521807</v>
      </c>
      <c r="Z323" s="1"/>
      <c r="AA323" s="26">
        <v>60</v>
      </c>
      <c r="AB323" s="115">
        <v>16.288289697005233</v>
      </c>
      <c r="AC323" s="115"/>
      <c r="AD323" s="26">
        <v>0.13</v>
      </c>
      <c r="AE323" s="114">
        <v>3.5291294343511338E-2</v>
      </c>
      <c r="AF323" s="228"/>
      <c r="AG323" s="26"/>
      <c r="AH323" s="26"/>
      <c r="AI323" s="26"/>
      <c r="AJ323" s="27"/>
      <c r="AK323" s="27"/>
      <c r="AL323" s="27"/>
      <c r="AM323" s="162"/>
    </row>
    <row r="324" spans="1:39" ht="9" hidden="1" customHeight="1" outlineLevel="1" x14ac:dyDescent="0.25">
      <c r="A324" s="83">
        <v>215</v>
      </c>
      <c r="B324" s="198" t="s">
        <v>674</v>
      </c>
      <c r="C324" s="99" t="s">
        <v>675</v>
      </c>
      <c r="D324" s="26" t="s">
        <v>28</v>
      </c>
      <c r="E324" s="99" t="s">
        <v>29</v>
      </c>
      <c r="F324" s="26">
        <v>0</v>
      </c>
      <c r="G324" s="26" t="s">
        <v>696</v>
      </c>
      <c r="H324" s="26">
        <v>14</v>
      </c>
      <c r="I324" s="26" t="s">
        <v>30</v>
      </c>
      <c r="J324" s="26">
        <v>18</v>
      </c>
      <c r="K324" s="79"/>
      <c r="L324" s="30">
        <v>6.9991599999999998</v>
      </c>
      <c r="M324" s="30">
        <v>59.228000000000009</v>
      </c>
      <c r="N324" s="26">
        <v>10</v>
      </c>
      <c r="O324" s="30">
        <v>5677.9320000000007</v>
      </c>
      <c r="P324" s="27"/>
      <c r="Q324" s="27"/>
      <c r="R324" s="24">
        <v>36.215000000000003</v>
      </c>
      <c r="S324" s="24">
        <v>6.3782024863982159</v>
      </c>
      <c r="T324" s="24"/>
      <c r="U324" s="27"/>
      <c r="V324" s="27"/>
      <c r="W324" s="27"/>
      <c r="X324" s="1">
        <v>454.99999999999994</v>
      </c>
      <c r="Y324" s="30">
        <v>80.134809645483571</v>
      </c>
      <c r="Z324" s="1"/>
      <c r="AA324" s="26"/>
      <c r="AB324" s="115"/>
      <c r="AC324" s="115"/>
      <c r="AD324" s="26">
        <v>0.35499999999999998</v>
      </c>
      <c r="AE324" s="114">
        <v>6.2522763569553122E-2</v>
      </c>
      <c r="AF324" s="228"/>
      <c r="AG324" s="26"/>
      <c r="AH324" s="26"/>
      <c r="AI324" s="26"/>
      <c r="AJ324" s="27"/>
      <c r="AK324" s="27"/>
      <c r="AL324" s="27"/>
      <c r="AM324" s="162"/>
    </row>
    <row r="325" spans="1:39" ht="9" hidden="1" customHeight="1" outlineLevel="1" x14ac:dyDescent="0.25">
      <c r="A325" s="83">
        <v>216</v>
      </c>
      <c r="B325" s="198" t="s">
        <v>674</v>
      </c>
      <c r="C325" s="99" t="s">
        <v>675</v>
      </c>
      <c r="D325" s="26" t="s">
        <v>28</v>
      </c>
      <c r="E325" s="99" t="s">
        <v>29</v>
      </c>
      <c r="F325" s="26">
        <v>0</v>
      </c>
      <c r="G325" s="26" t="s">
        <v>696</v>
      </c>
      <c r="H325" s="26">
        <v>14</v>
      </c>
      <c r="I325" s="26" t="s">
        <v>30</v>
      </c>
      <c r="J325" s="26">
        <v>18</v>
      </c>
      <c r="K325" s="79"/>
      <c r="L325" s="30">
        <v>5.7885910000000003</v>
      </c>
      <c r="M325" s="30">
        <v>64.531999999999996</v>
      </c>
      <c r="N325" s="26">
        <v>20</v>
      </c>
      <c r="O325" s="30">
        <v>3404.2840000000001</v>
      </c>
      <c r="P325" s="27"/>
      <c r="Q325" s="27"/>
      <c r="R325" s="24">
        <v>32.690000000000005</v>
      </c>
      <c r="S325" s="24">
        <v>9.6026065980394115</v>
      </c>
      <c r="T325" s="24"/>
      <c r="U325" s="27"/>
      <c r="V325" s="27"/>
      <c r="W325" s="27"/>
      <c r="X325" s="1">
        <v>55</v>
      </c>
      <c r="Y325" s="30">
        <v>16.15611388474052</v>
      </c>
      <c r="Z325" s="1"/>
      <c r="AA325" s="26">
        <v>147.5</v>
      </c>
      <c r="AB325" s="115">
        <v>43.327759963622306</v>
      </c>
      <c r="AC325" s="115"/>
      <c r="AD325" s="26">
        <v>0.14000000000000001</v>
      </c>
      <c r="AE325" s="114">
        <v>4.112465352479406E-2</v>
      </c>
      <c r="AF325" s="228"/>
      <c r="AG325" s="26"/>
      <c r="AH325" s="26"/>
      <c r="AI325" s="26"/>
      <c r="AJ325" s="27"/>
      <c r="AK325" s="27"/>
      <c r="AL325" s="27"/>
      <c r="AM325" s="162"/>
    </row>
    <row r="326" spans="1:39" ht="9" hidden="1" customHeight="1" outlineLevel="1" x14ac:dyDescent="0.25">
      <c r="A326" s="83">
        <v>217</v>
      </c>
      <c r="B326" s="198" t="s">
        <v>674</v>
      </c>
      <c r="C326" s="99" t="s">
        <v>675</v>
      </c>
      <c r="D326" s="26" t="s">
        <v>28</v>
      </c>
      <c r="E326" s="99" t="s">
        <v>29</v>
      </c>
      <c r="F326" s="26">
        <v>0</v>
      </c>
      <c r="G326" s="26" t="s">
        <v>696</v>
      </c>
      <c r="H326" s="26">
        <v>14</v>
      </c>
      <c r="I326" s="26" t="s">
        <v>30</v>
      </c>
      <c r="J326" s="26">
        <v>18</v>
      </c>
      <c r="K326" s="79"/>
      <c r="L326" s="30">
        <v>4.1923539999999999</v>
      </c>
      <c r="M326" s="30">
        <v>54.808</v>
      </c>
      <c r="N326" s="26">
        <v>50</v>
      </c>
      <c r="O326" s="30">
        <v>1258.816</v>
      </c>
      <c r="P326" s="27"/>
      <c r="Q326" s="27"/>
      <c r="R326" s="24">
        <v>33.950000000000003</v>
      </c>
      <c r="S326" s="24">
        <v>26.969787482841021</v>
      </c>
      <c r="T326" s="24"/>
      <c r="U326" s="27"/>
      <c r="V326" s="27"/>
      <c r="W326" s="27"/>
      <c r="X326" s="1"/>
      <c r="Y326" s="30"/>
      <c r="Z326" s="1"/>
      <c r="AA326" s="26">
        <v>50</v>
      </c>
      <c r="AB326" s="115">
        <v>39.719863744979413</v>
      </c>
      <c r="AC326" s="115"/>
      <c r="AD326" s="26">
        <v>6.5000000000000002E-2</v>
      </c>
      <c r="AE326" s="114">
        <v>5.1635822868473236E-2</v>
      </c>
      <c r="AF326" s="228"/>
      <c r="AG326" s="26"/>
      <c r="AH326" s="26"/>
      <c r="AI326" s="26"/>
      <c r="AJ326" s="27"/>
      <c r="AK326" s="27"/>
      <c r="AL326" s="27"/>
      <c r="AM326" s="162"/>
    </row>
    <row r="327" spans="1:39" ht="9" hidden="1" customHeight="1" outlineLevel="1" x14ac:dyDescent="0.25">
      <c r="A327" s="90">
        <v>218</v>
      </c>
      <c r="B327" s="199" t="s">
        <v>674</v>
      </c>
      <c r="C327" s="100" t="s">
        <v>675</v>
      </c>
      <c r="D327" s="40" t="s">
        <v>28</v>
      </c>
      <c r="E327" s="100" t="s">
        <v>29</v>
      </c>
      <c r="F327" s="40">
        <v>0</v>
      </c>
      <c r="G327" s="26" t="s">
        <v>696</v>
      </c>
      <c r="H327" s="40">
        <v>14</v>
      </c>
      <c r="I327" s="40" t="s">
        <v>30</v>
      </c>
      <c r="J327" s="40">
        <v>18</v>
      </c>
      <c r="K327" s="80"/>
      <c r="L327" s="44">
        <v>6.3635219999999997</v>
      </c>
      <c r="M327" s="44">
        <v>64.531999999999996</v>
      </c>
      <c r="N327" s="40">
        <v>10</v>
      </c>
      <c r="O327" s="44">
        <v>5357.0400000000009</v>
      </c>
      <c r="P327" s="41"/>
      <c r="Q327" s="41"/>
      <c r="R327" s="38">
        <v>25.204999999999998</v>
      </c>
      <c r="S327" s="38">
        <v>4.705023669787793</v>
      </c>
      <c r="T327" s="38"/>
      <c r="U327" s="41"/>
      <c r="V327" s="41"/>
      <c r="W327" s="41"/>
      <c r="X327" s="92">
        <v>360</v>
      </c>
      <c r="Y327" s="44">
        <v>67.201290264773078</v>
      </c>
      <c r="Z327" s="92"/>
      <c r="AA327" s="40">
        <v>120</v>
      </c>
      <c r="AB327" s="117">
        <v>22.400430088257693</v>
      </c>
      <c r="AC327" s="117"/>
      <c r="AD327" s="40">
        <v>0.44500000000000001</v>
      </c>
      <c r="AE327" s="116">
        <v>8.3068261577288943E-2</v>
      </c>
      <c r="AF327" s="229"/>
      <c r="AG327" s="40"/>
      <c r="AH327" s="40"/>
      <c r="AI327" s="40"/>
      <c r="AJ327" s="41"/>
      <c r="AK327" s="41"/>
      <c r="AL327" s="41"/>
      <c r="AM327" s="162"/>
    </row>
    <row r="328" spans="1:39" ht="9" customHeight="1" collapsed="1" x14ac:dyDescent="0.25">
      <c r="A328" s="96"/>
      <c r="B328" s="200"/>
      <c r="C328" s="96"/>
      <c r="D328" s="12"/>
      <c r="E328" s="96"/>
      <c r="F328" s="12"/>
      <c r="G328" s="12"/>
      <c r="H328" s="12"/>
      <c r="I328" s="12"/>
      <c r="J328" s="12"/>
      <c r="K328" s="8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106"/>
      <c r="Y328" s="23"/>
      <c r="Z328" s="106"/>
      <c r="AA328" s="23"/>
      <c r="AB328" s="23"/>
      <c r="AC328" s="23"/>
      <c r="AD328" s="23"/>
      <c r="AE328" s="23"/>
      <c r="AF328" s="106"/>
      <c r="AG328" s="23"/>
      <c r="AH328" s="23"/>
      <c r="AI328" s="23"/>
      <c r="AJ328" s="23"/>
      <c r="AK328" s="23"/>
      <c r="AL328" s="23"/>
      <c r="AM328" s="162"/>
    </row>
    <row r="329" spans="1:39" ht="9" customHeight="1" x14ac:dyDescent="0.25">
      <c r="A329" s="99"/>
      <c r="B329" s="198"/>
      <c r="C329" s="99"/>
      <c r="D329" s="26"/>
      <c r="E329" s="99"/>
      <c r="F329" s="26"/>
      <c r="G329" s="26"/>
      <c r="H329" s="26"/>
      <c r="I329" s="26"/>
      <c r="J329" s="26"/>
      <c r="K329" s="22" t="s">
        <v>679</v>
      </c>
      <c r="L329" s="30">
        <f>IF(SUM(L322:L327)=0,"-",IF(SUM(L322:L327)&gt;0,AVERAGE(L322:L327)))</f>
        <v>5.9016726666666672</v>
      </c>
      <c r="M329" s="30">
        <f t="shared" ref="M329:AL329" si="331">IF(SUM(M322:M327)=0,"-",IF(SUM(M322:M327)&gt;0,AVERAGE(M322:M327)))</f>
        <v>60.554000000000002</v>
      </c>
      <c r="N329" s="30">
        <f t="shared" si="331"/>
        <v>20.333333333333332</v>
      </c>
      <c r="O329" s="30">
        <f t="shared" si="331"/>
        <v>4118.5560000000005</v>
      </c>
      <c r="P329" s="30" t="str">
        <f t="shared" ref="P329:AC329" si="332">IF(SUM(P322:P327)=0,"-",IF(SUM(P322:P327)&gt;0,AVERAGE(P322:P327)))</f>
        <v>-</v>
      </c>
      <c r="Q329" s="30" t="str">
        <f t="shared" si="332"/>
        <v>-</v>
      </c>
      <c r="R329" s="30">
        <f t="shared" si="332"/>
        <v>30.382083333333338</v>
      </c>
      <c r="S329" s="30">
        <f t="shared" si="332"/>
        <v>9.9811067793638539</v>
      </c>
      <c r="T329" s="30" t="str">
        <f t="shared" si="332"/>
        <v>-</v>
      </c>
      <c r="U329" s="30" t="str">
        <f t="shared" si="332"/>
        <v>-</v>
      </c>
      <c r="V329" s="30" t="str">
        <f t="shared" si="332"/>
        <v>-</v>
      </c>
      <c r="W329" s="30" t="str">
        <f t="shared" si="332"/>
        <v>-</v>
      </c>
      <c r="X329" s="1">
        <f t="shared" si="332"/>
        <v>180</v>
      </c>
      <c r="Y329" s="30">
        <f t="shared" si="332"/>
        <v>34.243430308299047</v>
      </c>
      <c r="Z329" s="1" t="str">
        <f t="shared" si="332"/>
        <v>-</v>
      </c>
      <c r="AA329" s="30">
        <f t="shared" si="332"/>
        <v>89.5</v>
      </c>
      <c r="AB329" s="30">
        <f t="shared" si="332"/>
        <v>26.974089742461466</v>
      </c>
      <c r="AC329" s="30" t="str">
        <f t="shared" si="332"/>
        <v>-</v>
      </c>
      <c r="AD329" s="30">
        <f>IF(SUM(AD322:AD327)=0,"-",IF(SUM(AD322:AD327)&gt;0,AVERAGE(AD322:AD327)))</f>
        <v>0.19833333333333336</v>
      </c>
      <c r="AE329" s="30">
        <f>IF(SUM(AE322:AE327)=0,"-",IF(SUM(AE322:AE327)&gt;0,AVERAGE(AE322:AE327)))</f>
        <v>4.7327074997304285E-2</v>
      </c>
      <c r="AF329" s="1" t="str">
        <f>IF(SUM(AF322:AF327)=0,"-",IF(SUM(AF322:AF327)&gt;0,AVERAGE(AF322:AF327)))</f>
        <v>-</v>
      </c>
      <c r="AG329" s="30" t="str">
        <f t="shared" si="331"/>
        <v>-</v>
      </c>
      <c r="AH329" s="30" t="str">
        <f t="shared" si="331"/>
        <v>-</v>
      </c>
      <c r="AI329" s="30" t="str">
        <f t="shared" si="331"/>
        <v>-</v>
      </c>
      <c r="AJ329" s="30" t="str">
        <f t="shared" si="331"/>
        <v>-</v>
      </c>
      <c r="AK329" s="30" t="str">
        <f t="shared" si="331"/>
        <v>-</v>
      </c>
      <c r="AL329" s="30" t="str">
        <f t="shared" si="331"/>
        <v>-</v>
      </c>
      <c r="AM329" s="162"/>
    </row>
    <row r="330" spans="1:39" ht="9" customHeight="1" x14ac:dyDescent="0.25">
      <c r="A330" s="25"/>
      <c r="B330" s="192" t="str">
        <f t="shared" ref="B330:J330" si="333">B325</f>
        <v xml:space="preserve"> Saline</v>
      </c>
      <c r="C330" s="17" t="str">
        <f t="shared" si="333"/>
        <v>Janssen/Hamner</v>
      </c>
      <c r="D330" s="25" t="str">
        <f t="shared" si="333"/>
        <v>Rat</v>
      </c>
      <c r="E330" s="17" t="str">
        <f t="shared" si="333"/>
        <v>SD</v>
      </c>
      <c r="F330" s="25">
        <f t="shared" si="333"/>
        <v>0</v>
      </c>
      <c r="G330" s="25" t="str">
        <f t="shared" si="333"/>
        <v>weekly</v>
      </c>
      <c r="H330" s="25">
        <f t="shared" si="333"/>
        <v>14</v>
      </c>
      <c r="I330" s="25" t="str">
        <f t="shared" si="333"/>
        <v>necropsy</v>
      </c>
      <c r="J330" s="25">
        <f t="shared" si="333"/>
        <v>18</v>
      </c>
      <c r="K330" s="22" t="s">
        <v>677</v>
      </c>
      <c r="L330" s="30">
        <f>IF(SUM(L322:L327)=0,"-",IF(SUM(L322:L327)&gt;0,_xlfn.STDEV.S(L322:L327)))</f>
        <v>1.1893299355569287</v>
      </c>
      <c r="M330" s="30">
        <f t="shared" ref="M330:AL330" si="334">IF(SUM(M322:M327)=0,"-",IF(SUM(M322:M327)&gt;0,_xlfn.STDEV.S(M322:M327)))</f>
        <v>3.6555297290543241</v>
      </c>
      <c r="N330" s="30">
        <f t="shared" si="334"/>
        <v>15.161354381013153</v>
      </c>
      <c r="O330" s="30">
        <f t="shared" si="334"/>
        <v>1691.7251914421558</v>
      </c>
      <c r="P330" s="30" t="str">
        <f t="shared" ref="P330:AC330" si="335">IF(SUM(P322:P327)=0,"-",IF(SUM(P322:P327)&gt;0,_xlfn.STDEV.S(P322:P327)))</f>
        <v>-</v>
      </c>
      <c r="Q330" s="30" t="str">
        <f t="shared" si="335"/>
        <v>-</v>
      </c>
      <c r="R330" s="30">
        <f t="shared" si="335"/>
        <v>4.7696112044553889</v>
      </c>
      <c r="S330" s="30">
        <f t="shared" si="335"/>
        <v>8.485806334055594</v>
      </c>
      <c r="T330" s="30" t="str">
        <f t="shared" si="335"/>
        <v>-</v>
      </c>
      <c r="U330" s="30" t="str">
        <f t="shared" si="335"/>
        <v>-</v>
      </c>
      <c r="V330" s="30" t="str">
        <f t="shared" si="335"/>
        <v>-</v>
      </c>
      <c r="W330" s="30" t="str">
        <f t="shared" si="335"/>
        <v>-</v>
      </c>
      <c r="X330" s="1">
        <f t="shared" si="335"/>
        <v>211.12792330717409</v>
      </c>
      <c r="Y330" s="30">
        <f t="shared" si="335"/>
        <v>36.682758751921234</v>
      </c>
      <c r="Z330" s="1" t="str">
        <f t="shared" si="335"/>
        <v>-</v>
      </c>
      <c r="AA330" s="30">
        <f t="shared" si="335"/>
        <v>42.145581025773033</v>
      </c>
      <c r="AB330" s="30">
        <f t="shared" si="335"/>
        <v>13.752701021024823</v>
      </c>
      <c r="AC330" s="30" t="str">
        <f t="shared" si="335"/>
        <v>-</v>
      </c>
      <c r="AD330" s="30">
        <f>IF(SUM(AD322:AD327)=0,"-",IF(SUM(AD322:AD327)&gt;0,_xlfn.STDEV.S(AD322:AD327)))</f>
        <v>0.16234736421225526</v>
      </c>
      <c r="AE330" s="30">
        <f>IF(SUM(AE322:AE327)=0,"-",IF(SUM(AE322:AE327)&gt;0,_xlfn.STDEV.S(AE322:AE327)))</f>
        <v>2.481848475258425E-2</v>
      </c>
      <c r="AF330" s="1" t="str">
        <f>IF(SUM(AF322:AF327)=0,"-",IF(SUM(AF322:AF327)&gt;0,_xlfn.STDEV.S(AF322:AF327)))</f>
        <v>-</v>
      </c>
      <c r="AG330" s="30" t="str">
        <f t="shared" si="334"/>
        <v>-</v>
      </c>
      <c r="AH330" s="30" t="str">
        <f t="shared" si="334"/>
        <v>-</v>
      </c>
      <c r="AI330" s="30" t="str">
        <f t="shared" si="334"/>
        <v>-</v>
      </c>
      <c r="AJ330" s="30" t="str">
        <f t="shared" si="334"/>
        <v>-</v>
      </c>
      <c r="AK330" s="30" t="str">
        <f t="shared" si="334"/>
        <v>-</v>
      </c>
      <c r="AL330" s="30" t="str">
        <f t="shared" si="334"/>
        <v>-</v>
      </c>
      <c r="AM330" s="162"/>
    </row>
    <row r="331" spans="1:39" ht="9" customHeight="1" x14ac:dyDescent="0.25">
      <c r="A331" s="17"/>
      <c r="B331" s="192"/>
      <c r="C331" s="17"/>
      <c r="D331" s="25"/>
      <c r="E331" s="17"/>
      <c r="F331" s="25"/>
      <c r="G331" s="25"/>
      <c r="H331" s="25"/>
      <c r="I331" s="25"/>
      <c r="J331" s="25"/>
      <c r="K331" s="22" t="s">
        <v>678</v>
      </c>
      <c r="L331" s="1">
        <f>IF(SUM(L322:L327)=0,"-",IF(SUM(L322:L327)&gt;0,COUNT(L322:L327)))</f>
        <v>6</v>
      </c>
      <c r="M331" s="1">
        <f t="shared" ref="M331:AL331" si="336">IF(SUM(M322:M327)=0,"-",IF(SUM(M322:M327)&gt;0,COUNT(M322:M327)))</f>
        <v>6</v>
      </c>
      <c r="N331" s="1">
        <f t="shared" si="336"/>
        <v>6</v>
      </c>
      <c r="O331" s="1">
        <f t="shared" si="336"/>
        <v>6</v>
      </c>
      <c r="P331" s="1" t="str">
        <f t="shared" ref="P331:AC331" si="337">IF(SUM(P322:P327)=0,"-",IF(SUM(P322:P327)&gt;0,COUNT(P322:P327)))</f>
        <v>-</v>
      </c>
      <c r="Q331" s="1" t="str">
        <f t="shared" si="337"/>
        <v>-</v>
      </c>
      <c r="R331" s="30">
        <f t="shared" si="337"/>
        <v>6</v>
      </c>
      <c r="S331" s="1">
        <f t="shared" si="337"/>
        <v>6</v>
      </c>
      <c r="T331" s="1" t="str">
        <f t="shared" si="337"/>
        <v>-</v>
      </c>
      <c r="U331" s="1" t="str">
        <f t="shared" si="337"/>
        <v>-</v>
      </c>
      <c r="V331" s="1" t="str">
        <f t="shared" si="337"/>
        <v>-</v>
      </c>
      <c r="W331" s="1" t="str">
        <f t="shared" si="337"/>
        <v>-</v>
      </c>
      <c r="X331" s="1">
        <f t="shared" si="337"/>
        <v>5</v>
      </c>
      <c r="Y331" s="1">
        <f t="shared" si="337"/>
        <v>5</v>
      </c>
      <c r="Z331" s="1" t="str">
        <f t="shared" si="337"/>
        <v>-</v>
      </c>
      <c r="AA331" s="1">
        <f t="shared" si="337"/>
        <v>5</v>
      </c>
      <c r="AB331" s="1">
        <f t="shared" si="337"/>
        <v>5</v>
      </c>
      <c r="AC331" s="1" t="str">
        <f t="shared" si="337"/>
        <v>-</v>
      </c>
      <c r="AD331" s="1">
        <f>IF(SUM(AD322:AD327)=0,"-",IF(SUM(AD322:AD327)&gt;0,COUNT(AD322:AD327)))</f>
        <v>6</v>
      </c>
      <c r="AE331" s="1">
        <f>IF(SUM(AE322:AE327)=0,"-",IF(SUM(AE322:AE327)&gt;0,COUNT(AE322:AE327)))</f>
        <v>6</v>
      </c>
      <c r="AF331" s="1" t="str">
        <f>IF(SUM(AF322:AF327)=0,"-",IF(SUM(AF322:AF327)&gt;0,COUNT(AF322:AF327)))</f>
        <v>-</v>
      </c>
      <c r="AG331" s="1" t="str">
        <f t="shared" si="336"/>
        <v>-</v>
      </c>
      <c r="AH331" s="1" t="str">
        <f t="shared" si="336"/>
        <v>-</v>
      </c>
      <c r="AI331" s="1" t="str">
        <f t="shared" si="336"/>
        <v>-</v>
      </c>
      <c r="AJ331" s="1" t="str">
        <f t="shared" si="336"/>
        <v>-</v>
      </c>
      <c r="AK331" s="1" t="str">
        <f t="shared" si="336"/>
        <v>-</v>
      </c>
      <c r="AL331" s="1" t="str">
        <f t="shared" si="336"/>
        <v>-</v>
      </c>
      <c r="AM331" s="162"/>
    </row>
    <row r="332" spans="1:39" ht="9" customHeight="1" x14ac:dyDescent="0.25">
      <c r="A332" s="100"/>
      <c r="B332" s="199"/>
      <c r="C332" s="100"/>
      <c r="D332" s="40"/>
      <c r="E332" s="100"/>
      <c r="F332" s="40"/>
      <c r="G332" s="40"/>
      <c r="H332" s="40"/>
      <c r="I332" s="40"/>
      <c r="J332" s="40"/>
      <c r="K332" s="36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107"/>
      <c r="Y332" s="37"/>
      <c r="Z332" s="107"/>
      <c r="AA332" s="37"/>
      <c r="AB332" s="37"/>
      <c r="AC332" s="37"/>
      <c r="AD332" s="37"/>
      <c r="AE332" s="37"/>
      <c r="AF332" s="107"/>
      <c r="AG332" s="37"/>
      <c r="AH332" s="37"/>
      <c r="AI332" s="37"/>
      <c r="AJ332" s="37"/>
      <c r="AK332" s="37"/>
      <c r="AL332" s="37"/>
      <c r="AM332" s="162"/>
    </row>
    <row r="333" spans="1:39" ht="9" hidden="1" customHeight="1" outlineLevel="1" x14ac:dyDescent="0.25">
      <c r="A333" s="101">
        <v>219</v>
      </c>
      <c r="B333" s="200" t="s">
        <v>5</v>
      </c>
      <c r="C333" s="96" t="s">
        <v>675</v>
      </c>
      <c r="D333" s="12" t="s">
        <v>28</v>
      </c>
      <c r="E333" s="96" t="s">
        <v>29</v>
      </c>
      <c r="F333" s="12">
        <v>5</v>
      </c>
      <c r="G333" s="26" t="s">
        <v>696</v>
      </c>
      <c r="H333" s="12">
        <v>14</v>
      </c>
      <c r="I333" s="12" t="s">
        <v>30</v>
      </c>
      <c r="J333" s="12">
        <v>18</v>
      </c>
      <c r="K333" s="79"/>
      <c r="L333" s="30">
        <v>17.747869999999999</v>
      </c>
      <c r="M333" s="30">
        <v>52.155999999999999</v>
      </c>
      <c r="N333" s="26">
        <v>3</v>
      </c>
      <c r="O333" s="30">
        <v>5653.18</v>
      </c>
      <c r="P333" s="27"/>
      <c r="Q333" s="27"/>
      <c r="R333" s="24"/>
      <c r="S333" s="24"/>
      <c r="T333" s="24"/>
      <c r="U333" s="27"/>
      <c r="V333" s="27"/>
      <c r="W333" s="27"/>
      <c r="X333" s="218">
        <v>4470</v>
      </c>
      <c r="Y333" s="30">
        <v>790.70540828347941</v>
      </c>
      <c r="Z333" s="1"/>
      <c r="AA333" s="26">
        <v>1530</v>
      </c>
      <c r="AB333" s="115">
        <v>270.64413303662718</v>
      </c>
      <c r="AC333" s="115"/>
      <c r="AD333" s="26">
        <v>0.86499999999999999</v>
      </c>
      <c r="AE333" s="114">
        <v>0.15301122554031538</v>
      </c>
      <c r="AF333" s="228"/>
      <c r="AG333" s="26"/>
      <c r="AH333" s="26"/>
      <c r="AI333" s="26"/>
      <c r="AJ333" s="27"/>
      <c r="AK333" s="27"/>
      <c r="AL333" s="27"/>
      <c r="AM333" s="162"/>
    </row>
    <row r="334" spans="1:39" ht="9" hidden="1" customHeight="1" outlineLevel="1" x14ac:dyDescent="0.25">
      <c r="A334" s="83">
        <v>220</v>
      </c>
      <c r="B334" s="198" t="s">
        <v>5</v>
      </c>
      <c r="C334" s="99" t="s">
        <v>675</v>
      </c>
      <c r="D334" s="26" t="s">
        <v>28</v>
      </c>
      <c r="E334" s="99" t="s">
        <v>29</v>
      </c>
      <c r="F334" s="26">
        <v>5</v>
      </c>
      <c r="G334" s="26" t="s">
        <v>696</v>
      </c>
      <c r="H334" s="26">
        <v>14</v>
      </c>
      <c r="I334" s="26" t="s">
        <v>30</v>
      </c>
      <c r="J334" s="26">
        <v>18</v>
      </c>
      <c r="K334" s="79"/>
      <c r="L334" s="30">
        <v>5.4064939999999995</v>
      </c>
      <c r="M334" s="30">
        <v>55.692000000000007</v>
      </c>
      <c r="N334" s="26">
        <v>3</v>
      </c>
      <c r="O334" s="30">
        <v>7977.2160000000003</v>
      </c>
      <c r="P334" s="27"/>
      <c r="Q334" s="27"/>
      <c r="R334" s="24"/>
      <c r="S334" s="24">
        <v>29397.223291935432</v>
      </c>
      <c r="T334" s="24"/>
      <c r="U334" s="27"/>
      <c r="V334" s="27"/>
      <c r="W334" s="27"/>
      <c r="X334" s="218">
        <v>669.99999999999989</v>
      </c>
      <c r="Y334" s="30">
        <v>83.989201245146162</v>
      </c>
      <c r="Z334" s="1"/>
      <c r="AA334" s="26"/>
      <c r="AB334" s="115"/>
      <c r="AC334" s="115"/>
      <c r="AD334" s="26"/>
      <c r="AE334" s="114"/>
      <c r="AF334" s="228"/>
      <c r="AG334" s="26"/>
      <c r="AH334" s="26"/>
      <c r="AI334" s="26"/>
      <c r="AJ334" s="27"/>
      <c r="AK334" s="27"/>
      <c r="AL334" s="27"/>
      <c r="AM334" s="162"/>
    </row>
    <row r="335" spans="1:39" ht="9" hidden="1" customHeight="1" outlineLevel="1" x14ac:dyDescent="0.25">
      <c r="A335" s="83">
        <v>221</v>
      </c>
      <c r="B335" s="198" t="s">
        <v>5</v>
      </c>
      <c r="C335" s="99" t="s">
        <v>675</v>
      </c>
      <c r="D335" s="26" t="s">
        <v>28</v>
      </c>
      <c r="E335" s="99" t="s">
        <v>29</v>
      </c>
      <c r="F335" s="26">
        <v>5</v>
      </c>
      <c r="G335" s="26" t="s">
        <v>696</v>
      </c>
      <c r="H335" s="26">
        <v>14</v>
      </c>
      <c r="I335" s="26" t="s">
        <v>30</v>
      </c>
      <c r="J335" s="26">
        <v>18</v>
      </c>
      <c r="K335" s="79"/>
      <c r="L335" s="30">
        <v>7.2348460000000001</v>
      </c>
      <c r="M335" s="30">
        <v>41.548000000000002</v>
      </c>
      <c r="N335" s="26">
        <v>7.5</v>
      </c>
      <c r="O335" s="30">
        <v>6421.3760000000002</v>
      </c>
      <c r="P335" s="27"/>
      <c r="Q335" s="27"/>
      <c r="R335" s="24"/>
      <c r="S335" s="24"/>
      <c r="T335" s="24"/>
      <c r="U335" s="27"/>
      <c r="V335" s="27"/>
      <c r="W335" s="27"/>
      <c r="X335" s="218">
        <v>335</v>
      </c>
      <c r="Y335" s="30">
        <v>52.169503857117228</v>
      </c>
      <c r="Z335" s="1"/>
      <c r="AA335" s="26">
        <v>1360</v>
      </c>
      <c r="AB335" s="115">
        <v>211.79261267366994</v>
      </c>
      <c r="AC335" s="115"/>
      <c r="AD335" s="26"/>
      <c r="AE335" s="114"/>
      <c r="AF335" s="228"/>
      <c r="AG335" s="26"/>
      <c r="AH335" s="26"/>
      <c r="AI335" s="26"/>
      <c r="AJ335" s="27"/>
      <c r="AK335" s="27"/>
      <c r="AL335" s="27"/>
      <c r="AM335" s="162"/>
    </row>
    <row r="336" spans="1:39" ht="9" hidden="1" customHeight="1" outlineLevel="1" x14ac:dyDescent="0.25">
      <c r="A336" s="83">
        <v>222</v>
      </c>
      <c r="B336" s="198" t="s">
        <v>5</v>
      </c>
      <c r="C336" s="99" t="s">
        <v>675</v>
      </c>
      <c r="D336" s="26" t="s">
        <v>28</v>
      </c>
      <c r="E336" s="99" t="s">
        <v>29</v>
      </c>
      <c r="F336" s="26">
        <v>5</v>
      </c>
      <c r="G336" s="26" t="s">
        <v>696</v>
      </c>
      <c r="H336" s="26">
        <v>14</v>
      </c>
      <c r="I336" s="26" t="s">
        <v>30</v>
      </c>
      <c r="J336" s="26">
        <v>18</v>
      </c>
      <c r="K336" s="79"/>
      <c r="L336" s="30">
        <v>7.1491419999999994</v>
      </c>
      <c r="M336" s="30">
        <v>52.155999999999999</v>
      </c>
      <c r="N336" s="26">
        <v>9</v>
      </c>
      <c r="O336" s="30">
        <v>4702.88</v>
      </c>
      <c r="P336" s="27"/>
      <c r="Q336" s="27"/>
      <c r="R336" s="24"/>
      <c r="S336" s="24"/>
      <c r="T336" s="24"/>
      <c r="U336" s="27"/>
      <c r="V336" s="27"/>
      <c r="W336" s="27"/>
      <c r="X336" s="218">
        <v>3030.0000000000005</v>
      </c>
      <c r="Y336" s="30">
        <v>644.2860545027728</v>
      </c>
      <c r="Z336" s="1"/>
      <c r="AA336" s="26">
        <v>496.25</v>
      </c>
      <c r="AB336" s="115">
        <v>105.52044704521484</v>
      </c>
      <c r="AC336" s="115"/>
      <c r="AD336" s="26">
        <v>8.4999999999999992E-2</v>
      </c>
      <c r="AE336" s="114">
        <v>1.8074031231925965E-2</v>
      </c>
      <c r="AF336" s="228"/>
      <c r="AG336" s="26"/>
      <c r="AH336" s="26"/>
      <c r="AI336" s="26"/>
      <c r="AJ336" s="27"/>
      <c r="AK336" s="27"/>
      <c r="AL336" s="27"/>
      <c r="AM336" s="162"/>
    </row>
    <row r="337" spans="1:68" ht="9" hidden="1" customHeight="1" outlineLevel="1" x14ac:dyDescent="0.25">
      <c r="A337" s="83">
        <v>223</v>
      </c>
      <c r="B337" s="198" t="s">
        <v>5</v>
      </c>
      <c r="C337" s="99" t="s">
        <v>675</v>
      </c>
      <c r="D337" s="26" t="s">
        <v>28</v>
      </c>
      <c r="E337" s="99" t="s">
        <v>29</v>
      </c>
      <c r="F337" s="26">
        <v>5</v>
      </c>
      <c r="G337" s="26" t="s">
        <v>696</v>
      </c>
      <c r="H337" s="26">
        <v>14</v>
      </c>
      <c r="I337" s="26" t="s">
        <v>30</v>
      </c>
      <c r="J337" s="26">
        <v>18</v>
      </c>
      <c r="K337" s="79"/>
      <c r="L337" s="30">
        <v>8.020465999999999</v>
      </c>
      <c r="M337" s="30">
        <v>45.084000000000003</v>
      </c>
      <c r="N337" s="26">
        <v>5</v>
      </c>
      <c r="O337" s="30">
        <v>7677.54</v>
      </c>
      <c r="P337" s="27"/>
      <c r="Q337" s="27"/>
      <c r="R337" s="24"/>
      <c r="S337" s="24"/>
      <c r="T337" s="24"/>
      <c r="U337" s="27"/>
      <c r="V337" s="27"/>
      <c r="W337" s="27"/>
      <c r="X337" s="218">
        <v>1035.0000000000002</v>
      </c>
      <c r="Y337" s="30">
        <v>134.80880594565451</v>
      </c>
      <c r="Z337" s="1"/>
      <c r="AA337" s="26">
        <v>3595</v>
      </c>
      <c r="AB337" s="115">
        <v>468.24894432331195</v>
      </c>
      <c r="AC337" s="115"/>
      <c r="AD337" s="26">
        <v>0.36499999999999999</v>
      </c>
      <c r="AE337" s="114">
        <v>4.7541269729626939E-2</v>
      </c>
      <c r="AF337" s="228"/>
      <c r="AG337" s="26"/>
      <c r="AH337" s="26"/>
      <c r="AI337" s="26"/>
      <c r="AJ337" s="27"/>
      <c r="AK337" s="27"/>
      <c r="AL337" s="27"/>
      <c r="AM337" s="162"/>
    </row>
    <row r="338" spans="1:68" ht="9" hidden="1" customHeight="1" outlineLevel="1" x14ac:dyDescent="0.25">
      <c r="A338" s="90">
        <v>224</v>
      </c>
      <c r="B338" s="199" t="s">
        <v>5</v>
      </c>
      <c r="C338" s="100" t="s">
        <v>675</v>
      </c>
      <c r="D338" s="40" t="s">
        <v>28</v>
      </c>
      <c r="E338" s="100" t="s">
        <v>29</v>
      </c>
      <c r="F338" s="40">
        <v>5</v>
      </c>
      <c r="G338" s="26" t="s">
        <v>696</v>
      </c>
      <c r="H338" s="40">
        <v>14</v>
      </c>
      <c r="I338" s="40" t="s">
        <v>30</v>
      </c>
      <c r="J338" s="40">
        <v>18</v>
      </c>
      <c r="K338" s="80"/>
      <c r="L338" s="44">
        <v>9.766684999999999</v>
      </c>
      <c r="M338" s="44">
        <v>41.548000000000002</v>
      </c>
      <c r="N338" s="40">
        <v>7.5</v>
      </c>
      <c r="O338" s="44">
        <v>5158.1400000000003</v>
      </c>
      <c r="P338" s="41"/>
      <c r="Q338" s="41"/>
      <c r="R338" s="38"/>
      <c r="S338" s="38"/>
      <c r="T338" s="38"/>
      <c r="U338" s="41"/>
      <c r="V338" s="41"/>
      <c r="W338" s="41"/>
      <c r="X338" s="92">
        <v>1560</v>
      </c>
      <c r="Y338" s="44">
        <v>302.43459851807046</v>
      </c>
      <c r="Z338" s="92"/>
      <c r="AA338" s="40">
        <v>12362.5</v>
      </c>
      <c r="AB338" s="117">
        <v>2396.6972590895166</v>
      </c>
      <c r="AC338" s="117"/>
      <c r="AD338" s="40">
        <v>0.62</v>
      </c>
      <c r="AE338" s="116">
        <v>0.12019836607769466</v>
      </c>
      <c r="AF338" s="229"/>
      <c r="AG338" s="40"/>
      <c r="AH338" s="40"/>
      <c r="AI338" s="40"/>
      <c r="AJ338" s="41"/>
      <c r="AK338" s="41"/>
      <c r="AL338" s="41"/>
      <c r="AM338" s="162"/>
    </row>
    <row r="339" spans="1:68" ht="9" customHeight="1" collapsed="1" x14ac:dyDescent="0.25">
      <c r="A339" s="96"/>
      <c r="B339" s="200"/>
      <c r="C339" s="96"/>
      <c r="D339" s="12"/>
      <c r="E339" s="96"/>
      <c r="F339" s="12"/>
      <c r="G339" s="12"/>
      <c r="H339" s="12"/>
      <c r="I339" s="12"/>
      <c r="J339" s="12"/>
      <c r="K339" s="8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106"/>
      <c r="Y339" s="23"/>
      <c r="Z339" s="106"/>
      <c r="AA339" s="23"/>
      <c r="AB339" s="23"/>
      <c r="AC339" s="23"/>
      <c r="AD339" s="23"/>
      <c r="AE339" s="23"/>
      <c r="AF339" s="106"/>
      <c r="AG339" s="23"/>
      <c r="AH339" s="23"/>
      <c r="AI339" s="23"/>
      <c r="AJ339" s="23"/>
      <c r="AK339" s="23"/>
      <c r="AL339" s="23"/>
      <c r="AM339" s="162"/>
    </row>
    <row r="340" spans="1:68" ht="9" customHeight="1" x14ac:dyDescent="0.25">
      <c r="A340" s="99"/>
      <c r="B340" s="198"/>
      <c r="C340" s="84"/>
      <c r="D340" s="19"/>
      <c r="E340" s="99"/>
      <c r="F340" s="26"/>
      <c r="G340" s="26"/>
      <c r="H340" s="26"/>
      <c r="I340" s="26"/>
      <c r="J340" s="26"/>
      <c r="K340" s="22" t="s">
        <v>679</v>
      </c>
      <c r="L340" s="30">
        <f>IF(SUM(L333:L338)=0,"-",IF(SUM(L333:L338)&gt;0,AVERAGE(L333:L338)))</f>
        <v>9.2209171666666663</v>
      </c>
      <c r="M340" s="30">
        <f t="shared" ref="M340:AL340" si="338">IF(SUM(M333:M338)=0,"-",IF(SUM(M333:M338)&gt;0,AVERAGE(M333:M338)))</f>
        <v>48.030666666666669</v>
      </c>
      <c r="N340" s="30">
        <f t="shared" si="338"/>
        <v>5.833333333333333</v>
      </c>
      <c r="O340" s="30">
        <f t="shared" si="338"/>
        <v>6265.0553333333337</v>
      </c>
      <c r="P340" s="30" t="str">
        <f t="shared" ref="P340:AC340" si="339">IF(SUM(P333:P338)=0,"-",IF(SUM(P333:P338)&gt;0,AVERAGE(P333:P338)))</f>
        <v>-</v>
      </c>
      <c r="Q340" s="30" t="str">
        <f t="shared" si="339"/>
        <v>-</v>
      </c>
      <c r="R340" s="30" t="str">
        <f t="shared" si="339"/>
        <v>-</v>
      </c>
      <c r="S340" s="30">
        <f t="shared" si="339"/>
        <v>29397.223291935432</v>
      </c>
      <c r="T340" s="30" t="str">
        <f t="shared" si="339"/>
        <v>-</v>
      </c>
      <c r="U340" s="30" t="str">
        <f t="shared" si="339"/>
        <v>-</v>
      </c>
      <c r="V340" s="30" t="str">
        <f t="shared" si="339"/>
        <v>-</v>
      </c>
      <c r="W340" s="30" t="str">
        <f t="shared" si="339"/>
        <v>-</v>
      </c>
      <c r="X340" s="1">
        <f t="shared" si="339"/>
        <v>1850</v>
      </c>
      <c r="Y340" s="30">
        <f t="shared" si="339"/>
        <v>334.73226205870679</v>
      </c>
      <c r="Z340" s="1" t="str">
        <f t="shared" si="339"/>
        <v>-</v>
      </c>
      <c r="AA340" s="30">
        <f t="shared" si="339"/>
        <v>3868.75</v>
      </c>
      <c r="AB340" s="30">
        <f t="shared" si="339"/>
        <v>690.58067923366821</v>
      </c>
      <c r="AC340" s="30" t="str">
        <f t="shared" si="339"/>
        <v>-</v>
      </c>
      <c r="AD340" s="30">
        <f>IF(SUM(AD333:AD338)=0,"-",IF(SUM(AD333:AD338)&gt;0,AVERAGE(AD333:AD338)))</f>
        <v>0.48375000000000001</v>
      </c>
      <c r="AE340" s="30">
        <f>IF(SUM(AE333:AE338)=0,"-",IF(SUM(AE333:AE338)&gt;0,AVERAGE(AE333:AE338)))</f>
        <v>8.4706223144890735E-2</v>
      </c>
      <c r="AF340" s="1" t="str">
        <f>IF(SUM(AF333:AF338)=0,"-",IF(SUM(AF333:AF338)&gt;0,AVERAGE(AF333:AF338)))</f>
        <v>-</v>
      </c>
      <c r="AG340" s="30" t="str">
        <f t="shared" si="338"/>
        <v>-</v>
      </c>
      <c r="AH340" s="30" t="str">
        <f t="shared" si="338"/>
        <v>-</v>
      </c>
      <c r="AI340" s="30" t="str">
        <f t="shared" si="338"/>
        <v>-</v>
      </c>
      <c r="AJ340" s="30" t="str">
        <f t="shared" si="338"/>
        <v>-</v>
      </c>
      <c r="AK340" s="30" t="str">
        <f t="shared" si="338"/>
        <v>-</v>
      </c>
      <c r="AL340" s="30" t="str">
        <f t="shared" si="338"/>
        <v>-</v>
      </c>
      <c r="AM340" s="162"/>
    </row>
    <row r="341" spans="1:68" ht="9" customHeight="1" x14ac:dyDescent="0.25">
      <c r="A341" s="25"/>
      <c r="B341" s="192" t="str">
        <f t="shared" ref="B341:J341" si="340">B336</f>
        <v>Doxorubicin</v>
      </c>
      <c r="C341" s="17" t="str">
        <f t="shared" si="340"/>
        <v>Janssen/Hamner</v>
      </c>
      <c r="D341" s="25" t="str">
        <f t="shared" si="340"/>
        <v>Rat</v>
      </c>
      <c r="E341" s="17" t="str">
        <f t="shared" si="340"/>
        <v>SD</v>
      </c>
      <c r="F341" s="25">
        <f t="shared" si="340"/>
        <v>5</v>
      </c>
      <c r="G341" s="25" t="str">
        <f t="shared" si="340"/>
        <v>weekly</v>
      </c>
      <c r="H341" s="25">
        <f t="shared" si="340"/>
        <v>14</v>
      </c>
      <c r="I341" s="25" t="str">
        <f t="shared" si="340"/>
        <v>necropsy</v>
      </c>
      <c r="J341" s="25">
        <f t="shared" si="340"/>
        <v>18</v>
      </c>
      <c r="K341" s="22" t="s">
        <v>677</v>
      </c>
      <c r="L341" s="30">
        <f>IF(SUM(L333:L338)=0,"-",IF(SUM(L333:L338)&gt;0,_xlfn.STDEV.S(L333:L338)))</f>
        <v>4.4098622488243047</v>
      </c>
      <c r="M341" s="30">
        <f t="shared" ref="M341:AL341" si="341">IF(SUM(M333:M338)=0,"-",IF(SUM(M333:M338)&gt;0,_xlfn.STDEV.S(M333:M338)))</f>
        <v>6.0904114365669804</v>
      </c>
      <c r="N341" s="30">
        <f t="shared" si="341"/>
        <v>2.5429641497014206</v>
      </c>
      <c r="O341" s="30">
        <f t="shared" si="341"/>
        <v>1340.9763594979111</v>
      </c>
      <c r="P341" s="30" t="str">
        <f>IF(SUM(P333:P338)=0,"-",IF(SUM(P333:P338)&gt;0,_xlfn.STDEV.S(P333:P338)))</f>
        <v>-</v>
      </c>
      <c r="Q341" s="30" t="str">
        <f>IF(SUM(Q333:Q338)=0,"-",IF(SUM(Q333:Q338)&gt;0,_xlfn.STDEV.S(Q333:Q338)))</f>
        <v>-</v>
      </c>
      <c r="R341" s="30" t="str">
        <f>IF(SUM(R333:R338)=0,"-",IF(SUM(R333:R338)&gt;0,_xlfn.STDEV.S(R333:R338)))</f>
        <v>-</v>
      </c>
      <c r="S341" s="30" t="s">
        <v>686</v>
      </c>
      <c r="T341" s="30" t="str">
        <f t="shared" ref="T341:AC341" si="342">IF(SUM(T333:T338)=0,"-",IF(SUM(T333:T338)&gt;0,_xlfn.STDEV.S(T333:T338)))</f>
        <v>-</v>
      </c>
      <c r="U341" s="30" t="str">
        <f t="shared" si="342"/>
        <v>-</v>
      </c>
      <c r="V341" s="30" t="str">
        <f t="shared" si="342"/>
        <v>-</v>
      </c>
      <c r="W341" s="30" t="str">
        <f t="shared" si="342"/>
        <v>-</v>
      </c>
      <c r="X341" s="1">
        <f t="shared" si="342"/>
        <v>1593.2827746511289</v>
      </c>
      <c r="Y341" s="30">
        <f t="shared" si="342"/>
        <v>312.2375322531347</v>
      </c>
      <c r="Z341" s="1" t="str">
        <f t="shared" si="342"/>
        <v>-</v>
      </c>
      <c r="AA341" s="30">
        <f t="shared" si="342"/>
        <v>4882.5214413251688</v>
      </c>
      <c r="AB341" s="30">
        <f t="shared" si="342"/>
        <v>962.82726581768463</v>
      </c>
      <c r="AC341" s="30" t="str">
        <f t="shared" si="342"/>
        <v>-</v>
      </c>
      <c r="AD341" s="30">
        <f>IF(SUM(AD333:AD338)=0,"-",IF(SUM(AD333:AD338)&gt;0,_xlfn.STDEV.S(AD333:AD338)))</f>
        <v>0.3351709762693264</v>
      </c>
      <c r="AE341" s="30">
        <f>IF(SUM(AE333:AE338)=0,"-",IF(SUM(AE333:AE338)&gt;0,_xlfn.STDEV.S(AE333:AE338)))</f>
        <v>6.2573552250362249E-2</v>
      </c>
      <c r="AF341" s="1" t="str">
        <f>IF(SUM(AF333:AF338)=0,"-",IF(SUM(AF333:AF338)&gt;0,_xlfn.STDEV.S(AF333:AF338)))</f>
        <v>-</v>
      </c>
      <c r="AG341" s="30" t="str">
        <f t="shared" si="341"/>
        <v>-</v>
      </c>
      <c r="AH341" s="30" t="str">
        <f t="shared" si="341"/>
        <v>-</v>
      </c>
      <c r="AI341" s="30" t="str">
        <f t="shared" si="341"/>
        <v>-</v>
      </c>
      <c r="AJ341" s="30" t="str">
        <f t="shared" si="341"/>
        <v>-</v>
      </c>
      <c r="AK341" s="30" t="str">
        <f t="shared" si="341"/>
        <v>-</v>
      </c>
      <c r="AL341" s="30" t="str">
        <f t="shared" si="341"/>
        <v>-</v>
      </c>
      <c r="AM341" s="162"/>
    </row>
    <row r="342" spans="1:68" ht="9" customHeight="1" x14ac:dyDescent="0.25">
      <c r="A342" s="99"/>
      <c r="B342" s="198"/>
      <c r="C342" s="99"/>
      <c r="D342" s="26"/>
      <c r="E342" s="99"/>
      <c r="F342" s="26"/>
      <c r="G342" s="26"/>
      <c r="H342" s="26"/>
      <c r="I342" s="26"/>
      <c r="J342" s="26"/>
      <c r="K342" s="22" t="s">
        <v>678</v>
      </c>
      <c r="L342" s="1">
        <f>IF(SUM(L333:L338)=0,"-",IF(SUM(L333:L338)&gt;0,COUNT(L333:L338)))</f>
        <v>6</v>
      </c>
      <c r="M342" s="1">
        <f t="shared" ref="M342:AL342" si="343">IF(SUM(M333:M338)=0,"-",IF(SUM(M333:M338)&gt;0,COUNT(M333:M338)))</f>
        <v>6</v>
      </c>
      <c r="N342" s="1">
        <f t="shared" si="343"/>
        <v>6</v>
      </c>
      <c r="O342" s="1">
        <f t="shared" si="343"/>
        <v>6</v>
      </c>
      <c r="P342" s="1" t="str">
        <f t="shared" ref="P342:AC342" si="344">IF(SUM(P333:P338)=0,"-",IF(SUM(P333:P338)&gt;0,COUNT(P333:P338)))</f>
        <v>-</v>
      </c>
      <c r="Q342" s="1" t="str">
        <f t="shared" si="344"/>
        <v>-</v>
      </c>
      <c r="R342" s="30" t="str">
        <f t="shared" si="344"/>
        <v>-</v>
      </c>
      <c r="S342" s="1">
        <f t="shared" si="344"/>
        <v>1</v>
      </c>
      <c r="T342" s="1" t="str">
        <f t="shared" si="344"/>
        <v>-</v>
      </c>
      <c r="U342" s="1" t="str">
        <f t="shared" si="344"/>
        <v>-</v>
      </c>
      <c r="V342" s="1" t="str">
        <f t="shared" si="344"/>
        <v>-</v>
      </c>
      <c r="W342" s="1" t="str">
        <f t="shared" si="344"/>
        <v>-</v>
      </c>
      <c r="X342" s="1">
        <f t="shared" si="344"/>
        <v>6</v>
      </c>
      <c r="Y342" s="1">
        <f t="shared" si="344"/>
        <v>6</v>
      </c>
      <c r="Z342" s="1" t="str">
        <f t="shared" si="344"/>
        <v>-</v>
      </c>
      <c r="AA342" s="1">
        <f t="shared" si="344"/>
        <v>5</v>
      </c>
      <c r="AB342" s="1">
        <f t="shared" si="344"/>
        <v>5</v>
      </c>
      <c r="AC342" s="1" t="str">
        <f t="shared" si="344"/>
        <v>-</v>
      </c>
      <c r="AD342" s="1">
        <f>IF(SUM(AD333:AD338)=0,"-",IF(SUM(AD333:AD338)&gt;0,COUNT(AD333:AD338)))</f>
        <v>4</v>
      </c>
      <c r="AE342" s="1">
        <f>IF(SUM(AE333:AE338)=0,"-",IF(SUM(AE333:AE338)&gt;0,COUNT(AE333:AE338)))</f>
        <v>4</v>
      </c>
      <c r="AF342" s="1" t="str">
        <f>IF(SUM(AF333:AF338)=0,"-",IF(SUM(AF333:AF338)&gt;0,COUNT(AF333:AF338)))</f>
        <v>-</v>
      </c>
      <c r="AG342" s="1" t="str">
        <f t="shared" si="343"/>
        <v>-</v>
      </c>
      <c r="AH342" s="1" t="str">
        <f t="shared" si="343"/>
        <v>-</v>
      </c>
      <c r="AI342" s="1" t="str">
        <f t="shared" si="343"/>
        <v>-</v>
      </c>
      <c r="AJ342" s="1" t="str">
        <f t="shared" si="343"/>
        <v>-</v>
      </c>
      <c r="AK342" s="1" t="str">
        <f t="shared" si="343"/>
        <v>-</v>
      </c>
      <c r="AL342" s="1" t="str">
        <f t="shared" si="343"/>
        <v>-</v>
      </c>
      <c r="AM342" s="162"/>
    </row>
    <row r="343" spans="1:68" s="208" customFormat="1" ht="9" customHeight="1" thickBot="1" x14ac:dyDescent="0.3">
      <c r="A343" s="100"/>
      <c r="B343" s="199"/>
      <c r="C343" s="100"/>
      <c r="D343" s="40"/>
      <c r="E343" s="100"/>
      <c r="F343" s="40"/>
      <c r="G343" s="40"/>
      <c r="H343" s="40"/>
      <c r="I343" s="40"/>
      <c r="J343" s="40"/>
      <c r="K343" s="36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107"/>
      <c r="Y343" s="37"/>
      <c r="Z343" s="107"/>
      <c r="AA343" s="37"/>
      <c r="AB343" s="37"/>
      <c r="AC343" s="37"/>
      <c r="AD343" s="37"/>
      <c r="AE343" s="37"/>
      <c r="AF343" s="107"/>
      <c r="AG343" s="37"/>
      <c r="AH343" s="37"/>
      <c r="AI343" s="37"/>
      <c r="AJ343" s="37"/>
      <c r="AK343" s="37"/>
      <c r="AL343" s="37"/>
      <c r="AM343" s="162"/>
      <c r="AN343" s="211"/>
      <c r="AO343" s="211"/>
      <c r="AP343" s="211"/>
      <c r="AQ343" s="211"/>
      <c r="AR343" s="211"/>
      <c r="AS343" s="211"/>
      <c r="AT343" s="211"/>
      <c r="AU343" s="211"/>
      <c r="AV343" s="211"/>
      <c r="AW343" s="211"/>
      <c r="AX343" s="211"/>
      <c r="AY343" s="211"/>
      <c r="AZ343" s="211"/>
      <c r="BA343" s="211"/>
      <c r="BB343" s="211"/>
      <c r="BC343" s="211"/>
      <c r="BD343" s="211"/>
      <c r="BE343" s="211"/>
      <c r="BF343" s="211"/>
      <c r="BG343" s="211"/>
      <c r="BH343" s="211"/>
      <c r="BI343" s="211"/>
      <c r="BJ343" s="211"/>
      <c r="BK343" s="211"/>
      <c r="BL343" s="211"/>
      <c r="BM343" s="211"/>
      <c r="BN343" s="211"/>
      <c r="BO343" s="211"/>
      <c r="BP343" s="211"/>
    </row>
    <row r="344" spans="1:68" ht="9" hidden="1" customHeight="1" outlineLevel="1" x14ac:dyDescent="0.25">
      <c r="A344" s="83" t="s">
        <v>541</v>
      </c>
      <c r="B344" s="198" t="s">
        <v>4</v>
      </c>
      <c r="C344" s="84" t="s">
        <v>323</v>
      </c>
      <c r="D344" s="19" t="s">
        <v>28</v>
      </c>
      <c r="E344" s="99" t="s">
        <v>542</v>
      </c>
      <c r="F344" s="26">
        <v>0</v>
      </c>
      <c r="G344" s="1" t="s">
        <v>697</v>
      </c>
      <c r="H344" s="26">
        <v>0</v>
      </c>
      <c r="I344" s="26" t="s">
        <v>325</v>
      </c>
      <c r="J344" s="26">
        <v>24</v>
      </c>
      <c r="K344" s="79"/>
      <c r="L344" s="30">
        <v>6.87</v>
      </c>
      <c r="M344" s="30">
        <v>39</v>
      </c>
      <c r="N344" s="30">
        <v>3.3974975938402312</v>
      </c>
      <c r="O344" s="1">
        <v>8740.7497839999978</v>
      </c>
      <c r="P344" s="30">
        <v>560</v>
      </c>
      <c r="Q344" s="30">
        <v>64.067730325044181</v>
      </c>
      <c r="R344" s="24"/>
      <c r="S344" s="24"/>
      <c r="T344" s="24"/>
      <c r="U344" s="30"/>
      <c r="V344" s="30"/>
      <c r="W344" s="30"/>
      <c r="X344" s="1">
        <v>690</v>
      </c>
      <c r="Y344" s="30">
        <v>78.940596293357999</v>
      </c>
      <c r="Z344" s="1"/>
      <c r="AA344" s="30">
        <v>758.03</v>
      </c>
      <c r="AB344" s="30">
        <v>86.723681461237931</v>
      </c>
      <c r="AC344" s="30"/>
      <c r="AD344" s="30"/>
      <c r="AE344" s="30"/>
      <c r="AF344" s="1"/>
      <c r="AG344" s="30">
        <v>162.6</v>
      </c>
      <c r="AH344" s="30">
        <v>18.602523126521756</v>
      </c>
      <c r="AI344" s="30"/>
      <c r="AJ344" s="30"/>
      <c r="AK344" s="30"/>
      <c r="AL344" s="30"/>
      <c r="AM344" s="162"/>
    </row>
    <row r="345" spans="1:68" ht="9" hidden="1" customHeight="1" outlineLevel="1" x14ac:dyDescent="0.25">
      <c r="A345" s="83" t="s">
        <v>543</v>
      </c>
      <c r="B345" s="198" t="s">
        <v>4</v>
      </c>
      <c r="C345" s="84" t="s">
        <v>323</v>
      </c>
      <c r="D345" s="19" t="s">
        <v>28</v>
      </c>
      <c r="E345" s="99" t="s">
        <v>542</v>
      </c>
      <c r="F345" s="26">
        <v>0</v>
      </c>
      <c r="G345" s="1" t="s">
        <v>697</v>
      </c>
      <c r="H345" s="26">
        <v>0</v>
      </c>
      <c r="I345" s="26" t="s">
        <v>325</v>
      </c>
      <c r="J345" s="26">
        <v>24</v>
      </c>
      <c r="K345" s="79"/>
      <c r="L345" s="30">
        <v>5.38</v>
      </c>
      <c r="M345" s="30">
        <v>40</v>
      </c>
      <c r="N345" s="30">
        <v>7.2858517805582297</v>
      </c>
      <c r="O345" s="1">
        <v>6243.3498919999993</v>
      </c>
      <c r="P345" s="30">
        <v>420</v>
      </c>
      <c r="Q345" s="30">
        <v>67.271578121574223</v>
      </c>
      <c r="R345" s="24"/>
      <c r="S345" s="24"/>
      <c r="T345" s="24"/>
      <c r="U345" s="30"/>
      <c r="V345" s="30"/>
      <c r="W345" s="30"/>
      <c r="X345" s="1">
        <v>660</v>
      </c>
      <c r="Y345" s="30">
        <v>105.71247990533094</v>
      </c>
      <c r="Z345" s="1"/>
      <c r="AA345" s="30">
        <v>314.3</v>
      </c>
      <c r="AB345" s="30">
        <v>50.341564294311382</v>
      </c>
      <c r="AC345" s="30"/>
      <c r="AD345" s="30"/>
      <c r="AE345" s="30"/>
      <c r="AF345" s="1"/>
      <c r="AG345" s="30">
        <v>211.18</v>
      </c>
      <c r="AH345" s="30">
        <v>33.824790161223923</v>
      </c>
      <c r="AI345" s="30"/>
      <c r="AJ345" s="30"/>
      <c r="AK345" s="30"/>
      <c r="AL345" s="30"/>
      <c r="AM345" s="162"/>
    </row>
    <row r="346" spans="1:68" ht="9" hidden="1" customHeight="1" outlineLevel="1" x14ac:dyDescent="0.25">
      <c r="A346" s="90" t="s">
        <v>544</v>
      </c>
      <c r="B346" s="199" t="s">
        <v>4</v>
      </c>
      <c r="C346" s="91" t="s">
        <v>323</v>
      </c>
      <c r="D346" s="33" t="s">
        <v>28</v>
      </c>
      <c r="E346" s="100" t="s">
        <v>542</v>
      </c>
      <c r="F346" s="40">
        <v>0</v>
      </c>
      <c r="G346" s="92" t="s">
        <v>697</v>
      </c>
      <c r="H346" s="40">
        <v>0</v>
      </c>
      <c r="I346" s="40" t="s">
        <v>325</v>
      </c>
      <c r="J346" s="40">
        <v>24</v>
      </c>
      <c r="K346" s="80"/>
      <c r="L346" s="44">
        <v>5.13</v>
      </c>
      <c r="M346" s="44">
        <v>39</v>
      </c>
      <c r="N346" s="44">
        <v>6.3137632338787295</v>
      </c>
      <c r="O346" s="92">
        <v>5396.0659480000004</v>
      </c>
      <c r="P346" s="44">
        <v>330</v>
      </c>
      <c r="Q346" s="44">
        <v>61.155664734288756</v>
      </c>
      <c r="R346" s="38"/>
      <c r="S346" s="38"/>
      <c r="T346" s="38"/>
      <c r="U346" s="44"/>
      <c r="V346" s="44"/>
      <c r="W346" s="44"/>
      <c r="X346" s="92">
        <v>920</v>
      </c>
      <c r="Y346" s="44">
        <v>170.49458047135045</v>
      </c>
      <c r="Z346" s="92"/>
      <c r="AA346" s="44">
        <v>321.2</v>
      </c>
      <c r="AB346" s="44">
        <v>59.52484700804105</v>
      </c>
      <c r="AC346" s="44"/>
      <c r="AD346" s="44"/>
      <c r="AE346" s="44"/>
      <c r="AF346" s="92"/>
      <c r="AG346" s="44">
        <v>114.91</v>
      </c>
      <c r="AH346" s="44">
        <v>21.295143741263999</v>
      </c>
      <c r="AI346" s="44"/>
      <c r="AJ346" s="44"/>
      <c r="AK346" s="44"/>
      <c r="AL346" s="44"/>
      <c r="AM346" s="162"/>
    </row>
    <row r="347" spans="1:68" ht="9" customHeight="1" collapsed="1" x14ac:dyDescent="0.25">
      <c r="A347" s="99"/>
      <c r="B347" s="198"/>
      <c r="C347" s="84"/>
      <c r="D347" s="19"/>
      <c r="E347" s="99"/>
      <c r="F347" s="26"/>
      <c r="G347" s="26"/>
      <c r="H347" s="26"/>
      <c r="I347" s="26"/>
      <c r="J347" s="26"/>
      <c r="K347" s="8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106"/>
      <c r="Y347" s="23"/>
      <c r="Z347" s="106"/>
      <c r="AA347" s="23"/>
      <c r="AB347" s="23"/>
      <c r="AC347" s="23"/>
      <c r="AD347" s="23"/>
      <c r="AE347" s="23"/>
      <c r="AF347" s="106"/>
      <c r="AG347" s="23"/>
      <c r="AH347" s="23"/>
      <c r="AI347" s="23"/>
      <c r="AJ347" s="23"/>
      <c r="AK347" s="23"/>
      <c r="AL347" s="23"/>
      <c r="AM347" s="162"/>
    </row>
    <row r="348" spans="1:68" ht="9" customHeight="1" x14ac:dyDescent="0.25">
      <c r="A348" s="99"/>
      <c r="B348" s="198"/>
      <c r="C348" s="84"/>
      <c r="D348" s="19"/>
      <c r="E348" s="99"/>
      <c r="F348" s="26"/>
      <c r="G348" s="26"/>
      <c r="H348" s="26"/>
      <c r="I348" s="26"/>
      <c r="J348" s="26"/>
      <c r="K348" s="22" t="s">
        <v>679</v>
      </c>
      <c r="L348" s="30">
        <f>IF(SUM(L344:L346)=0,"-",IF(SUM(L344:L346)&gt;0,AVERAGE(L344:L346)))</f>
        <v>5.793333333333333</v>
      </c>
      <c r="M348" s="30">
        <f t="shared" ref="M348:AL348" si="345">IF(SUM(M344:M346)=0,"-",IF(SUM(M344:M346)&gt;0,AVERAGE(M344:M346)))</f>
        <v>39.333333333333336</v>
      </c>
      <c r="N348" s="30">
        <f t="shared" si="345"/>
        <v>5.6657042027590636</v>
      </c>
      <c r="O348" s="30">
        <f t="shared" si="345"/>
        <v>6793.3885413333328</v>
      </c>
      <c r="P348" s="30">
        <f t="shared" ref="P348:AC348" si="346">IF(SUM(P344:P346)=0,"-",IF(SUM(P344:P346)&gt;0,AVERAGE(P344:P346)))</f>
        <v>436.66666666666669</v>
      </c>
      <c r="Q348" s="30">
        <f t="shared" si="346"/>
        <v>64.164991060302398</v>
      </c>
      <c r="R348" s="30" t="str">
        <f t="shared" si="346"/>
        <v>-</v>
      </c>
      <c r="S348" s="30" t="str">
        <f t="shared" si="346"/>
        <v>-</v>
      </c>
      <c r="T348" s="30" t="str">
        <f t="shared" si="346"/>
        <v>-</v>
      </c>
      <c r="U348" s="30" t="str">
        <f t="shared" si="346"/>
        <v>-</v>
      </c>
      <c r="V348" s="30" t="str">
        <f t="shared" si="346"/>
        <v>-</v>
      </c>
      <c r="W348" s="30" t="str">
        <f t="shared" si="346"/>
        <v>-</v>
      </c>
      <c r="X348" s="1">
        <f t="shared" si="346"/>
        <v>756.66666666666663</v>
      </c>
      <c r="Y348" s="30">
        <f t="shared" si="346"/>
        <v>118.38255222334647</v>
      </c>
      <c r="Z348" s="1" t="str">
        <f t="shared" si="346"/>
        <v>-</v>
      </c>
      <c r="AA348" s="30">
        <f t="shared" si="346"/>
        <v>464.51</v>
      </c>
      <c r="AB348" s="30">
        <f t="shared" si="346"/>
        <v>65.530030921196783</v>
      </c>
      <c r="AC348" s="30" t="str">
        <f t="shared" si="346"/>
        <v>-</v>
      </c>
      <c r="AD348" s="30" t="str">
        <f>IF(SUM(AD344:AD346)=0,"-",IF(SUM(AD344:AD346)&gt;0,AVERAGE(AD344:AD346)))</f>
        <v>-</v>
      </c>
      <c r="AE348" s="30" t="str">
        <f>IF(SUM(AE344:AE346)=0,"-",IF(SUM(AE344:AE346)&gt;0,AVERAGE(AE344:AE346)))</f>
        <v>-</v>
      </c>
      <c r="AF348" s="1" t="str">
        <f>IF(SUM(AF344:AF346)=0,"-",IF(SUM(AF344:AF346)&gt;0,AVERAGE(AF344:AF346)))</f>
        <v>-</v>
      </c>
      <c r="AG348" s="30">
        <f t="shared" si="345"/>
        <v>162.89666666666665</v>
      </c>
      <c r="AH348" s="30">
        <f t="shared" si="345"/>
        <v>24.574152343003224</v>
      </c>
      <c r="AI348" s="30" t="str">
        <f t="shared" si="345"/>
        <v>-</v>
      </c>
      <c r="AJ348" s="30" t="str">
        <f t="shared" si="345"/>
        <v>-</v>
      </c>
      <c r="AK348" s="30" t="str">
        <f t="shared" si="345"/>
        <v>-</v>
      </c>
      <c r="AL348" s="30" t="str">
        <f t="shared" si="345"/>
        <v>-</v>
      </c>
      <c r="AM348" s="162"/>
    </row>
    <row r="349" spans="1:68" ht="9" customHeight="1" x14ac:dyDescent="0.25">
      <c r="A349" s="25"/>
      <c r="B349" s="192" t="str">
        <f t="shared" ref="B349:J349" si="347">B344</f>
        <v>Nephrotoxisches Serum (NTS)</v>
      </c>
      <c r="C349" s="17" t="str">
        <f t="shared" si="347"/>
        <v>Bayer</v>
      </c>
      <c r="D349" s="25" t="str">
        <f t="shared" si="347"/>
        <v>Rat</v>
      </c>
      <c r="E349" s="17" t="str">
        <f t="shared" si="347"/>
        <v xml:space="preserve">Wistar Kyoto </v>
      </c>
      <c r="F349" s="25">
        <f t="shared" si="347"/>
        <v>0</v>
      </c>
      <c r="G349" s="25" t="str">
        <f t="shared" si="347"/>
        <v>once</v>
      </c>
      <c r="H349" s="25">
        <f t="shared" si="347"/>
        <v>0</v>
      </c>
      <c r="I349" s="25" t="str">
        <f t="shared" si="347"/>
        <v>interim</v>
      </c>
      <c r="J349" s="25">
        <f t="shared" si="347"/>
        <v>24</v>
      </c>
      <c r="K349" s="22" t="s">
        <v>677</v>
      </c>
      <c r="L349" s="30">
        <f>IF(SUM(L344:L346)=0,"-",IF(SUM(L344:L346)&gt;0,_xlfn.STDEV.S(L344:L346)))</f>
        <v>0.94076210241130542</v>
      </c>
      <c r="M349" s="30">
        <f t="shared" ref="M349:AL349" si="348">IF(SUM(M344:M346)=0,"-",IF(SUM(M344:M346)&gt;0,_xlfn.STDEV.S(M344:M346)))</f>
        <v>0.57735026918962584</v>
      </c>
      <c r="N349" s="30">
        <f t="shared" si="348"/>
        <v>2.0235636760931586</v>
      </c>
      <c r="O349" s="30">
        <f t="shared" si="348"/>
        <v>1738.8600799144963</v>
      </c>
      <c r="P349" s="30">
        <f t="shared" ref="P349:AC349" si="349">IF(SUM(P344:P346)=0,"-",IF(SUM(P344:P346)&gt;0,_xlfn.STDEV.S(P344:P346)))</f>
        <v>115.90225767142465</v>
      </c>
      <c r="Q349" s="30">
        <f t="shared" si="349"/>
        <v>3.0591165192194989</v>
      </c>
      <c r="R349" s="30" t="str">
        <f t="shared" si="349"/>
        <v>-</v>
      </c>
      <c r="S349" s="30" t="str">
        <f t="shared" si="349"/>
        <v>-</v>
      </c>
      <c r="T349" s="30" t="str">
        <f t="shared" si="349"/>
        <v>-</v>
      </c>
      <c r="U349" s="30" t="str">
        <f t="shared" si="349"/>
        <v>-</v>
      </c>
      <c r="V349" s="30" t="str">
        <f t="shared" si="349"/>
        <v>-</v>
      </c>
      <c r="W349" s="30" t="str">
        <f t="shared" si="349"/>
        <v>-</v>
      </c>
      <c r="X349" s="1">
        <f t="shared" si="349"/>
        <v>142.24392195567927</v>
      </c>
      <c r="Y349" s="30">
        <f t="shared" si="349"/>
        <v>47.073676870665523</v>
      </c>
      <c r="Z349" s="1" t="str">
        <f t="shared" si="349"/>
        <v>-</v>
      </c>
      <c r="AA349" s="30">
        <f t="shared" si="349"/>
        <v>254.2191875134526</v>
      </c>
      <c r="AB349" s="30">
        <f t="shared" si="349"/>
        <v>18.919864898040686</v>
      </c>
      <c r="AC349" s="30" t="str">
        <f t="shared" si="349"/>
        <v>-</v>
      </c>
      <c r="AD349" s="30" t="str">
        <f>IF(SUM(AD344:AD346)=0,"-",IF(SUM(AD344:AD346)&gt;0,_xlfn.STDEV.S(AD344:AD346)))</f>
        <v>-</v>
      </c>
      <c r="AE349" s="30" t="str">
        <f>IF(SUM(AE344:AE346)=0,"-",IF(SUM(AE344:AE346)&gt;0,_xlfn.STDEV.S(AE344:AE346)))</f>
        <v>-</v>
      </c>
      <c r="AF349" s="1" t="str">
        <f>IF(SUM(AF344:AF346)=0,"-",IF(SUM(AF344:AF346)&gt;0,_xlfn.STDEV.S(AF344:AF346)))</f>
        <v>-</v>
      </c>
      <c r="AG349" s="30">
        <f t="shared" si="348"/>
        <v>48.135685653508055</v>
      </c>
      <c r="AH349" s="30">
        <f t="shared" si="348"/>
        <v>8.1236245898401211</v>
      </c>
      <c r="AI349" s="30" t="str">
        <f t="shared" si="348"/>
        <v>-</v>
      </c>
      <c r="AJ349" s="30" t="str">
        <f t="shared" si="348"/>
        <v>-</v>
      </c>
      <c r="AK349" s="30" t="str">
        <f t="shared" si="348"/>
        <v>-</v>
      </c>
      <c r="AL349" s="30" t="str">
        <f t="shared" si="348"/>
        <v>-</v>
      </c>
      <c r="AM349" s="162"/>
    </row>
    <row r="350" spans="1:68" ht="9" customHeight="1" x14ac:dyDescent="0.25">
      <c r="A350" s="99"/>
      <c r="B350" s="198"/>
      <c r="C350" s="84"/>
      <c r="D350" s="19"/>
      <c r="E350" s="99"/>
      <c r="F350" s="26"/>
      <c r="G350" s="26"/>
      <c r="H350" s="26"/>
      <c r="I350" s="26"/>
      <c r="J350" s="26"/>
      <c r="K350" s="22" t="s">
        <v>678</v>
      </c>
      <c r="L350" s="1">
        <f>IF(SUM(L344:L346)=0,"-",IF(SUM(L344:L346)&gt;0,COUNT(L344:L346)))</f>
        <v>3</v>
      </c>
      <c r="M350" s="46">
        <f t="shared" ref="M350:AL350" si="350">IF(SUM(M344:M346)=0,"-",IF(SUM(M344:M346)&gt;0,COUNT(M344:M346)))</f>
        <v>3</v>
      </c>
      <c r="N350" s="1">
        <f t="shared" si="350"/>
        <v>3</v>
      </c>
      <c r="O350" s="46">
        <f t="shared" si="350"/>
        <v>3</v>
      </c>
      <c r="P350" s="1">
        <f t="shared" ref="P350:AC350" si="351">IF(SUM(P344:P346)=0,"-",IF(SUM(P344:P346)&gt;0,COUNT(P344:P346)))</f>
        <v>3</v>
      </c>
      <c r="Q350" s="46">
        <f t="shared" si="351"/>
        <v>3</v>
      </c>
      <c r="R350" s="30" t="str">
        <f t="shared" si="351"/>
        <v>-</v>
      </c>
      <c r="S350" s="46" t="str">
        <f t="shared" si="351"/>
        <v>-</v>
      </c>
      <c r="T350" s="1" t="str">
        <f t="shared" si="351"/>
        <v>-</v>
      </c>
      <c r="U350" s="46" t="str">
        <f t="shared" si="351"/>
        <v>-</v>
      </c>
      <c r="V350" s="1" t="str">
        <f t="shared" si="351"/>
        <v>-</v>
      </c>
      <c r="W350" s="46" t="str">
        <f t="shared" si="351"/>
        <v>-</v>
      </c>
      <c r="X350" s="46">
        <f t="shared" si="351"/>
        <v>3</v>
      </c>
      <c r="Y350" s="1">
        <f t="shared" si="351"/>
        <v>3</v>
      </c>
      <c r="Z350" s="46" t="str">
        <f t="shared" si="351"/>
        <v>-</v>
      </c>
      <c r="AA350" s="1">
        <f t="shared" si="351"/>
        <v>3</v>
      </c>
      <c r="AB350" s="46">
        <f t="shared" si="351"/>
        <v>3</v>
      </c>
      <c r="AC350" s="1" t="str">
        <f t="shared" si="351"/>
        <v>-</v>
      </c>
      <c r="AD350" s="1" t="str">
        <f>IF(SUM(AD344:AD346)=0,"-",IF(SUM(AD344:AD346)&gt;0,COUNT(AD344:AD346)))</f>
        <v>-</v>
      </c>
      <c r="AE350" s="46" t="str">
        <f>IF(SUM(AE344:AE346)=0,"-",IF(SUM(AE344:AE346)&gt;0,COUNT(AE344:AE346)))</f>
        <v>-</v>
      </c>
      <c r="AF350" s="1" t="str">
        <f>IF(SUM(AF344:AF346)=0,"-",IF(SUM(AF344:AF346)&gt;0,COUNT(AF344:AF346)))</f>
        <v>-</v>
      </c>
      <c r="AG350" s="1">
        <f t="shared" si="350"/>
        <v>3</v>
      </c>
      <c r="AH350" s="46">
        <f t="shared" si="350"/>
        <v>3</v>
      </c>
      <c r="AI350" s="1" t="str">
        <f t="shared" si="350"/>
        <v>-</v>
      </c>
      <c r="AJ350" s="46" t="str">
        <f t="shared" si="350"/>
        <v>-</v>
      </c>
      <c r="AK350" s="1" t="str">
        <f t="shared" si="350"/>
        <v>-</v>
      </c>
      <c r="AL350" s="46" t="str">
        <f t="shared" si="350"/>
        <v>-</v>
      </c>
      <c r="AM350" s="162"/>
    </row>
    <row r="351" spans="1:68" ht="9" customHeight="1" x14ac:dyDescent="0.25">
      <c r="A351" s="99"/>
      <c r="B351" s="198"/>
      <c r="C351" s="84"/>
      <c r="D351" s="19"/>
      <c r="E351" s="99"/>
      <c r="F351" s="26"/>
      <c r="G351" s="40"/>
      <c r="H351" s="26"/>
      <c r="I351" s="26"/>
      <c r="J351" s="26"/>
      <c r="K351" s="36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107"/>
      <c r="Y351" s="37"/>
      <c r="Z351" s="107"/>
      <c r="AA351" s="37"/>
      <c r="AB351" s="37"/>
      <c r="AC351" s="37"/>
      <c r="AD351" s="37"/>
      <c r="AE351" s="37"/>
      <c r="AF351" s="107"/>
      <c r="AG351" s="37"/>
      <c r="AH351" s="37"/>
      <c r="AI351" s="37"/>
      <c r="AJ351" s="37"/>
      <c r="AK351" s="37"/>
      <c r="AL351" s="37"/>
      <c r="AM351" s="162"/>
    </row>
    <row r="352" spans="1:68" ht="9" hidden="1" customHeight="1" outlineLevel="1" x14ac:dyDescent="0.25">
      <c r="A352" s="101" t="s">
        <v>555</v>
      </c>
      <c r="B352" s="200" t="s">
        <v>4</v>
      </c>
      <c r="C352" s="97" t="s">
        <v>323</v>
      </c>
      <c r="D352" s="5" t="s">
        <v>28</v>
      </c>
      <c r="E352" s="96" t="s">
        <v>542</v>
      </c>
      <c r="F352" s="12">
        <v>1</v>
      </c>
      <c r="G352" s="1" t="s">
        <v>697</v>
      </c>
      <c r="H352" s="12">
        <v>0</v>
      </c>
      <c r="I352" s="12" t="s">
        <v>325</v>
      </c>
      <c r="J352" s="12">
        <v>24</v>
      </c>
      <c r="K352" s="81"/>
      <c r="L352" s="16">
        <v>4.7699999999999996</v>
      </c>
      <c r="M352" s="16">
        <v>40</v>
      </c>
      <c r="N352" s="16">
        <v>4.8026948989412901</v>
      </c>
      <c r="O352" s="98">
        <v>7582.8017200000004</v>
      </c>
      <c r="P352" s="16">
        <v>330</v>
      </c>
      <c r="Q352" s="16">
        <v>43.519534360183691</v>
      </c>
      <c r="R352" s="10"/>
      <c r="S352" s="10"/>
      <c r="T352" s="10"/>
      <c r="U352" s="16"/>
      <c r="V352" s="16"/>
      <c r="W352" s="16"/>
      <c r="X352" s="98">
        <v>990</v>
      </c>
      <c r="Y352" s="16">
        <v>130.55860308055108</v>
      </c>
      <c r="Z352" s="98"/>
      <c r="AA352" s="16">
        <v>2434.0700000000002</v>
      </c>
      <c r="AB352" s="16">
        <v>320.99876666694638</v>
      </c>
      <c r="AC352" s="16"/>
      <c r="AD352" s="16"/>
      <c r="AE352" s="16"/>
      <c r="AF352" s="98"/>
      <c r="AG352" s="16">
        <v>188.66</v>
      </c>
      <c r="AH352" s="16">
        <v>24.879985916340168</v>
      </c>
      <c r="AI352" s="16"/>
      <c r="AJ352" s="16"/>
      <c r="AK352" s="16"/>
      <c r="AL352" s="16"/>
      <c r="AM352" s="162"/>
    </row>
    <row r="353" spans="1:39" ht="9" hidden="1" customHeight="1" outlineLevel="1" x14ac:dyDescent="0.25">
      <c r="A353" s="83" t="s">
        <v>556</v>
      </c>
      <c r="B353" s="198" t="s">
        <v>4</v>
      </c>
      <c r="C353" s="84" t="s">
        <v>323</v>
      </c>
      <c r="D353" s="19" t="s">
        <v>28</v>
      </c>
      <c r="E353" s="99" t="s">
        <v>542</v>
      </c>
      <c r="F353" s="26">
        <v>1</v>
      </c>
      <c r="G353" s="1" t="s">
        <v>697</v>
      </c>
      <c r="H353" s="26">
        <v>0</v>
      </c>
      <c r="I353" s="26" t="s">
        <v>325</v>
      </c>
      <c r="J353" s="26">
        <v>24</v>
      </c>
      <c r="K353" s="79"/>
      <c r="L353" s="30">
        <v>5.27</v>
      </c>
      <c r="M353" s="30">
        <v>45</v>
      </c>
      <c r="N353" s="30">
        <v>6.2367661212704535</v>
      </c>
      <c r="O353" s="1">
        <v>6917.620891999999</v>
      </c>
      <c r="P353" s="30">
        <v>370</v>
      </c>
      <c r="Q353" s="30">
        <v>53.486596877243279</v>
      </c>
      <c r="R353" s="24"/>
      <c r="S353" s="24"/>
      <c r="T353" s="24"/>
      <c r="U353" s="30"/>
      <c r="V353" s="30"/>
      <c r="W353" s="30"/>
      <c r="X353" s="1">
        <v>980</v>
      </c>
      <c r="Y353" s="30">
        <v>141.66720253972542</v>
      </c>
      <c r="Z353" s="1"/>
      <c r="AA353" s="30">
        <v>3166</v>
      </c>
      <c r="AB353" s="30">
        <v>457.67179922527623</v>
      </c>
      <c r="AC353" s="30"/>
      <c r="AD353" s="30"/>
      <c r="AE353" s="30"/>
      <c r="AF353" s="1"/>
      <c r="AG353" s="30">
        <v>257.81</v>
      </c>
      <c r="AH353" s="30">
        <v>37.268593353843485</v>
      </c>
      <c r="AI353" s="30"/>
      <c r="AJ353" s="30"/>
      <c r="AK353" s="30"/>
      <c r="AL353" s="30"/>
      <c r="AM353" s="162"/>
    </row>
    <row r="354" spans="1:39" ht="9" hidden="1" customHeight="1" outlineLevel="1" x14ac:dyDescent="0.25">
      <c r="A354" s="83" t="s">
        <v>557</v>
      </c>
      <c r="B354" s="198" t="s">
        <v>4</v>
      </c>
      <c r="C354" s="84" t="s">
        <v>323</v>
      </c>
      <c r="D354" s="19" t="s">
        <v>28</v>
      </c>
      <c r="E354" s="99" t="s">
        <v>542</v>
      </c>
      <c r="F354" s="26">
        <v>1</v>
      </c>
      <c r="G354" s="1" t="s">
        <v>697</v>
      </c>
      <c r="H354" s="26">
        <v>0</v>
      </c>
      <c r="I354" s="26" t="s">
        <v>325</v>
      </c>
      <c r="J354" s="26">
        <v>24</v>
      </c>
      <c r="K354" s="79"/>
      <c r="L354" s="30">
        <v>4.4400000000000004</v>
      </c>
      <c r="M354" s="30">
        <v>39</v>
      </c>
      <c r="N354" s="30">
        <v>5.1395572666025027</v>
      </c>
      <c r="O354" s="1">
        <v>6212.5831559999997</v>
      </c>
      <c r="P354" s="30">
        <v>530</v>
      </c>
      <c r="Q354" s="30">
        <v>85.310729320079318</v>
      </c>
      <c r="R354" s="24"/>
      <c r="S354" s="24"/>
      <c r="T354" s="24"/>
      <c r="U354" s="30"/>
      <c r="V354" s="30"/>
      <c r="W354" s="30"/>
      <c r="X354" s="1">
        <v>800</v>
      </c>
      <c r="Y354" s="30">
        <v>128.77091218125179</v>
      </c>
      <c r="Z354" s="1"/>
      <c r="AA354" s="30">
        <v>2039.93</v>
      </c>
      <c r="AB354" s="30">
        <v>328.35455860737619</v>
      </c>
      <c r="AC354" s="30"/>
      <c r="AD354" s="30"/>
      <c r="AE354" s="30"/>
      <c r="AF354" s="1"/>
      <c r="AG354" s="30">
        <v>217.22</v>
      </c>
      <c r="AH354" s="30">
        <v>34.964521930014392</v>
      </c>
      <c r="AI354" s="30"/>
      <c r="AJ354" s="30"/>
      <c r="AK354" s="30"/>
      <c r="AL354" s="30"/>
      <c r="AM354" s="162"/>
    </row>
    <row r="355" spans="1:39" ht="9" hidden="1" customHeight="1" outlineLevel="1" x14ac:dyDescent="0.25">
      <c r="A355" s="83" t="s">
        <v>558</v>
      </c>
      <c r="B355" s="198" t="s">
        <v>4</v>
      </c>
      <c r="C355" s="84" t="s">
        <v>323</v>
      </c>
      <c r="D355" s="19" t="s">
        <v>28</v>
      </c>
      <c r="E355" s="99" t="s">
        <v>542</v>
      </c>
      <c r="F355" s="26">
        <v>1</v>
      </c>
      <c r="G355" s="1" t="s">
        <v>697</v>
      </c>
      <c r="H355" s="26">
        <v>0</v>
      </c>
      <c r="I355" s="26" t="s">
        <v>325</v>
      </c>
      <c r="J355" s="26">
        <v>24</v>
      </c>
      <c r="K355" s="79"/>
      <c r="L355" s="30">
        <v>4.66</v>
      </c>
      <c r="M355" s="30">
        <v>40</v>
      </c>
      <c r="N355" s="30">
        <v>7.4975938402309916</v>
      </c>
      <c r="O355" s="1">
        <v>5906.6139599999997</v>
      </c>
      <c r="P355" s="30">
        <v>400</v>
      </c>
      <c r="Q355" s="30">
        <v>67.720694582179888</v>
      </c>
      <c r="R355" s="24"/>
      <c r="S355" s="24"/>
      <c r="T355" s="24"/>
      <c r="U355" s="30"/>
      <c r="V355" s="30"/>
      <c r="W355" s="30"/>
      <c r="X355" s="1">
        <v>900</v>
      </c>
      <c r="Y355" s="30">
        <v>152.37156280990473</v>
      </c>
      <c r="Z355" s="1"/>
      <c r="AA355" s="30">
        <v>2308.6</v>
      </c>
      <c r="AB355" s="30">
        <v>390.84998878105114</v>
      </c>
      <c r="AC355" s="30"/>
      <c r="AD355" s="30"/>
      <c r="AE355" s="30"/>
      <c r="AF355" s="1"/>
      <c r="AG355" s="30">
        <v>270.44</v>
      </c>
      <c r="AH355" s="30">
        <v>45.785961607011814</v>
      </c>
      <c r="AI355" s="30"/>
      <c r="AJ355" s="30"/>
      <c r="AK355" s="30"/>
      <c r="AL355" s="30"/>
      <c r="AM355" s="162"/>
    </row>
    <row r="356" spans="1:39" ht="9" hidden="1" customHeight="1" outlineLevel="1" x14ac:dyDescent="0.25">
      <c r="A356" s="90" t="s">
        <v>559</v>
      </c>
      <c r="B356" s="199" t="s">
        <v>4</v>
      </c>
      <c r="C356" s="91" t="s">
        <v>323</v>
      </c>
      <c r="D356" s="33" t="s">
        <v>28</v>
      </c>
      <c r="E356" s="100" t="s">
        <v>542</v>
      </c>
      <c r="F356" s="40">
        <v>1</v>
      </c>
      <c r="G356" s="1" t="s">
        <v>697</v>
      </c>
      <c r="H356" s="40">
        <v>0</v>
      </c>
      <c r="I356" s="40" t="s">
        <v>325</v>
      </c>
      <c r="J356" s="40">
        <v>24</v>
      </c>
      <c r="K356" s="80"/>
      <c r="L356" s="44">
        <v>4.96</v>
      </c>
      <c r="M356" s="44">
        <v>37</v>
      </c>
      <c r="N356" s="44">
        <v>5.1491819056785371</v>
      </c>
      <c r="O356" s="92">
        <v>6864.4783479999996</v>
      </c>
      <c r="P356" s="44">
        <v>350</v>
      </c>
      <c r="Q356" s="44">
        <v>50.987122728994294</v>
      </c>
      <c r="R356" s="38"/>
      <c r="S356" s="38"/>
      <c r="T356" s="38"/>
      <c r="U356" s="44"/>
      <c r="V356" s="44"/>
      <c r="W356" s="44"/>
      <c r="X356" s="92">
        <v>840</v>
      </c>
      <c r="Y356" s="44">
        <v>122.36909454958631</v>
      </c>
      <c r="Z356" s="92"/>
      <c r="AA356" s="44">
        <v>2219.21</v>
      </c>
      <c r="AB356" s="44">
        <v>323.28895037546124</v>
      </c>
      <c r="AC356" s="44"/>
      <c r="AD356" s="44"/>
      <c r="AE356" s="44"/>
      <c r="AF356" s="92"/>
      <c r="AG356" s="44">
        <v>203.05</v>
      </c>
      <c r="AH356" s="44">
        <v>29.579815057492262</v>
      </c>
      <c r="AI356" s="44"/>
      <c r="AJ356" s="44"/>
      <c r="AK356" s="44"/>
      <c r="AL356" s="44"/>
      <c r="AM356" s="162"/>
    </row>
    <row r="357" spans="1:39" ht="9" customHeight="1" collapsed="1" x14ac:dyDescent="0.25">
      <c r="A357" s="96"/>
      <c r="B357" s="200"/>
      <c r="C357" s="97"/>
      <c r="D357" s="5"/>
      <c r="E357" s="96"/>
      <c r="F357" s="12"/>
      <c r="G357" s="12"/>
      <c r="H357" s="12"/>
      <c r="I357" s="12"/>
      <c r="J357" s="12"/>
      <c r="K357" s="8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219"/>
      <c r="Y357" s="9"/>
      <c r="Z357" s="219"/>
      <c r="AA357" s="9"/>
      <c r="AB357" s="9"/>
      <c r="AC357" s="9"/>
      <c r="AD357" s="9"/>
      <c r="AE357" s="9"/>
      <c r="AF357" s="219"/>
      <c r="AG357" s="9"/>
      <c r="AH357" s="9"/>
      <c r="AI357" s="9"/>
      <c r="AJ357" s="9"/>
      <c r="AK357" s="9"/>
      <c r="AL357" s="9"/>
      <c r="AM357" s="162"/>
    </row>
    <row r="358" spans="1:39" ht="9" customHeight="1" x14ac:dyDescent="0.25">
      <c r="A358" s="99"/>
      <c r="B358" s="198"/>
      <c r="C358" s="84"/>
      <c r="D358" s="19"/>
      <c r="E358" s="99"/>
      <c r="F358" s="26"/>
      <c r="G358" s="26"/>
      <c r="H358" s="26"/>
      <c r="I358" s="26"/>
      <c r="J358" s="26"/>
      <c r="K358" s="22" t="s">
        <v>679</v>
      </c>
      <c r="L358" s="30">
        <f t="shared" ref="L358:AL358" si="352">IF(SUM(L352:L356)=0,"-",IF(SUM(L352:L356)&gt;0,AVERAGE(L352:L356)))</f>
        <v>4.82</v>
      </c>
      <c r="M358" s="30">
        <f t="shared" si="352"/>
        <v>40.200000000000003</v>
      </c>
      <c r="N358" s="30">
        <f t="shared" si="352"/>
        <v>5.7651588065447541</v>
      </c>
      <c r="O358" s="30">
        <f t="shared" si="352"/>
        <v>6696.8196151999991</v>
      </c>
      <c r="P358" s="30">
        <f t="shared" si="352"/>
        <v>396</v>
      </c>
      <c r="Q358" s="30">
        <f t="shared" si="352"/>
        <v>60.204935573736087</v>
      </c>
      <c r="R358" s="30" t="str">
        <f t="shared" si="352"/>
        <v>-</v>
      </c>
      <c r="S358" s="30" t="str">
        <f t="shared" si="352"/>
        <v>-</v>
      </c>
      <c r="T358" s="30" t="str">
        <f t="shared" si="352"/>
        <v>-</v>
      </c>
      <c r="U358" s="30" t="str">
        <f t="shared" si="352"/>
        <v>-</v>
      </c>
      <c r="V358" s="30" t="str">
        <f t="shared" si="352"/>
        <v>-</v>
      </c>
      <c r="W358" s="30" t="str">
        <f t="shared" si="352"/>
        <v>-</v>
      </c>
      <c r="X358" s="1">
        <f t="shared" si="352"/>
        <v>902</v>
      </c>
      <c r="Y358" s="30">
        <f t="shared" si="352"/>
        <v>135.14747503220386</v>
      </c>
      <c r="Z358" s="1" t="str">
        <f t="shared" si="352"/>
        <v>-</v>
      </c>
      <c r="AA358" s="30">
        <f t="shared" si="352"/>
        <v>2433.5620000000004</v>
      </c>
      <c r="AB358" s="30">
        <f t="shared" si="352"/>
        <v>364.23281273122228</v>
      </c>
      <c r="AC358" s="30" t="str">
        <f t="shared" si="352"/>
        <v>-</v>
      </c>
      <c r="AD358" s="30" t="str">
        <f>IF(SUM(AD352:AD356)=0,"-",IF(SUM(AD352:AD356)&gt;0,AVERAGE(AD352:AD356)))</f>
        <v>-</v>
      </c>
      <c r="AE358" s="30" t="str">
        <f>IF(SUM(AE352:AE356)=0,"-",IF(SUM(AE352:AE356)&gt;0,AVERAGE(AE352:AE356)))</f>
        <v>-</v>
      </c>
      <c r="AF358" s="1" t="str">
        <f>IF(SUM(AF352:AF356)=0,"-",IF(SUM(AF352:AF356)&gt;0,AVERAGE(AF352:AF356)))</f>
        <v>-</v>
      </c>
      <c r="AG358" s="30">
        <f t="shared" si="352"/>
        <v>227.43600000000001</v>
      </c>
      <c r="AH358" s="30">
        <f t="shared" si="352"/>
        <v>34.495775572940424</v>
      </c>
      <c r="AI358" s="30" t="str">
        <f t="shared" si="352"/>
        <v>-</v>
      </c>
      <c r="AJ358" s="30" t="str">
        <f t="shared" si="352"/>
        <v>-</v>
      </c>
      <c r="AK358" s="30" t="str">
        <f t="shared" si="352"/>
        <v>-</v>
      </c>
      <c r="AL358" s="30" t="str">
        <f t="shared" si="352"/>
        <v>-</v>
      </c>
      <c r="AM358" s="162"/>
    </row>
    <row r="359" spans="1:39" ht="9" customHeight="1" x14ac:dyDescent="0.25">
      <c r="A359" s="25"/>
      <c r="B359" s="192" t="str">
        <f t="shared" ref="B359:J359" si="353">B354</f>
        <v>Nephrotoxisches Serum (NTS)</v>
      </c>
      <c r="C359" s="17" t="str">
        <f t="shared" si="353"/>
        <v>Bayer</v>
      </c>
      <c r="D359" s="25" t="str">
        <f t="shared" si="353"/>
        <v>Rat</v>
      </c>
      <c r="E359" s="17" t="str">
        <f t="shared" si="353"/>
        <v xml:space="preserve">Wistar Kyoto </v>
      </c>
      <c r="F359" s="25">
        <f t="shared" si="353"/>
        <v>1</v>
      </c>
      <c r="G359" s="25" t="str">
        <f t="shared" si="353"/>
        <v>once</v>
      </c>
      <c r="H359" s="25">
        <f t="shared" si="353"/>
        <v>0</v>
      </c>
      <c r="I359" s="25" t="str">
        <f t="shared" si="353"/>
        <v>interim</v>
      </c>
      <c r="J359" s="25">
        <f t="shared" si="353"/>
        <v>24</v>
      </c>
      <c r="K359" s="22" t="s">
        <v>677</v>
      </c>
      <c r="L359" s="30">
        <f t="shared" ref="L359:AL359" si="354">IF(SUM(L352:L356)=0,"-",IF(SUM(L352:L356)&gt;0,_xlfn.STDEV.S(L352:L356)))</f>
        <v>0.31408597549078793</v>
      </c>
      <c r="M359" s="30">
        <f t="shared" si="354"/>
        <v>2.9495762407505253</v>
      </c>
      <c r="N359" s="30">
        <f t="shared" si="354"/>
        <v>1.1091535294836889</v>
      </c>
      <c r="O359" s="30">
        <f t="shared" si="354"/>
        <v>655.88430200666221</v>
      </c>
      <c r="P359" s="30">
        <f t="shared" si="354"/>
        <v>79.246451024635803</v>
      </c>
      <c r="Q359" s="30">
        <f t="shared" si="354"/>
        <v>16.547615200125037</v>
      </c>
      <c r="R359" s="30" t="str">
        <f t="shared" si="354"/>
        <v>-</v>
      </c>
      <c r="S359" s="30" t="str">
        <f t="shared" si="354"/>
        <v>-</v>
      </c>
      <c r="T359" s="30" t="str">
        <f t="shared" si="354"/>
        <v>-</v>
      </c>
      <c r="U359" s="30" t="str">
        <f t="shared" si="354"/>
        <v>-</v>
      </c>
      <c r="V359" s="30" t="str">
        <f t="shared" si="354"/>
        <v>-</v>
      </c>
      <c r="W359" s="30" t="str">
        <f t="shared" si="354"/>
        <v>-</v>
      </c>
      <c r="X359" s="1">
        <f t="shared" si="354"/>
        <v>83.785440262613648</v>
      </c>
      <c r="Y359" s="30">
        <f t="shared" si="354"/>
        <v>11.876251027635222</v>
      </c>
      <c r="Z359" s="1" t="str">
        <f t="shared" si="354"/>
        <v>-</v>
      </c>
      <c r="AA359" s="30">
        <f t="shared" si="354"/>
        <v>433.87040538621659</v>
      </c>
      <c r="AB359" s="30">
        <f t="shared" si="354"/>
        <v>59.733051949013188</v>
      </c>
      <c r="AC359" s="30" t="str">
        <f t="shared" si="354"/>
        <v>-</v>
      </c>
      <c r="AD359" s="30" t="str">
        <f>IF(SUM(AD352:AD356)=0,"-",IF(SUM(AD352:AD356)&gt;0,_xlfn.STDEV.S(AD352:AD356)))</f>
        <v>-</v>
      </c>
      <c r="AE359" s="30" t="str">
        <f>IF(SUM(AE352:AE356)=0,"-",IF(SUM(AE352:AE356)&gt;0,_xlfn.STDEV.S(AE352:AE356)))</f>
        <v>-</v>
      </c>
      <c r="AF359" s="1" t="str">
        <f>IF(SUM(AF352:AF356)=0,"-",IF(SUM(AF352:AF356)&gt;0,_xlfn.STDEV.S(AF352:AF356)))</f>
        <v>-</v>
      </c>
      <c r="AG359" s="30">
        <f t="shared" si="354"/>
        <v>35.265229759637165</v>
      </c>
      <c r="AH359" s="30">
        <f t="shared" si="354"/>
        <v>7.9373582000991929</v>
      </c>
      <c r="AI359" s="30" t="str">
        <f t="shared" si="354"/>
        <v>-</v>
      </c>
      <c r="AJ359" s="30" t="str">
        <f t="shared" si="354"/>
        <v>-</v>
      </c>
      <c r="AK359" s="30" t="str">
        <f t="shared" si="354"/>
        <v>-</v>
      </c>
      <c r="AL359" s="30" t="str">
        <f t="shared" si="354"/>
        <v>-</v>
      </c>
      <c r="AM359" s="162"/>
    </row>
    <row r="360" spans="1:39" ht="9" customHeight="1" x14ac:dyDescent="0.25">
      <c r="A360" s="99"/>
      <c r="B360" s="198"/>
      <c r="C360" s="84"/>
      <c r="D360" s="19"/>
      <c r="E360" s="99"/>
      <c r="F360" s="26"/>
      <c r="G360" s="26"/>
      <c r="H360" s="26"/>
      <c r="I360" s="26"/>
      <c r="J360" s="26"/>
      <c r="K360" s="22" t="s">
        <v>678</v>
      </c>
      <c r="L360" s="1">
        <f t="shared" ref="L360:AL360" si="355">IF(SUM(L352:L356)=0,"-",IF(SUM(L352:L356)&gt;0,COUNT(L352:L356)))</f>
        <v>5</v>
      </c>
      <c r="M360" s="46">
        <f t="shared" si="355"/>
        <v>5</v>
      </c>
      <c r="N360" s="1">
        <f t="shared" si="355"/>
        <v>5</v>
      </c>
      <c r="O360" s="46">
        <f t="shared" si="355"/>
        <v>5</v>
      </c>
      <c r="P360" s="1">
        <f t="shared" si="355"/>
        <v>5</v>
      </c>
      <c r="Q360" s="46">
        <f t="shared" si="355"/>
        <v>5</v>
      </c>
      <c r="R360" s="30" t="str">
        <f t="shared" si="355"/>
        <v>-</v>
      </c>
      <c r="S360" s="46" t="str">
        <f t="shared" si="355"/>
        <v>-</v>
      </c>
      <c r="T360" s="1" t="str">
        <f t="shared" si="355"/>
        <v>-</v>
      </c>
      <c r="U360" s="46" t="str">
        <f t="shared" si="355"/>
        <v>-</v>
      </c>
      <c r="V360" s="1" t="str">
        <f t="shared" si="355"/>
        <v>-</v>
      </c>
      <c r="W360" s="46" t="str">
        <f t="shared" si="355"/>
        <v>-</v>
      </c>
      <c r="X360" s="46">
        <f t="shared" si="355"/>
        <v>5</v>
      </c>
      <c r="Y360" s="1">
        <f t="shared" si="355"/>
        <v>5</v>
      </c>
      <c r="Z360" s="46" t="str">
        <f t="shared" si="355"/>
        <v>-</v>
      </c>
      <c r="AA360" s="1">
        <f t="shared" si="355"/>
        <v>5</v>
      </c>
      <c r="AB360" s="46">
        <f t="shared" si="355"/>
        <v>5</v>
      </c>
      <c r="AC360" s="1" t="str">
        <f t="shared" si="355"/>
        <v>-</v>
      </c>
      <c r="AD360" s="1" t="str">
        <f>IF(SUM(AD352:AD356)=0,"-",IF(SUM(AD352:AD356)&gt;0,COUNT(AD352:AD356)))</f>
        <v>-</v>
      </c>
      <c r="AE360" s="46" t="str">
        <f>IF(SUM(AE352:AE356)=0,"-",IF(SUM(AE352:AE356)&gt;0,COUNT(AE352:AE356)))</f>
        <v>-</v>
      </c>
      <c r="AF360" s="1" t="str">
        <f>IF(SUM(AF352:AF356)=0,"-",IF(SUM(AF352:AF356)&gt;0,COUNT(AF352:AF356)))</f>
        <v>-</v>
      </c>
      <c r="AG360" s="1">
        <f t="shared" si="355"/>
        <v>5</v>
      </c>
      <c r="AH360" s="46">
        <f t="shared" si="355"/>
        <v>5</v>
      </c>
      <c r="AI360" s="1" t="str">
        <f t="shared" si="355"/>
        <v>-</v>
      </c>
      <c r="AJ360" s="46" t="str">
        <f t="shared" si="355"/>
        <v>-</v>
      </c>
      <c r="AK360" s="1" t="str">
        <f t="shared" si="355"/>
        <v>-</v>
      </c>
      <c r="AL360" s="46" t="str">
        <f t="shared" si="355"/>
        <v>-</v>
      </c>
      <c r="AM360" s="162"/>
    </row>
    <row r="361" spans="1:39" ht="9" customHeight="1" x14ac:dyDescent="0.25">
      <c r="A361" s="100"/>
      <c r="B361" s="199"/>
      <c r="C361" s="91"/>
      <c r="D361" s="33"/>
      <c r="E361" s="100"/>
      <c r="F361" s="40"/>
      <c r="G361" s="40"/>
      <c r="H361" s="40"/>
      <c r="I361" s="40"/>
      <c r="J361" s="40"/>
      <c r="K361" s="36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107"/>
      <c r="Y361" s="37"/>
      <c r="Z361" s="107"/>
      <c r="AA361" s="37"/>
      <c r="AB361" s="37"/>
      <c r="AC361" s="37"/>
      <c r="AD361" s="37"/>
      <c r="AE361" s="37"/>
      <c r="AF361" s="107"/>
      <c r="AG361" s="37"/>
      <c r="AH361" s="37"/>
      <c r="AI361" s="37"/>
      <c r="AJ361" s="37"/>
      <c r="AK361" s="37"/>
      <c r="AL361" s="37"/>
      <c r="AM361" s="162"/>
    </row>
    <row r="362" spans="1:39" ht="9" hidden="1" customHeight="1" outlineLevel="1" x14ac:dyDescent="0.25">
      <c r="A362" s="101" t="s">
        <v>550</v>
      </c>
      <c r="B362" s="200" t="s">
        <v>4</v>
      </c>
      <c r="C362" s="97" t="s">
        <v>323</v>
      </c>
      <c r="D362" s="5" t="s">
        <v>28</v>
      </c>
      <c r="E362" s="96" t="s">
        <v>542</v>
      </c>
      <c r="F362" s="12">
        <v>2.5</v>
      </c>
      <c r="G362" s="1" t="s">
        <v>697</v>
      </c>
      <c r="H362" s="12">
        <v>0</v>
      </c>
      <c r="I362" s="12" t="s">
        <v>325</v>
      </c>
      <c r="J362" s="12">
        <v>24</v>
      </c>
      <c r="K362" s="79"/>
      <c r="L362" s="30">
        <v>5.07</v>
      </c>
      <c r="M362" s="30">
        <v>38</v>
      </c>
      <c r="N362" s="30">
        <v>4.9278152069297407</v>
      </c>
      <c r="O362" s="1">
        <v>6598.3660600000003</v>
      </c>
      <c r="P362" s="30">
        <v>410</v>
      </c>
      <c r="Q362" s="30">
        <v>62.136595070931847</v>
      </c>
      <c r="R362" s="24"/>
      <c r="S362" s="24"/>
      <c r="T362" s="24"/>
      <c r="U362" s="30"/>
      <c r="V362" s="30"/>
      <c r="W362" s="30"/>
      <c r="X362" s="1">
        <v>1230</v>
      </c>
      <c r="Y362" s="30">
        <v>186.40978521279553</v>
      </c>
      <c r="Z362" s="1"/>
      <c r="AA362" s="30">
        <v>2037.61</v>
      </c>
      <c r="AB362" s="30">
        <v>308.80523776214983</v>
      </c>
      <c r="AC362" s="30"/>
      <c r="AD362" s="30"/>
      <c r="AE362" s="30"/>
      <c r="AF362" s="1"/>
      <c r="AG362" s="30">
        <v>309.04000000000002</v>
      </c>
      <c r="AH362" s="30">
        <v>46.835837416392138</v>
      </c>
      <c r="AI362" s="30"/>
      <c r="AJ362" s="30"/>
      <c r="AK362" s="30"/>
      <c r="AL362" s="30"/>
      <c r="AM362" s="162"/>
    </row>
    <row r="363" spans="1:39" ht="9" hidden="1" customHeight="1" outlineLevel="1" x14ac:dyDescent="0.25">
      <c r="A363" s="83" t="s">
        <v>551</v>
      </c>
      <c r="B363" s="198" t="s">
        <v>4</v>
      </c>
      <c r="C363" s="84" t="s">
        <v>323</v>
      </c>
      <c r="D363" s="19" t="s">
        <v>28</v>
      </c>
      <c r="E363" s="99" t="s">
        <v>542</v>
      </c>
      <c r="F363" s="26">
        <v>2.5</v>
      </c>
      <c r="G363" s="1" t="s">
        <v>697</v>
      </c>
      <c r="H363" s="26">
        <v>0</v>
      </c>
      <c r="I363" s="26" t="s">
        <v>325</v>
      </c>
      <c r="J363" s="26">
        <v>24</v>
      </c>
      <c r="K363" s="79"/>
      <c r="L363" s="30">
        <v>5.23</v>
      </c>
      <c r="M363" s="30">
        <v>40</v>
      </c>
      <c r="N363" s="30">
        <v>6.7468719923002887</v>
      </c>
      <c r="O363" s="1">
        <v>6824.5215479999997</v>
      </c>
      <c r="P363" s="30">
        <v>400</v>
      </c>
      <c r="Q363" s="30">
        <v>58.612167488462887</v>
      </c>
      <c r="R363" s="24"/>
      <c r="S363" s="24"/>
      <c r="T363" s="24"/>
      <c r="U363" s="30"/>
      <c r="V363" s="30"/>
      <c r="W363" s="30"/>
      <c r="X363" s="1">
        <v>1140</v>
      </c>
      <c r="Y363" s="30">
        <v>167.04467734211923</v>
      </c>
      <c r="Z363" s="1"/>
      <c r="AA363" s="30">
        <v>1712.09</v>
      </c>
      <c r="AB363" s="30">
        <v>250.87326458830606</v>
      </c>
      <c r="AC363" s="30"/>
      <c r="AD363" s="30"/>
      <c r="AE363" s="30"/>
      <c r="AF363" s="1"/>
      <c r="AG363" s="30">
        <v>211.79</v>
      </c>
      <c r="AH363" s="30">
        <v>31.033677380953886</v>
      </c>
      <c r="AI363" s="30"/>
      <c r="AJ363" s="30"/>
      <c r="AK363" s="30"/>
      <c r="AL363" s="30"/>
      <c r="AM363" s="162"/>
    </row>
    <row r="364" spans="1:39" ht="9" hidden="1" customHeight="1" outlineLevel="1" x14ac:dyDescent="0.25">
      <c r="A364" s="83" t="s">
        <v>552</v>
      </c>
      <c r="B364" s="198" t="s">
        <v>4</v>
      </c>
      <c r="C364" s="84" t="s">
        <v>323</v>
      </c>
      <c r="D364" s="19" t="s">
        <v>28</v>
      </c>
      <c r="E364" s="99" t="s">
        <v>542</v>
      </c>
      <c r="F364" s="26">
        <v>2.5</v>
      </c>
      <c r="G364" s="1" t="s">
        <v>697</v>
      </c>
      <c r="H364" s="26">
        <v>0</v>
      </c>
      <c r="I364" s="26" t="s">
        <v>325</v>
      </c>
      <c r="J364" s="26">
        <v>24</v>
      </c>
      <c r="K364" s="79"/>
      <c r="L364" s="30">
        <v>6.45</v>
      </c>
      <c r="M364" s="30">
        <v>40</v>
      </c>
      <c r="N364" s="30">
        <v>3.3397497593840235</v>
      </c>
      <c r="O364" s="1">
        <v>9405.331259999999</v>
      </c>
      <c r="P364" s="30">
        <v>460</v>
      </c>
      <c r="Q364" s="30">
        <v>48.90843153566928</v>
      </c>
      <c r="R364" s="24"/>
      <c r="S364" s="24"/>
      <c r="T364" s="24"/>
      <c r="U364" s="30"/>
      <c r="V364" s="30"/>
      <c r="W364" s="30"/>
      <c r="X364" s="1">
        <v>980</v>
      </c>
      <c r="Y364" s="30">
        <v>104.19622370642585</v>
      </c>
      <c r="Z364" s="1"/>
      <c r="AA364" s="30">
        <v>3089.1</v>
      </c>
      <c r="AB364" s="30">
        <v>328.44138229746949</v>
      </c>
      <c r="AC364" s="30"/>
      <c r="AD364" s="30"/>
      <c r="AE364" s="30"/>
      <c r="AF364" s="1"/>
      <c r="AG364" s="30">
        <v>318.38</v>
      </c>
      <c r="AH364" s="30">
        <v>33.851013983318225</v>
      </c>
      <c r="AI364" s="30"/>
      <c r="AJ364" s="30"/>
      <c r="AK364" s="30"/>
      <c r="AL364" s="30"/>
      <c r="AM364" s="162"/>
    </row>
    <row r="365" spans="1:39" ht="9" hidden="1" customHeight="1" outlineLevel="1" x14ac:dyDescent="0.25">
      <c r="A365" s="83" t="s">
        <v>553</v>
      </c>
      <c r="B365" s="198" t="s">
        <v>4</v>
      </c>
      <c r="C365" s="84" t="s">
        <v>323</v>
      </c>
      <c r="D365" s="19" t="s">
        <v>28</v>
      </c>
      <c r="E365" s="99" t="s">
        <v>542</v>
      </c>
      <c r="F365" s="26">
        <v>2.5</v>
      </c>
      <c r="G365" s="1" t="s">
        <v>697</v>
      </c>
      <c r="H365" s="26">
        <v>0</v>
      </c>
      <c r="I365" s="26" t="s">
        <v>325</v>
      </c>
      <c r="J365" s="26">
        <v>24</v>
      </c>
      <c r="K365" s="79"/>
      <c r="L365" s="30">
        <v>4.55</v>
      </c>
      <c r="M365" s="30">
        <v>39</v>
      </c>
      <c r="N365" s="30">
        <v>4.7834456207892204</v>
      </c>
      <c r="O365" s="1">
        <v>7236.9756159999997</v>
      </c>
      <c r="P365" s="30">
        <v>670</v>
      </c>
      <c r="Q365" s="30">
        <v>92.580110193921115</v>
      </c>
      <c r="R365" s="24"/>
      <c r="S365" s="24"/>
      <c r="T365" s="24"/>
      <c r="U365" s="30"/>
      <c r="V365" s="30"/>
      <c r="W365" s="30"/>
      <c r="X365" s="1">
        <v>890</v>
      </c>
      <c r="Y365" s="30">
        <v>122.97954936207429</v>
      </c>
      <c r="Z365" s="1"/>
      <c r="AA365" s="30">
        <v>2592.63</v>
      </c>
      <c r="AB365" s="30">
        <v>358.24771804785917</v>
      </c>
      <c r="AC365" s="30"/>
      <c r="AD365" s="30"/>
      <c r="AE365" s="30"/>
      <c r="AF365" s="1"/>
      <c r="AG365" s="30">
        <v>433.42</v>
      </c>
      <c r="AH365" s="30">
        <v>59.88965874664072</v>
      </c>
      <c r="AI365" s="30"/>
      <c r="AJ365" s="30"/>
      <c r="AK365" s="30"/>
      <c r="AL365" s="30"/>
      <c r="AM365" s="162"/>
    </row>
    <row r="366" spans="1:39" ht="9" hidden="1" customHeight="1" outlineLevel="1" x14ac:dyDescent="0.25">
      <c r="A366" s="90" t="s">
        <v>554</v>
      </c>
      <c r="B366" s="199" t="s">
        <v>4</v>
      </c>
      <c r="C366" s="91" t="s">
        <v>323</v>
      </c>
      <c r="D366" s="33" t="s">
        <v>28</v>
      </c>
      <c r="E366" s="100" t="s">
        <v>542</v>
      </c>
      <c r="F366" s="40">
        <v>2.5</v>
      </c>
      <c r="G366" s="1" t="s">
        <v>697</v>
      </c>
      <c r="H366" s="40">
        <v>0</v>
      </c>
      <c r="I366" s="40" t="s">
        <v>325</v>
      </c>
      <c r="J366" s="40">
        <v>24</v>
      </c>
      <c r="K366" s="80"/>
      <c r="L366" s="44">
        <v>4.53</v>
      </c>
      <c r="M366" s="44">
        <v>39</v>
      </c>
      <c r="N366" s="44">
        <v>3.3012512030798851</v>
      </c>
      <c r="O366" s="92">
        <v>8061.7838599999986</v>
      </c>
      <c r="P366" s="44">
        <v>530</v>
      </c>
      <c r="Q366" s="44">
        <v>65.742273571695591</v>
      </c>
      <c r="R366" s="38"/>
      <c r="S366" s="38"/>
      <c r="T366" s="38"/>
      <c r="U366" s="44"/>
      <c r="V366" s="44"/>
      <c r="W366" s="44"/>
      <c r="X366" s="92">
        <v>1010</v>
      </c>
      <c r="Y366" s="44">
        <v>125.28244586304254</v>
      </c>
      <c r="Z366" s="92"/>
      <c r="AA366" s="44">
        <v>2284.31</v>
      </c>
      <c r="AB366" s="44">
        <v>283.35043951426405</v>
      </c>
      <c r="AC366" s="44"/>
      <c r="AD366" s="44"/>
      <c r="AE366" s="44"/>
      <c r="AF366" s="92"/>
      <c r="AG366" s="44">
        <v>255.7</v>
      </c>
      <c r="AH366" s="44">
        <v>31.717545947702948</v>
      </c>
      <c r="AI366" s="44"/>
      <c r="AJ366" s="44"/>
      <c r="AK366" s="44"/>
      <c r="AL366" s="44"/>
      <c r="AM366" s="162"/>
    </row>
    <row r="367" spans="1:39" ht="9" customHeight="1" collapsed="1" x14ac:dyDescent="0.25">
      <c r="A367" s="96"/>
      <c r="B367" s="200"/>
      <c r="C367" s="97"/>
      <c r="D367" s="5"/>
      <c r="E367" s="96"/>
      <c r="F367" s="12"/>
      <c r="G367" s="12"/>
      <c r="H367" s="12"/>
      <c r="I367" s="12"/>
      <c r="J367" s="12"/>
      <c r="K367" s="8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106"/>
      <c r="Y367" s="23"/>
      <c r="Z367" s="106"/>
      <c r="AA367" s="23"/>
      <c r="AB367" s="23"/>
      <c r="AC367" s="23"/>
      <c r="AD367" s="23"/>
      <c r="AE367" s="23"/>
      <c r="AF367" s="106"/>
      <c r="AG367" s="23"/>
      <c r="AH367" s="23"/>
      <c r="AI367" s="23"/>
      <c r="AJ367" s="23"/>
      <c r="AK367" s="23"/>
      <c r="AL367" s="23"/>
      <c r="AM367" s="162"/>
    </row>
    <row r="368" spans="1:39" ht="9" customHeight="1" x14ac:dyDescent="0.25">
      <c r="A368" s="99"/>
      <c r="B368" s="198"/>
      <c r="C368" s="84"/>
      <c r="D368" s="19"/>
      <c r="E368" s="99"/>
      <c r="F368" s="26"/>
      <c r="G368" s="26"/>
      <c r="H368" s="26"/>
      <c r="I368" s="26"/>
      <c r="J368" s="26"/>
      <c r="K368" s="22" t="s">
        <v>679</v>
      </c>
      <c r="L368" s="30">
        <f t="shared" ref="L368:AL368" si="356">IF(SUM(L362:L366)=0,"-",IF(SUM(L362:L366)&gt;0,AVERAGE(L362:L366)))</f>
        <v>5.1660000000000004</v>
      </c>
      <c r="M368" s="30">
        <f t="shared" si="356"/>
        <v>39.200000000000003</v>
      </c>
      <c r="N368" s="30">
        <f t="shared" si="356"/>
        <v>4.6198267564966313</v>
      </c>
      <c r="O368" s="30">
        <f t="shared" si="356"/>
        <v>7625.3956687999989</v>
      </c>
      <c r="P368" s="30">
        <f t="shared" si="356"/>
        <v>494</v>
      </c>
      <c r="Q368" s="30">
        <f t="shared" si="356"/>
        <v>65.595915572136136</v>
      </c>
      <c r="R368" s="30" t="str">
        <f t="shared" si="356"/>
        <v>-</v>
      </c>
      <c r="S368" s="30" t="str">
        <f t="shared" si="356"/>
        <v>-</v>
      </c>
      <c r="T368" s="30" t="str">
        <f t="shared" si="356"/>
        <v>-</v>
      </c>
      <c r="U368" s="30" t="str">
        <f t="shared" si="356"/>
        <v>-</v>
      </c>
      <c r="V368" s="30" t="str">
        <f t="shared" si="356"/>
        <v>-</v>
      </c>
      <c r="W368" s="30" t="str">
        <f t="shared" si="356"/>
        <v>-</v>
      </c>
      <c r="X368" s="1">
        <f t="shared" si="356"/>
        <v>1050</v>
      </c>
      <c r="Y368" s="30">
        <f t="shared" si="356"/>
        <v>141.18253629729151</v>
      </c>
      <c r="Z368" s="1" t="str">
        <f t="shared" si="356"/>
        <v>-</v>
      </c>
      <c r="AA368" s="30">
        <f t="shared" si="356"/>
        <v>2343.1480000000001</v>
      </c>
      <c r="AB368" s="30">
        <f t="shared" si="356"/>
        <v>305.94360844200975</v>
      </c>
      <c r="AC368" s="30" t="str">
        <f t="shared" si="356"/>
        <v>-</v>
      </c>
      <c r="AD368" s="30" t="str">
        <f>IF(SUM(AD362:AD366)=0,"-",IF(SUM(AD362:AD366)&gt;0,AVERAGE(AD362:AD366)))</f>
        <v>-</v>
      </c>
      <c r="AE368" s="30" t="str">
        <f>IF(SUM(AE362:AE366)=0,"-",IF(SUM(AE362:AE366)&gt;0,AVERAGE(AE362:AE366)))</f>
        <v>-</v>
      </c>
      <c r="AF368" s="1" t="str">
        <f>IF(SUM(AF362:AF366)=0,"-",IF(SUM(AF362:AF366)&gt;0,AVERAGE(AF362:AF366)))</f>
        <v>-</v>
      </c>
      <c r="AG368" s="30">
        <f t="shared" si="356"/>
        <v>305.66600000000005</v>
      </c>
      <c r="AH368" s="30">
        <f t="shared" si="356"/>
        <v>40.665546695001581</v>
      </c>
      <c r="AI368" s="30" t="str">
        <f t="shared" si="356"/>
        <v>-</v>
      </c>
      <c r="AJ368" s="30" t="str">
        <f t="shared" si="356"/>
        <v>-</v>
      </c>
      <c r="AK368" s="30" t="str">
        <f t="shared" si="356"/>
        <v>-</v>
      </c>
      <c r="AL368" s="30" t="str">
        <f t="shared" si="356"/>
        <v>-</v>
      </c>
      <c r="AM368" s="162"/>
    </row>
    <row r="369" spans="1:39" ht="9" customHeight="1" x14ac:dyDescent="0.25">
      <c r="A369" s="25"/>
      <c r="B369" s="192" t="str">
        <f t="shared" ref="B369:J369" si="357">B364</f>
        <v>Nephrotoxisches Serum (NTS)</v>
      </c>
      <c r="C369" s="17" t="str">
        <f t="shared" si="357"/>
        <v>Bayer</v>
      </c>
      <c r="D369" s="25" t="str">
        <f t="shared" si="357"/>
        <v>Rat</v>
      </c>
      <c r="E369" s="17" t="str">
        <f t="shared" si="357"/>
        <v xml:space="preserve">Wistar Kyoto </v>
      </c>
      <c r="F369" s="25">
        <f t="shared" si="357"/>
        <v>2.5</v>
      </c>
      <c r="G369" s="25" t="str">
        <f t="shared" si="357"/>
        <v>once</v>
      </c>
      <c r="H369" s="25">
        <f t="shared" si="357"/>
        <v>0</v>
      </c>
      <c r="I369" s="25" t="str">
        <f t="shared" si="357"/>
        <v>interim</v>
      </c>
      <c r="J369" s="25">
        <f t="shared" si="357"/>
        <v>24</v>
      </c>
      <c r="K369" s="22" t="s">
        <v>677</v>
      </c>
      <c r="L369" s="30">
        <f t="shared" ref="L369:AL369" si="358">IF(SUM(L362:L366)=0,"-",IF(SUM(L362:L366)&gt;0,_xlfn.STDEV.S(L362:L366)))</f>
        <v>0.78197186650159811</v>
      </c>
      <c r="M369" s="30">
        <f t="shared" si="358"/>
        <v>0.83666002653407556</v>
      </c>
      <c r="N369" s="30">
        <f t="shared" si="358"/>
        <v>1.4162616338544882</v>
      </c>
      <c r="O369" s="30">
        <f t="shared" si="358"/>
        <v>1140.7962870705262</v>
      </c>
      <c r="P369" s="30">
        <f t="shared" si="358"/>
        <v>111.04053313993049</v>
      </c>
      <c r="Q369" s="30">
        <f t="shared" si="358"/>
        <v>16.335390561171199</v>
      </c>
      <c r="R369" s="30" t="str">
        <f t="shared" si="358"/>
        <v>-</v>
      </c>
      <c r="S369" s="30" t="str">
        <f t="shared" si="358"/>
        <v>-</v>
      </c>
      <c r="T369" s="30" t="str">
        <f t="shared" si="358"/>
        <v>-</v>
      </c>
      <c r="U369" s="30" t="str">
        <f t="shared" si="358"/>
        <v>-</v>
      </c>
      <c r="V369" s="30" t="str">
        <f t="shared" si="358"/>
        <v>-</v>
      </c>
      <c r="W369" s="30" t="str">
        <f t="shared" si="358"/>
        <v>-</v>
      </c>
      <c r="X369" s="1">
        <f t="shared" si="358"/>
        <v>134.7219358530748</v>
      </c>
      <c r="Y369" s="30">
        <f t="shared" si="358"/>
        <v>34.155904731604366</v>
      </c>
      <c r="Z369" s="1" t="str">
        <f t="shared" si="358"/>
        <v>-</v>
      </c>
      <c r="AA369" s="30">
        <f t="shared" si="358"/>
        <v>527.66827497965096</v>
      </c>
      <c r="AB369" s="30">
        <f t="shared" si="358"/>
        <v>41.210595381651288</v>
      </c>
      <c r="AC369" s="30" t="str">
        <f t="shared" si="358"/>
        <v>-</v>
      </c>
      <c r="AD369" s="30" t="str">
        <f>IF(SUM(AD362:AD366)=0,"-",IF(SUM(AD362:AD366)&gt;0,_xlfn.STDEV.S(AD362:AD366)))</f>
        <v>-</v>
      </c>
      <c r="AE369" s="30" t="str">
        <f>IF(SUM(AE362:AE366)=0,"-",IF(SUM(AE362:AE366)&gt;0,_xlfn.STDEV.S(AE362:AE366)))</f>
        <v>-</v>
      </c>
      <c r="AF369" s="1" t="str">
        <f>IF(SUM(AF362:AF366)=0,"-",IF(SUM(AF362:AF366)&gt;0,_xlfn.STDEV.S(AF362:AF366)))</f>
        <v>-</v>
      </c>
      <c r="AG369" s="30">
        <f t="shared" si="358"/>
        <v>83.3717858750788</v>
      </c>
      <c r="AH369" s="30">
        <f t="shared" si="358"/>
        <v>12.519149848288519</v>
      </c>
      <c r="AI369" s="30" t="str">
        <f t="shared" si="358"/>
        <v>-</v>
      </c>
      <c r="AJ369" s="30" t="str">
        <f t="shared" si="358"/>
        <v>-</v>
      </c>
      <c r="AK369" s="30" t="str">
        <f t="shared" si="358"/>
        <v>-</v>
      </c>
      <c r="AL369" s="30" t="str">
        <f t="shared" si="358"/>
        <v>-</v>
      </c>
      <c r="AM369" s="162"/>
    </row>
    <row r="370" spans="1:39" ht="9" customHeight="1" x14ac:dyDescent="0.25">
      <c r="A370" s="99"/>
      <c r="B370" s="198"/>
      <c r="C370" s="84"/>
      <c r="D370" s="19"/>
      <c r="E370" s="99"/>
      <c r="F370" s="26"/>
      <c r="G370" s="26"/>
      <c r="H370" s="26"/>
      <c r="I370" s="26"/>
      <c r="J370" s="26"/>
      <c r="K370" s="22" t="s">
        <v>678</v>
      </c>
      <c r="L370" s="1">
        <f t="shared" ref="L370:AL370" si="359">IF(SUM(L362:L366)=0,"-",IF(SUM(L362:L366)&gt;0,COUNT(L362:L366)))</f>
        <v>5</v>
      </c>
      <c r="M370" s="46">
        <f t="shared" si="359"/>
        <v>5</v>
      </c>
      <c r="N370" s="1">
        <f t="shared" si="359"/>
        <v>5</v>
      </c>
      <c r="O370" s="46">
        <f t="shared" si="359"/>
        <v>5</v>
      </c>
      <c r="P370" s="1">
        <f t="shared" si="359"/>
        <v>5</v>
      </c>
      <c r="Q370" s="46">
        <f t="shared" si="359"/>
        <v>5</v>
      </c>
      <c r="R370" s="30" t="str">
        <f t="shared" si="359"/>
        <v>-</v>
      </c>
      <c r="S370" s="46" t="str">
        <f t="shared" si="359"/>
        <v>-</v>
      </c>
      <c r="T370" s="1" t="str">
        <f t="shared" si="359"/>
        <v>-</v>
      </c>
      <c r="U370" s="46" t="str">
        <f t="shared" si="359"/>
        <v>-</v>
      </c>
      <c r="V370" s="1" t="str">
        <f t="shared" si="359"/>
        <v>-</v>
      </c>
      <c r="W370" s="46" t="str">
        <f t="shared" si="359"/>
        <v>-</v>
      </c>
      <c r="X370" s="46">
        <f t="shared" si="359"/>
        <v>5</v>
      </c>
      <c r="Y370" s="1">
        <f t="shared" si="359"/>
        <v>5</v>
      </c>
      <c r="Z370" s="46" t="str">
        <f t="shared" si="359"/>
        <v>-</v>
      </c>
      <c r="AA370" s="1">
        <f t="shared" si="359"/>
        <v>5</v>
      </c>
      <c r="AB370" s="46">
        <f t="shared" si="359"/>
        <v>5</v>
      </c>
      <c r="AC370" s="1" t="str">
        <f t="shared" si="359"/>
        <v>-</v>
      </c>
      <c r="AD370" s="1" t="str">
        <f>IF(SUM(AD362:AD366)=0,"-",IF(SUM(AD362:AD366)&gt;0,COUNT(AD362:AD366)))</f>
        <v>-</v>
      </c>
      <c r="AE370" s="46" t="str">
        <f>IF(SUM(AE362:AE366)=0,"-",IF(SUM(AE362:AE366)&gt;0,COUNT(AE362:AE366)))</f>
        <v>-</v>
      </c>
      <c r="AF370" s="1" t="str">
        <f>IF(SUM(AF362:AF366)=0,"-",IF(SUM(AF362:AF366)&gt;0,COUNT(AF362:AF366)))</f>
        <v>-</v>
      </c>
      <c r="AG370" s="1">
        <f t="shared" si="359"/>
        <v>5</v>
      </c>
      <c r="AH370" s="46">
        <f t="shared" si="359"/>
        <v>5</v>
      </c>
      <c r="AI370" s="1" t="str">
        <f t="shared" si="359"/>
        <v>-</v>
      </c>
      <c r="AJ370" s="46" t="str">
        <f t="shared" si="359"/>
        <v>-</v>
      </c>
      <c r="AK370" s="1" t="str">
        <f t="shared" si="359"/>
        <v>-</v>
      </c>
      <c r="AL370" s="46" t="str">
        <f t="shared" si="359"/>
        <v>-</v>
      </c>
      <c r="AM370" s="162"/>
    </row>
    <row r="371" spans="1:39" ht="9" customHeight="1" x14ac:dyDescent="0.25">
      <c r="A371" s="100"/>
      <c r="B371" s="199"/>
      <c r="C371" s="91"/>
      <c r="D371" s="33"/>
      <c r="E371" s="100"/>
      <c r="F371" s="40"/>
      <c r="G371" s="40"/>
      <c r="H371" s="40"/>
      <c r="I371" s="40"/>
      <c r="J371" s="40"/>
      <c r="K371" s="36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107"/>
      <c r="Y371" s="37"/>
      <c r="Z371" s="107"/>
      <c r="AA371" s="37"/>
      <c r="AB371" s="37"/>
      <c r="AC371" s="37"/>
      <c r="AD371" s="37"/>
      <c r="AE371" s="37"/>
      <c r="AF371" s="107"/>
      <c r="AG371" s="37"/>
      <c r="AH371" s="37"/>
      <c r="AI371" s="37"/>
      <c r="AJ371" s="37"/>
      <c r="AK371" s="37"/>
      <c r="AL371" s="37"/>
      <c r="AM371" s="162"/>
    </row>
    <row r="372" spans="1:39" ht="9" hidden="1" customHeight="1" outlineLevel="1" x14ac:dyDescent="0.25">
      <c r="A372" s="101" t="s">
        <v>545</v>
      </c>
      <c r="B372" s="200" t="s">
        <v>4</v>
      </c>
      <c r="C372" s="97" t="s">
        <v>323</v>
      </c>
      <c r="D372" s="5" t="s">
        <v>28</v>
      </c>
      <c r="E372" s="96" t="s">
        <v>542</v>
      </c>
      <c r="F372" s="12">
        <v>5</v>
      </c>
      <c r="G372" s="1" t="s">
        <v>697</v>
      </c>
      <c r="H372" s="12">
        <v>0</v>
      </c>
      <c r="I372" s="12" t="s">
        <v>325</v>
      </c>
      <c r="J372" s="12">
        <v>24</v>
      </c>
      <c r="K372" s="79"/>
      <c r="L372" s="30">
        <v>5.4</v>
      </c>
      <c r="M372" s="30">
        <v>38</v>
      </c>
      <c r="N372" s="30">
        <v>7.8248315688161707</v>
      </c>
      <c r="O372" s="1">
        <v>6891.0496199999998</v>
      </c>
      <c r="P372" s="30">
        <v>350</v>
      </c>
      <c r="Q372" s="30">
        <v>50.790520936634906</v>
      </c>
      <c r="R372" s="24"/>
      <c r="S372" s="24"/>
      <c r="T372" s="24"/>
      <c r="U372" s="30"/>
      <c r="V372" s="30"/>
      <c r="W372" s="30"/>
      <c r="X372" s="1">
        <v>740</v>
      </c>
      <c r="Y372" s="30">
        <v>107.38567283745665</v>
      </c>
      <c r="Z372" s="1"/>
      <c r="AA372" s="30">
        <v>314.3</v>
      </c>
      <c r="AB372" s="30">
        <v>45.609887801098147</v>
      </c>
      <c r="AC372" s="30"/>
      <c r="AD372" s="30"/>
      <c r="AE372" s="30"/>
      <c r="AF372" s="1"/>
      <c r="AG372" s="30">
        <v>120.81</v>
      </c>
      <c r="AH372" s="30">
        <v>17.531436669585322</v>
      </c>
      <c r="AI372" s="30"/>
      <c r="AJ372" s="30"/>
      <c r="AK372" s="30"/>
      <c r="AL372" s="30"/>
      <c r="AM372" s="162"/>
    </row>
    <row r="373" spans="1:39" ht="9" hidden="1" customHeight="1" outlineLevel="1" x14ac:dyDescent="0.25">
      <c r="A373" s="83" t="s">
        <v>546</v>
      </c>
      <c r="B373" s="198" t="s">
        <v>4</v>
      </c>
      <c r="C373" s="84" t="s">
        <v>323</v>
      </c>
      <c r="D373" s="19" t="s">
        <v>28</v>
      </c>
      <c r="E373" s="99" t="s">
        <v>542</v>
      </c>
      <c r="F373" s="26">
        <v>5</v>
      </c>
      <c r="G373" s="1" t="s">
        <v>697</v>
      </c>
      <c r="H373" s="26">
        <v>0</v>
      </c>
      <c r="I373" s="26" t="s">
        <v>325</v>
      </c>
      <c r="J373" s="26">
        <v>24</v>
      </c>
      <c r="K373" s="79"/>
      <c r="L373" s="30">
        <v>5.91</v>
      </c>
      <c r="M373" s="30">
        <v>40</v>
      </c>
      <c r="N373" s="30">
        <v>4.3792107795957653</v>
      </c>
      <c r="O373" s="1">
        <v>6757.9934760000006</v>
      </c>
      <c r="P373" s="30">
        <v>510</v>
      </c>
      <c r="Q373" s="30">
        <v>75.466187088103666</v>
      </c>
      <c r="R373" s="24"/>
      <c r="S373" s="24"/>
      <c r="T373" s="24"/>
      <c r="U373" s="30"/>
      <c r="V373" s="30"/>
      <c r="W373" s="30"/>
      <c r="X373" s="1">
        <v>890</v>
      </c>
      <c r="Y373" s="30">
        <v>131.69589511453384</v>
      </c>
      <c r="Z373" s="1"/>
      <c r="AA373" s="30">
        <v>780.99</v>
      </c>
      <c r="AB373" s="30">
        <v>115.56536755674132</v>
      </c>
      <c r="AC373" s="30"/>
      <c r="AD373" s="30"/>
      <c r="AE373" s="30"/>
      <c r="AF373" s="1"/>
      <c r="AG373" s="30">
        <v>272.89999999999998</v>
      </c>
      <c r="AH373" s="30">
        <v>40.381808737928409</v>
      </c>
      <c r="AI373" s="30"/>
      <c r="AJ373" s="30"/>
      <c r="AK373" s="30"/>
      <c r="AL373" s="30"/>
      <c r="AM373" s="162"/>
    </row>
    <row r="374" spans="1:39" ht="9" hidden="1" customHeight="1" outlineLevel="1" x14ac:dyDescent="0.25">
      <c r="A374" s="83" t="s">
        <v>547</v>
      </c>
      <c r="B374" s="198" t="s">
        <v>4</v>
      </c>
      <c r="C374" s="84" t="s">
        <v>323</v>
      </c>
      <c r="D374" s="19" t="s">
        <v>28</v>
      </c>
      <c r="E374" s="99" t="s">
        <v>542</v>
      </c>
      <c r="F374" s="26">
        <v>5</v>
      </c>
      <c r="G374" s="1" t="s">
        <v>697</v>
      </c>
      <c r="H374" s="26">
        <v>0</v>
      </c>
      <c r="I374" s="26" t="s">
        <v>325</v>
      </c>
      <c r="J374" s="26">
        <v>24</v>
      </c>
      <c r="K374" s="79"/>
      <c r="L374" s="30">
        <v>6.66</v>
      </c>
      <c r="M374" s="30">
        <v>40</v>
      </c>
      <c r="N374" s="30">
        <v>3.2916265640038502</v>
      </c>
      <c r="O374" s="1">
        <v>8939.7346479999997</v>
      </c>
      <c r="P374" s="30">
        <v>570</v>
      </c>
      <c r="Q374" s="30">
        <v>63.760281758197436</v>
      </c>
      <c r="R374" s="24"/>
      <c r="S374" s="24"/>
      <c r="T374" s="24"/>
      <c r="U374" s="30"/>
      <c r="V374" s="30"/>
      <c r="W374" s="30"/>
      <c r="X374" s="1">
        <v>720</v>
      </c>
      <c r="Y374" s="30">
        <v>80.539303273512559</v>
      </c>
      <c r="Z374" s="1"/>
      <c r="AA374" s="30">
        <v>642.28</v>
      </c>
      <c r="AB374" s="30">
        <v>71.845532925710614</v>
      </c>
      <c r="AC374" s="30"/>
      <c r="AD374" s="30"/>
      <c r="AE374" s="30"/>
      <c r="AF374" s="1"/>
      <c r="AG374" s="30">
        <v>193.88</v>
      </c>
      <c r="AH374" s="30">
        <v>21.687444609261966</v>
      </c>
      <c r="AI374" s="30"/>
      <c r="AJ374" s="30"/>
      <c r="AK374" s="30"/>
      <c r="AL374" s="30"/>
      <c r="AM374" s="162"/>
    </row>
    <row r="375" spans="1:39" ht="9" hidden="1" customHeight="1" outlineLevel="1" x14ac:dyDescent="0.25">
      <c r="A375" s="83" t="s">
        <v>548</v>
      </c>
      <c r="B375" s="198" t="s">
        <v>4</v>
      </c>
      <c r="C375" s="84" t="s">
        <v>323</v>
      </c>
      <c r="D375" s="19" t="s">
        <v>28</v>
      </c>
      <c r="E375" s="99" t="s">
        <v>542</v>
      </c>
      <c r="F375" s="26">
        <v>5</v>
      </c>
      <c r="G375" s="1" t="s">
        <v>697</v>
      </c>
      <c r="H375" s="26">
        <v>0</v>
      </c>
      <c r="I375" s="26" t="s">
        <v>325</v>
      </c>
      <c r="J375" s="26">
        <v>24</v>
      </c>
      <c r="K375" s="79"/>
      <c r="L375" s="30">
        <v>5.26</v>
      </c>
      <c r="M375" s="30">
        <v>39</v>
      </c>
      <c r="N375" s="30">
        <v>6.2945139557266607</v>
      </c>
      <c r="O375" s="1">
        <v>5840.0858879999996</v>
      </c>
      <c r="P375" s="30">
        <v>330</v>
      </c>
      <c r="Q375" s="30">
        <v>56.506018289572111</v>
      </c>
      <c r="R375" s="24"/>
      <c r="S375" s="24"/>
      <c r="T375" s="24"/>
      <c r="U375" s="30"/>
      <c r="V375" s="30"/>
      <c r="W375" s="30"/>
      <c r="X375" s="1">
        <v>610</v>
      </c>
      <c r="Y375" s="30">
        <v>104.45051865648179</v>
      </c>
      <c r="Z375" s="1"/>
      <c r="AA375" s="30">
        <v>305.73</v>
      </c>
      <c r="AB375" s="30">
        <v>52.350257489911769</v>
      </c>
      <c r="AC375" s="30"/>
      <c r="AD375" s="30"/>
      <c r="AE375" s="30"/>
      <c r="AF375" s="1"/>
      <c r="AG375" s="30">
        <v>99.26</v>
      </c>
      <c r="AH375" s="30">
        <v>16.996325380069479</v>
      </c>
      <c r="AI375" s="30"/>
      <c r="AJ375" s="30"/>
      <c r="AK375" s="30"/>
      <c r="AL375" s="30"/>
      <c r="AM375" s="162"/>
    </row>
    <row r="376" spans="1:39" ht="9" hidden="1" customHeight="1" outlineLevel="1" x14ac:dyDescent="0.25">
      <c r="A376" s="90" t="s">
        <v>549</v>
      </c>
      <c r="B376" s="199" t="s">
        <v>4</v>
      </c>
      <c r="C376" s="91" t="s">
        <v>323</v>
      </c>
      <c r="D376" s="33" t="s">
        <v>28</v>
      </c>
      <c r="E376" s="100" t="s">
        <v>542</v>
      </c>
      <c r="F376" s="40">
        <v>5</v>
      </c>
      <c r="G376" s="1" t="s">
        <v>697</v>
      </c>
      <c r="H376" s="40">
        <v>0</v>
      </c>
      <c r="I376" s="40" t="s">
        <v>325</v>
      </c>
      <c r="J376" s="40">
        <v>24</v>
      </c>
      <c r="K376" s="80"/>
      <c r="L376" s="44">
        <v>4.45</v>
      </c>
      <c r="M376" s="44">
        <v>39</v>
      </c>
      <c r="N376" s="44">
        <v>7.3532242540904722</v>
      </c>
      <c r="O376" s="92">
        <v>5853.3715240000001</v>
      </c>
      <c r="P376" s="44">
        <v>370</v>
      </c>
      <c r="Q376" s="44">
        <v>63.211432673105683</v>
      </c>
      <c r="R376" s="38"/>
      <c r="S376" s="38"/>
      <c r="T376" s="38"/>
      <c r="U376" s="44"/>
      <c r="V376" s="44"/>
      <c r="W376" s="44"/>
      <c r="X376" s="92">
        <v>630</v>
      </c>
      <c r="Y376" s="44">
        <v>107.63027725420697</v>
      </c>
      <c r="Z376" s="92"/>
      <c r="AA376" s="44">
        <v>441.84</v>
      </c>
      <c r="AB376" s="44">
        <v>75.484701114283823</v>
      </c>
      <c r="AC376" s="44"/>
      <c r="AD376" s="44"/>
      <c r="AE376" s="44"/>
      <c r="AF376" s="92"/>
      <c r="AG376" s="44">
        <v>164.61</v>
      </c>
      <c r="AH376" s="44">
        <v>28.122253871134934</v>
      </c>
      <c r="AI376" s="44"/>
      <c r="AJ376" s="44"/>
      <c r="AK376" s="44"/>
      <c r="AL376" s="44"/>
      <c r="AM376" s="162"/>
    </row>
    <row r="377" spans="1:39" ht="9" customHeight="1" collapsed="1" x14ac:dyDescent="0.25">
      <c r="A377" s="96"/>
      <c r="B377" s="200"/>
      <c r="C377" s="97"/>
      <c r="D377" s="5"/>
      <c r="E377" s="96"/>
      <c r="F377" s="12"/>
      <c r="G377" s="12"/>
      <c r="H377" s="12"/>
      <c r="I377" s="12"/>
      <c r="J377" s="12"/>
      <c r="K377" s="8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106"/>
      <c r="Y377" s="23"/>
      <c r="Z377" s="106"/>
      <c r="AA377" s="23"/>
      <c r="AB377" s="23"/>
      <c r="AC377" s="23"/>
      <c r="AD377" s="23"/>
      <c r="AE377" s="23"/>
      <c r="AF377" s="106"/>
      <c r="AG377" s="23"/>
      <c r="AH377" s="23"/>
      <c r="AI377" s="23"/>
      <c r="AJ377" s="23"/>
      <c r="AK377" s="23"/>
      <c r="AL377" s="23"/>
      <c r="AM377" s="162"/>
    </row>
    <row r="378" spans="1:39" ht="9" customHeight="1" x14ac:dyDescent="0.25">
      <c r="A378" s="99"/>
      <c r="B378" s="198"/>
      <c r="C378" s="84"/>
      <c r="D378" s="19"/>
      <c r="E378" s="99"/>
      <c r="F378" s="26"/>
      <c r="G378" s="26"/>
      <c r="H378" s="26"/>
      <c r="I378" s="26"/>
      <c r="J378" s="26"/>
      <c r="K378" s="22" t="s">
        <v>679</v>
      </c>
      <c r="L378" s="30">
        <f>IF(SUM(L372:L376)=0,"-",IF(SUM(L372:L376)&gt;0,AVERAGE(L372:L376)))</f>
        <v>5.5359999999999996</v>
      </c>
      <c r="M378" s="30">
        <f t="shared" ref="M378:AL378" si="360">IF(SUM(M372:M376)=0,"-",IF(SUM(M372:M376)&gt;0,AVERAGE(M372:M376)))</f>
        <v>39.200000000000003</v>
      </c>
      <c r="N378" s="30">
        <f t="shared" si="360"/>
        <v>5.8286814244465832</v>
      </c>
      <c r="O378" s="30">
        <f t="shared" si="360"/>
        <v>6856.4470312000003</v>
      </c>
      <c r="P378" s="30">
        <f t="shared" ref="P378:AC378" si="361">IF(SUM(P372:P376)=0,"-",IF(SUM(P372:P376)&gt;0,AVERAGE(P372:P376)))</f>
        <v>426</v>
      </c>
      <c r="Q378" s="30">
        <f t="shared" si="361"/>
        <v>61.946888149122756</v>
      </c>
      <c r="R378" s="30" t="str">
        <f t="shared" si="361"/>
        <v>-</v>
      </c>
      <c r="S378" s="30" t="str">
        <f t="shared" si="361"/>
        <v>-</v>
      </c>
      <c r="T378" s="30" t="str">
        <f t="shared" si="361"/>
        <v>-</v>
      </c>
      <c r="U378" s="30" t="str">
        <f t="shared" si="361"/>
        <v>-</v>
      </c>
      <c r="V378" s="30" t="str">
        <f t="shared" si="361"/>
        <v>-</v>
      </c>
      <c r="W378" s="30" t="str">
        <f t="shared" si="361"/>
        <v>-</v>
      </c>
      <c r="X378" s="1">
        <f t="shared" si="361"/>
        <v>718</v>
      </c>
      <c r="Y378" s="30">
        <f t="shared" si="361"/>
        <v>106.34033342723835</v>
      </c>
      <c r="Z378" s="1" t="str">
        <f t="shared" si="361"/>
        <v>-</v>
      </c>
      <c r="AA378" s="30">
        <f t="shared" si="361"/>
        <v>497.02799999999996</v>
      </c>
      <c r="AB378" s="30">
        <f t="shared" si="361"/>
        <v>72.171149377549142</v>
      </c>
      <c r="AC378" s="30" t="str">
        <f t="shared" si="361"/>
        <v>-</v>
      </c>
      <c r="AD378" s="30" t="str">
        <f>IF(SUM(AD372:AD376)=0,"-",IF(SUM(AD372:AD376)&gt;0,AVERAGE(AD372:AD376)))</f>
        <v>-</v>
      </c>
      <c r="AE378" s="30" t="str">
        <f>IF(SUM(AE372:AE376)=0,"-",IF(SUM(AE372:AE376)&gt;0,AVERAGE(AE372:AE376)))</f>
        <v>-</v>
      </c>
      <c r="AF378" s="1" t="str">
        <f>IF(SUM(AF372:AF376)=0,"-",IF(SUM(AF372:AF376)&gt;0,AVERAGE(AF372:AF376)))</f>
        <v>-</v>
      </c>
      <c r="AG378" s="30">
        <f t="shared" si="360"/>
        <v>170.29199999999997</v>
      </c>
      <c r="AH378" s="30">
        <f t="shared" si="360"/>
        <v>24.943853853596021</v>
      </c>
      <c r="AI378" s="30" t="str">
        <f t="shared" si="360"/>
        <v>-</v>
      </c>
      <c r="AJ378" s="30" t="str">
        <f t="shared" si="360"/>
        <v>-</v>
      </c>
      <c r="AK378" s="30" t="str">
        <f t="shared" si="360"/>
        <v>-</v>
      </c>
      <c r="AL378" s="30" t="str">
        <f t="shared" si="360"/>
        <v>-</v>
      </c>
      <c r="AM378" s="162"/>
    </row>
    <row r="379" spans="1:39" ht="9" customHeight="1" x14ac:dyDescent="0.25">
      <c r="A379" s="25"/>
      <c r="B379" s="192" t="str">
        <f t="shared" ref="B379:J379" si="362">B374</f>
        <v>Nephrotoxisches Serum (NTS)</v>
      </c>
      <c r="C379" s="17" t="str">
        <f t="shared" si="362"/>
        <v>Bayer</v>
      </c>
      <c r="D379" s="25" t="str">
        <f t="shared" si="362"/>
        <v>Rat</v>
      </c>
      <c r="E379" s="17" t="str">
        <f t="shared" si="362"/>
        <v xml:space="preserve">Wistar Kyoto </v>
      </c>
      <c r="F379" s="25">
        <f t="shared" si="362"/>
        <v>5</v>
      </c>
      <c r="G379" s="25" t="str">
        <f t="shared" si="362"/>
        <v>once</v>
      </c>
      <c r="H379" s="25">
        <f t="shared" si="362"/>
        <v>0</v>
      </c>
      <c r="I379" s="25" t="str">
        <f t="shared" si="362"/>
        <v>interim</v>
      </c>
      <c r="J379" s="25">
        <f t="shared" si="362"/>
        <v>24</v>
      </c>
      <c r="K379" s="22" t="s">
        <v>677</v>
      </c>
      <c r="L379" s="30">
        <f>IF(SUM(L372:L376)=0,"-",IF(SUM(L372:L376)&gt;0,_xlfn.STDEV.S(L372:L376)))</f>
        <v>0.818125907180557</v>
      </c>
      <c r="M379" s="30">
        <f t="shared" ref="M379:AL379" si="363">IF(SUM(M372:M376)=0,"-",IF(SUM(M372:M376)&gt;0,_xlfn.STDEV.S(M372:M376)))</f>
        <v>0.83666002653407556</v>
      </c>
      <c r="N379" s="30">
        <f t="shared" si="363"/>
        <v>1.9405835913884604</v>
      </c>
      <c r="O379" s="30">
        <f t="shared" si="363"/>
        <v>1263.9351429708265</v>
      </c>
      <c r="P379" s="30">
        <f t="shared" ref="P379:AC379" si="364">IF(SUM(P372:P376)=0,"-",IF(SUM(P372:P376)&gt;0,_xlfn.STDEV.S(P372:P376)))</f>
        <v>107.144761887831</v>
      </c>
      <c r="Q379" s="30">
        <f t="shared" si="364"/>
        <v>9.2429230663863091</v>
      </c>
      <c r="R379" s="30" t="str">
        <f t="shared" si="364"/>
        <v>-</v>
      </c>
      <c r="S379" s="30" t="str">
        <f t="shared" si="364"/>
        <v>-</v>
      </c>
      <c r="T379" s="30" t="str">
        <f t="shared" si="364"/>
        <v>-</v>
      </c>
      <c r="U379" s="30" t="str">
        <f t="shared" si="364"/>
        <v>-</v>
      </c>
      <c r="V379" s="30" t="str">
        <f t="shared" si="364"/>
        <v>-</v>
      </c>
      <c r="W379" s="30" t="str">
        <f t="shared" si="364"/>
        <v>-</v>
      </c>
      <c r="X379" s="1">
        <f t="shared" si="364"/>
        <v>111.22050170719426</v>
      </c>
      <c r="Y379" s="30">
        <f t="shared" si="364"/>
        <v>18.13095250461749</v>
      </c>
      <c r="Z379" s="1" t="str">
        <f t="shared" si="364"/>
        <v>-</v>
      </c>
      <c r="AA379" s="30">
        <f t="shared" si="364"/>
        <v>209.02315845379454</v>
      </c>
      <c r="AB379" s="30">
        <f t="shared" si="364"/>
        <v>27.351929522079047</v>
      </c>
      <c r="AC379" s="30" t="str">
        <f t="shared" si="364"/>
        <v>-</v>
      </c>
      <c r="AD379" s="30" t="str">
        <f>IF(SUM(AD372:AD376)=0,"-",IF(SUM(AD372:AD376)&gt;0,_xlfn.STDEV.S(AD372:AD376)))</f>
        <v>-</v>
      </c>
      <c r="AE379" s="30" t="str">
        <f>IF(SUM(AE372:AE376)=0,"-",IF(SUM(AE372:AE376)&gt;0,_xlfn.STDEV.S(AE372:AE376)))</f>
        <v>-</v>
      </c>
      <c r="AF379" s="1" t="str">
        <f>IF(SUM(AF372:AF376)=0,"-",IF(SUM(AF372:AF376)&gt;0,_xlfn.STDEV.S(AF372:AF376)))</f>
        <v>-</v>
      </c>
      <c r="AG379" s="30">
        <f t="shared" si="363"/>
        <v>68.211241522200723</v>
      </c>
      <c r="AH379" s="30">
        <f t="shared" si="363"/>
        <v>9.7100980452837149</v>
      </c>
      <c r="AI379" s="30" t="str">
        <f t="shared" si="363"/>
        <v>-</v>
      </c>
      <c r="AJ379" s="30" t="str">
        <f t="shared" si="363"/>
        <v>-</v>
      </c>
      <c r="AK379" s="30" t="str">
        <f t="shared" si="363"/>
        <v>-</v>
      </c>
      <c r="AL379" s="30" t="str">
        <f t="shared" si="363"/>
        <v>-</v>
      </c>
      <c r="AM379" s="162"/>
    </row>
    <row r="380" spans="1:39" ht="9" customHeight="1" x14ac:dyDescent="0.25">
      <c r="A380" s="99"/>
      <c r="B380" s="198"/>
      <c r="C380" s="84"/>
      <c r="D380" s="19"/>
      <c r="E380" s="99"/>
      <c r="F380" s="26"/>
      <c r="G380" s="26"/>
      <c r="H380" s="26"/>
      <c r="I380" s="26"/>
      <c r="J380" s="26"/>
      <c r="K380" s="22" t="s">
        <v>678</v>
      </c>
      <c r="L380" s="1">
        <f>IF(SUM(L372:L376)=0,"-",IF(SUM(L372:L376)&gt;0,COUNT(L372:L376)))</f>
        <v>5</v>
      </c>
      <c r="M380" s="46">
        <f t="shared" ref="M380:AL380" si="365">IF(SUM(M372:M376)=0,"-",IF(SUM(M372:M376)&gt;0,COUNT(M372:M376)))</f>
        <v>5</v>
      </c>
      <c r="N380" s="1">
        <f t="shared" si="365"/>
        <v>5</v>
      </c>
      <c r="O380" s="46">
        <f t="shared" si="365"/>
        <v>5</v>
      </c>
      <c r="P380" s="1">
        <f t="shared" ref="P380:AC380" si="366">IF(SUM(P372:P376)=0,"-",IF(SUM(P372:P376)&gt;0,COUNT(P372:P376)))</f>
        <v>5</v>
      </c>
      <c r="Q380" s="46">
        <f t="shared" si="366"/>
        <v>5</v>
      </c>
      <c r="R380" s="30" t="str">
        <f t="shared" si="366"/>
        <v>-</v>
      </c>
      <c r="S380" s="46" t="str">
        <f t="shared" si="366"/>
        <v>-</v>
      </c>
      <c r="T380" s="1" t="str">
        <f t="shared" si="366"/>
        <v>-</v>
      </c>
      <c r="U380" s="46" t="str">
        <f t="shared" si="366"/>
        <v>-</v>
      </c>
      <c r="V380" s="1" t="str">
        <f t="shared" si="366"/>
        <v>-</v>
      </c>
      <c r="W380" s="46" t="str">
        <f t="shared" si="366"/>
        <v>-</v>
      </c>
      <c r="X380" s="46">
        <f t="shared" si="366"/>
        <v>5</v>
      </c>
      <c r="Y380" s="1">
        <f t="shared" si="366"/>
        <v>5</v>
      </c>
      <c r="Z380" s="46" t="str">
        <f t="shared" si="366"/>
        <v>-</v>
      </c>
      <c r="AA380" s="1">
        <f t="shared" si="366"/>
        <v>5</v>
      </c>
      <c r="AB380" s="46">
        <f t="shared" si="366"/>
        <v>5</v>
      </c>
      <c r="AC380" s="1" t="str">
        <f t="shared" si="366"/>
        <v>-</v>
      </c>
      <c r="AD380" s="1" t="str">
        <f>IF(SUM(AD372:AD376)=0,"-",IF(SUM(AD372:AD376)&gt;0,COUNT(AD372:AD376)))</f>
        <v>-</v>
      </c>
      <c r="AE380" s="46" t="str">
        <f>IF(SUM(AE372:AE376)=0,"-",IF(SUM(AE372:AE376)&gt;0,COUNT(AE372:AE376)))</f>
        <v>-</v>
      </c>
      <c r="AF380" s="1" t="str">
        <f>IF(SUM(AF372:AF376)=0,"-",IF(SUM(AF372:AF376)&gt;0,COUNT(AF372:AF376)))</f>
        <v>-</v>
      </c>
      <c r="AG380" s="1">
        <f t="shared" si="365"/>
        <v>5</v>
      </c>
      <c r="AH380" s="46">
        <f t="shared" si="365"/>
        <v>5</v>
      </c>
      <c r="AI380" s="1" t="str">
        <f t="shared" si="365"/>
        <v>-</v>
      </c>
      <c r="AJ380" s="46" t="str">
        <f t="shared" si="365"/>
        <v>-</v>
      </c>
      <c r="AK380" s="1" t="str">
        <f t="shared" si="365"/>
        <v>-</v>
      </c>
      <c r="AL380" s="46" t="str">
        <f t="shared" si="365"/>
        <v>-</v>
      </c>
      <c r="AM380" s="162"/>
    </row>
    <row r="381" spans="1:39" ht="9" customHeight="1" x14ac:dyDescent="0.25">
      <c r="A381" s="100"/>
      <c r="B381" s="199"/>
      <c r="C381" s="91"/>
      <c r="D381" s="33"/>
      <c r="E381" s="100"/>
      <c r="F381" s="40"/>
      <c r="G381" s="40"/>
      <c r="H381" s="40"/>
      <c r="I381" s="40"/>
      <c r="J381" s="40"/>
      <c r="K381" s="36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107"/>
      <c r="Y381" s="37"/>
      <c r="Z381" s="107"/>
      <c r="AA381" s="37"/>
      <c r="AB381" s="37"/>
      <c r="AC381" s="37"/>
      <c r="AD381" s="37"/>
      <c r="AE381" s="37"/>
      <c r="AF381" s="107"/>
      <c r="AG381" s="37"/>
      <c r="AH381" s="37"/>
      <c r="AI381" s="37"/>
      <c r="AJ381" s="37"/>
      <c r="AK381" s="37"/>
      <c r="AL381" s="37"/>
      <c r="AM381" s="162"/>
    </row>
    <row r="382" spans="1:39" ht="9" hidden="1" customHeight="1" outlineLevel="1" x14ac:dyDescent="0.25">
      <c r="A382" s="101" t="s">
        <v>560</v>
      </c>
      <c r="B382" s="200" t="s">
        <v>4</v>
      </c>
      <c r="C382" s="97" t="s">
        <v>323</v>
      </c>
      <c r="D382" s="5" t="s">
        <v>28</v>
      </c>
      <c r="E382" s="96" t="s">
        <v>542</v>
      </c>
      <c r="F382" s="12">
        <v>0</v>
      </c>
      <c r="G382" s="1" t="s">
        <v>697</v>
      </c>
      <c r="H382" s="184">
        <v>8</v>
      </c>
      <c r="I382" s="12" t="s">
        <v>325</v>
      </c>
      <c r="J382" s="12">
        <v>24</v>
      </c>
      <c r="K382" s="81"/>
      <c r="L382" s="16" t="s">
        <v>676</v>
      </c>
      <c r="M382" s="16" t="s">
        <v>676</v>
      </c>
      <c r="N382" s="16">
        <v>4.8893166506256023</v>
      </c>
      <c r="O382" s="98">
        <v>8740.2503240000005</v>
      </c>
      <c r="P382" s="16">
        <v>880</v>
      </c>
      <c r="Q382" s="16">
        <v>100.68361515729055</v>
      </c>
      <c r="R382" s="10">
        <v>56.397571476520099</v>
      </c>
      <c r="S382" s="10">
        <v>6.4526265708496995</v>
      </c>
      <c r="T382" s="10"/>
      <c r="U382" s="16"/>
      <c r="V382" s="16"/>
      <c r="W382" s="16"/>
      <c r="X382" s="98">
        <v>730</v>
      </c>
      <c r="Y382" s="16">
        <v>83.521635300934193</v>
      </c>
      <c r="Z382" s="98"/>
      <c r="AA382" s="16">
        <v>5635.92</v>
      </c>
      <c r="AB382" s="16">
        <v>644.82363674690555</v>
      </c>
      <c r="AC382" s="16"/>
      <c r="AD382" s="16">
        <v>1.80432872336445</v>
      </c>
      <c r="AE382" s="16">
        <v>0.2064390213641723</v>
      </c>
      <c r="AF382" s="98"/>
      <c r="AG382" s="16">
        <v>600.64</v>
      </c>
      <c r="AH382" s="16">
        <v>68.72114387281249</v>
      </c>
      <c r="AI382" s="16"/>
      <c r="AJ382" s="16"/>
      <c r="AK382" s="16"/>
      <c r="AL382" s="16"/>
      <c r="AM382" s="162"/>
    </row>
    <row r="383" spans="1:39" ht="9" hidden="1" customHeight="1" outlineLevel="1" x14ac:dyDescent="0.25">
      <c r="A383" s="83" t="s">
        <v>561</v>
      </c>
      <c r="B383" s="198" t="s">
        <v>4</v>
      </c>
      <c r="C383" s="84" t="s">
        <v>323</v>
      </c>
      <c r="D383" s="19" t="s">
        <v>28</v>
      </c>
      <c r="E383" s="99" t="s">
        <v>542</v>
      </c>
      <c r="F383" s="26">
        <v>0</v>
      </c>
      <c r="G383" s="1" t="s">
        <v>697</v>
      </c>
      <c r="H383" s="185">
        <v>8</v>
      </c>
      <c r="I383" s="26" t="s">
        <v>325</v>
      </c>
      <c r="J383" s="26">
        <v>24</v>
      </c>
      <c r="K383" s="79"/>
      <c r="L383" s="30" t="s">
        <v>676</v>
      </c>
      <c r="M383" s="30" t="s">
        <v>676</v>
      </c>
      <c r="N383" s="30">
        <v>5.1491819056785371</v>
      </c>
      <c r="O383" s="1">
        <v>9032.8339920000017</v>
      </c>
      <c r="P383" s="30">
        <v>960</v>
      </c>
      <c r="Q383" s="30">
        <v>106.27893757930582</v>
      </c>
      <c r="R383" s="24">
        <v>36.236954692997699</v>
      </c>
      <c r="S383" s="24">
        <v>4.011692756126287</v>
      </c>
      <c r="T383" s="24"/>
      <c r="U383" s="30"/>
      <c r="V383" s="30"/>
      <c r="W383" s="30"/>
      <c r="X383" s="1">
        <v>620</v>
      </c>
      <c r="Y383" s="30">
        <v>68.63848051996834</v>
      </c>
      <c r="Z383" s="1"/>
      <c r="AA383" s="30">
        <v>5276.07</v>
      </c>
      <c r="AB383" s="30">
        <v>584.09907728546671</v>
      </c>
      <c r="AC383" s="30"/>
      <c r="AD383" s="30">
        <v>5.3230828394002803</v>
      </c>
      <c r="AE383" s="30">
        <v>0.58930373835218375</v>
      </c>
      <c r="AF383" s="1"/>
      <c r="AG383" s="30">
        <v>274.94</v>
      </c>
      <c r="AH383" s="30">
        <v>30.437844893806606</v>
      </c>
      <c r="AI383" s="30"/>
      <c r="AJ383" s="30"/>
      <c r="AK383" s="30"/>
      <c r="AL383" s="30"/>
      <c r="AM383" s="162"/>
    </row>
    <row r="384" spans="1:39" ht="9" hidden="1" customHeight="1" outlineLevel="1" x14ac:dyDescent="0.25">
      <c r="A384" s="90" t="s">
        <v>562</v>
      </c>
      <c r="B384" s="199" t="s">
        <v>4</v>
      </c>
      <c r="C384" s="91" t="s">
        <v>323</v>
      </c>
      <c r="D384" s="33" t="s">
        <v>28</v>
      </c>
      <c r="E384" s="100" t="s">
        <v>542</v>
      </c>
      <c r="F384" s="40">
        <v>0</v>
      </c>
      <c r="G384" s="92" t="s">
        <v>697</v>
      </c>
      <c r="H384" s="186">
        <v>8</v>
      </c>
      <c r="I384" s="40" t="s">
        <v>325</v>
      </c>
      <c r="J384" s="40">
        <v>24</v>
      </c>
      <c r="K384" s="80"/>
      <c r="L384" s="44" t="s">
        <v>676</v>
      </c>
      <c r="M384" s="44" t="s">
        <v>676</v>
      </c>
      <c r="N384" s="44">
        <v>5.8902791145332056</v>
      </c>
      <c r="O384" s="92">
        <v>6013.0988319999988</v>
      </c>
      <c r="P384" s="44">
        <v>560</v>
      </c>
      <c r="Q384" s="44">
        <v>93.130017590903307</v>
      </c>
      <c r="R384" s="38">
        <v>24.133593060281097</v>
      </c>
      <c r="S384" s="38">
        <v>4.0135034754208583</v>
      </c>
      <c r="T384" s="38"/>
      <c r="U384" s="44"/>
      <c r="V384" s="44"/>
      <c r="W384" s="44"/>
      <c r="X384" s="92">
        <v>600</v>
      </c>
      <c r="Y384" s="44">
        <v>99.782161704539249</v>
      </c>
      <c r="Z384" s="92"/>
      <c r="AA384" s="44">
        <v>3140.49</v>
      </c>
      <c r="AB384" s="44">
        <v>522.27480168581417</v>
      </c>
      <c r="AC384" s="44"/>
      <c r="AD384" s="44">
        <v>3.1531913394101498</v>
      </c>
      <c r="AE384" s="44">
        <v>0.52438708019062719</v>
      </c>
      <c r="AF384" s="92"/>
      <c r="AG384" s="44">
        <v>182.5</v>
      </c>
      <c r="AH384" s="44">
        <v>30.350407518464024</v>
      </c>
      <c r="AI384" s="44"/>
      <c r="AJ384" s="44"/>
      <c r="AK384" s="44"/>
      <c r="AL384" s="44"/>
      <c r="AM384" s="162"/>
    </row>
    <row r="385" spans="1:39" ht="9" customHeight="1" collapsed="1" x14ac:dyDescent="0.25">
      <c r="A385" s="96"/>
      <c r="B385" s="200"/>
      <c r="C385" s="97"/>
      <c r="D385" s="5"/>
      <c r="E385" s="96"/>
      <c r="F385" s="12"/>
      <c r="G385" s="12"/>
      <c r="H385" s="12"/>
      <c r="I385" s="12"/>
      <c r="J385" s="12"/>
      <c r="K385" s="8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106"/>
      <c r="Y385" s="23"/>
      <c r="Z385" s="106"/>
      <c r="AA385" s="23"/>
      <c r="AB385" s="23"/>
      <c r="AC385" s="23"/>
      <c r="AD385" s="23"/>
      <c r="AE385" s="23"/>
      <c r="AF385" s="106"/>
      <c r="AG385" s="23"/>
      <c r="AH385" s="23"/>
      <c r="AI385" s="23"/>
      <c r="AJ385" s="23"/>
      <c r="AK385" s="23"/>
      <c r="AL385" s="23"/>
      <c r="AM385" s="162"/>
    </row>
    <row r="386" spans="1:39" ht="9" customHeight="1" x14ac:dyDescent="0.25">
      <c r="A386" s="99"/>
      <c r="B386" s="198"/>
      <c r="C386" s="84"/>
      <c r="D386" s="19"/>
      <c r="E386" s="99"/>
      <c r="F386" s="26"/>
      <c r="G386" s="26"/>
      <c r="H386" s="26"/>
      <c r="I386" s="26"/>
      <c r="J386" s="26"/>
      <c r="K386" s="22" t="s">
        <v>679</v>
      </c>
      <c r="L386" s="30" t="str">
        <f>IF(SUM(L382:L384)=0,"-",IF(SUM(L382:L384)&gt;0,AVERAGE(L382:L384)))</f>
        <v>-</v>
      </c>
      <c r="M386" s="30" t="str">
        <f t="shared" ref="M386:AL386" si="367">IF(SUM(M382:M384)=0,"-",IF(SUM(M382:M384)&gt;0,AVERAGE(M382:M384)))</f>
        <v>-</v>
      </c>
      <c r="N386" s="30">
        <f t="shared" si="367"/>
        <v>5.3095925569457814</v>
      </c>
      <c r="O386" s="30">
        <f t="shared" si="367"/>
        <v>7928.7277160000003</v>
      </c>
      <c r="P386" s="30">
        <f t="shared" ref="P386:AC386" si="368">IF(SUM(P382:P384)=0,"-",IF(SUM(P382:P384)&gt;0,AVERAGE(P382:P384)))</f>
        <v>800</v>
      </c>
      <c r="Q386" s="30">
        <f t="shared" si="368"/>
        <v>100.03085677583323</v>
      </c>
      <c r="R386" s="30">
        <f t="shared" si="368"/>
        <v>38.922706409932964</v>
      </c>
      <c r="S386" s="30">
        <f t="shared" si="368"/>
        <v>4.825940934132281</v>
      </c>
      <c r="T386" s="30" t="str">
        <f t="shared" si="368"/>
        <v>-</v>
      </c>
      <c r="U386" s="30" t="str">
        <f t="shared" si="368"/>
        <v>-</v>
      </c>
      <c r="V386" s="30" t="str">
        <f t="shared" si="368"/>
        <v>-</v>
      </c>
      <c r="W386" s="30" t="str">
        <f t="shared" si="368"/>
        <v>-</v>
      </c>
      <c r="X386" s="1">
        <f t="shared" si="368"/>
        <v>650</v>
      </c>
      <c r="Y386" s="30">
        <f t="shared" si="368"/>
        <v>83.98075917514727</v>
      </c>
      <c r="Z386" s="1" t="str">
        <f t="shared" si="368"/>
        <v>-</v>
      </c>
      <c r="AA386" s="30">
        <f t="shared" si="368"/>
        <v>4684.16</v>
      </c>
      <c r="AB386" s="30">
        <f t="shared" si="368"/>
        <v>583.73250523939544</v>
      </c>
      <c r="AC386" s="30" t="str">
        <f t="shared" si="368"/>
        <v>-</v>
      </c>
      <c r="AD386" s="30">
        <f>IF(SUM(AD382:AD384)=0,"-",IF(SUM(AD382:AD384)&gt;0,AVERAGE(AD382:AD384)))</f>
        <v>3.4268676340582935</v>
      </c>
      <c r="AE386" s="30">
        <f>IF(SUM(AE382:AE384)=0,"-",IF(SUM(AE382:AE384)&gt;0,AVERAGE(AE382:AE384)))</f>
        <v>0.44004327996899439</v>
      </c>
      <c r="AF386" s="1" t="str">
        <f>IF(SUM(AF382:AF384)=0,"-",IF(SUM(AF382:AF384)&gt;0,AVERAGE(AF382:AF384)))</f>
        <v>-</v>
      </c>
      <c r="AG386" s="30">
        <f t="shared" si="367"/>
        <v>352.69333333333333</v>
      </c>
      <c r="AH386" s="30">
        <f t="shared" si="367"/>
        <v>43.169798761694381</v>
      </c>
      <c r="AI386" s="30" t="str">
        <f t="shared" si="367"/>
        <v>-</v>
      </c>
      <c r="AJ386" s="30" t="str">
        <f t="shared" si="367"/>
        <v>-</v>
      </c>
      <c r="AK386" s="30" t="str">
        <f t="shared" si="367"/>
        <v>-</v>
      </c>
      <c r="AL386" s="30" t="str">
        <f t="shared" si="367"/>
        <v>-</v>
      </c>
      <c r="AM386" s="162"/>
    </row>
    <row r="387" spans="1:39" ht="9" customHeight="1" x14ac:dyDescent="0.25">
      <c r="A387" s="25"/>
      <c r="B387" s="192" t="str">
        <f t="shared" ref="B387:J387" si="369">B382</f>
        <v>Nephrotoxisches Serum (NTS)</v>
      </c>
      <c r="C387" s="17" t="str">
        <f t="shared" si="369"/>
        <v>Bayer</v>
      </c>
      <c r="D387" s="25" t="str">
        <f t="shared" si="369"/>
        <v>Rat</v>
      </c>
      <c r="E387" s="17" t="str">
        <f t="shared" si="369"/>
        <v xml:space="preserve">Wistar Kyoto </v>
      </c>
      <c r="F387" s="25">
        <f t="shared" si="369"/>
        <v>0</v>
      </c>
      <c r="G387" s="25" t="str">
        <f t="shared" si="369"/>
        <v>once</v>
      </c>
      <c r="H387" s="25">
        <f t="shared" si="369"/>
        <v>8</v>
      </c>
      <c r="I387" s="25" t="str">
        <f t="shared" si="369"/>
        <v>interim</v>
      </c>
      <c r="J387" s="25">
        <f t="shared" si="369"/>
        <v>24</v>
      </c>
      <c r="K387" s="22" t="s">
        <v>677</v>
      </c>
      <c r="L387" s="30" t="str">
        <f>IF(SUM(L382:L384)=0,"-",IF(SUM(L382:L384)&gt;0,_xlfn.STDEV.S(L382:L384)))</f>
        <v>-</v>
      </c>
      <c r="M387" s="30" t="str">
        <f t="shared" ref="M387:AL387" si="370">IF(SUM(M382:M384)=0,"-",IF(SUM(M382:M384)&gt;0,_xlfn.STDEV.S(M382:M384)))</f>
        <v>-</v>
      </c>
      <c r="N387" s="30">
        <f t="shared" si="370"/>
        <v>0.51940364488322677</v>
      </c>
      <c r="O387" s="30">
        <f t="shared" si="370"/>
        <v>1665.4209127443992</v>
      </c>
      <c r="P387" s="30">
        <f t="shared" ref="P387:AC387" si="371">IF(SUM(P382:P384)=0,"-",IF(SUM(P382:P384)&gt;0,_xlfn.STDEV.S(P382:P384)))</f>
        <v>211.66010488516724</v>
      </c>
      <c r="Q387" s="30">
        <f t="shared" si="371"/>
        <v>6.5987191441805484</v>
      </c>
      <c r="R387" s="30">
        <f t="shared" si="371"/>
        <v>16.298804328068048</v>
      </c>
      <c r="S387" s="30">
        <f t="shared" si="371"/>
        <v>1.4087513762914876</v>
      </c>
      <c r="T387" s="30" t="str">
        <f t="shared" si="371"/>
        <v>-</v>
      </c>
      <c r="U387" s="30" t="str">
        <f t="shared" si="371"/>
        <v>-</v>
      </c>
      <c r="V387" s="30" t="str">
        <f t="shared" si="371"/>
        <v>-</v>
      </c>
      <c r="W387" s="30" t="str">
        <f t="shared" si="371"/>
        <v>-</v>
      </c>
      <c r="X387" s="1">
        <f t="shared" si="371"/>
        <v>70</v>
      </c>
      <c r="Y387" s="30">
        <f t="shared" si="371"/>
        <v>15.576916109437454</v>
      </c>
      <c r="Z387" s="1" t="str">
        <f t="shared" si="371"/>
        <v>-</v>
      </c>
      <c r="AA387" s="30">
        <f t="shared" si="371"/>
        <v>1348.9109708576045</v>
      </c>
      <c r="AB387" s="30">
        <f t="shared" si="371"/>
        <v>61.275239901663099</v>
      </c>
      <c r="AC387" s="30" t="str">
        <f t="shared" si="371"/>
        <v>-</v>
      </c>
      <c r="AD387" s="30">
        <f>IF(SUM(AD382:AD384)=0,"-",IF(SUM(AD382:AD384)&gt;0,_xlfn.STDEV.S(AD382:AD384)))</f>
        <v>1.7752694634812549</v>
      </c>
      <c r="AE387" s="30">
        <f>IF(SUM(AE382:AE384)=0,"-",IF(SUM(AE382:AE384)&gt;0,_xlfn.STDEV.S(AE382:AE384)))</f>
        <v>0.20489449810926494</v>
      </c>
      <c r="AF387" s="1" t="str">
        <f>IF(SUM(AF382:AF384)=0,"-",IF(SUM(AF382:AF384)&gt;0,_xlfn.STDEV.S(AF382:AF384)))</f>
        <v>-</v>
      </c>
      <c r="AG387" s="30">
        <f t="shared" si="370"/>
        <v>219.64619398781605</v>
      </c>
      <c r="AH387" s="30">
        <f t="shared" si="370"/>
        <v>22.128157154725859</v>
      </c>
      <c r="AI387" s="30" t="str">
        <f t="shared" si="370"/>
        <v>-</v>
      </c>
      <c r="AJ387" s="30" t="str">
        <f t="shared" si="370"/>
        <v>-</v>
      </c>
      <c r="AK387" s="30" t="str">
        <f t="shared" si="370"/>
        <v>-</v>
      </c>
      <c r="AL387" s="30" t="str">
        <f t="shared" si="370"/>
        <v>-</v>
      </c>
      <c r="AM387" s="162"/>
    </row>
    <row r="388" spans="1:39" ht="9" customHeight="1" x14ac:dyDescent="0.25">
      <c r="A388" s="99"/>
      <c r="B388" s="198"/>
      <c r="C388" s="84"/>
      <c r="D388" s="19"/>
      <c r="E388" s="99"/>
      <c r="F388" s="26"/>
      <c r="G388" s="26"/>
      <c r="H388" s="26"/>
      <c r="I388" s="26"/>
      <c r="J388" s="26"/>
      <c r="K388" s="22" t="s">
        <v>678</v>
      </c>
      <c r="L388" s="1" t="str">
        <f>IF(SUM(L382:L384)=0,"-",IF(SUM(L382:L384)&gt;0,COUNT(L382:L384)))</f>
        <v>-</v>
      </c>
      <c r="M388" s="46" t="str">
        <f t="shared" ref="M388:AL388" si="372">IF(SUM(M382:M384)=0,"-",IF(SUM(M382:M384)&gt;0,COUNT(M382:M384)))</f>
        <v>-</v>
      </c>
      <c r="N388" s="1">
        <f t="shared" si="372"/>
        <v>3</v>
      </c>
      <c r="O388" s="46">
        <f t="shared" si="372"/>
        <v>3</v>
      </c>
      <c r="P388" s="1">
        <f t="shared" ref="P388:AC388" si="373">IF(SUM(P382:P384)=0,"-",IF(SUM(P382:P384)&gt;0,COUNT(P382:P384)))</f>
        <v>3</v>
      </c>
      <c r="Q388" s="46">
        <f t="shared" si="373"/>
        <v>3</v>
      </c>
      <c r="R388" s="30">
        <f t="shared" si="373"/>
        <v>3</v>
      </c>
      <c r="S388" s="46">
        <f t="shared" si="373"/>
        <v>3</v>
      </c>
      <c r="T388" s="1" t="str">
        <f t="shared" si="373"/>
        <v>-</v>
      </c>
      <c r="U388" s="46" t="str">
        <f t="shared" si="373"/>
        <v>-</v>
      </c>
      <c r="V388" s="1" t="str">
        <f t="shared" si="373"/>
        <v>-</v>
      </c>
      <c r="W388" s="46" t="str">
        <f t="shared" si="373"/>
        <v>-</v>
      </c>
      <c r="X388" s="46">
        <f t="shared" si="373"/>
        <v>3</v>
      </c>
      <c r="Y388" s="1">
        <f t="shared" si="373"/>
        <v>3</v>
      </c>
      <c r="Z388" s="46" t="str">
        <f t="shared" si="373"/>
        <v>-</v>
      </c>
      <c r="AA388" s="1">
        <f t="shared" si="373"/>
        <v>3</v>
      </c>
      <c r="AB388" s="46">
        <f t="shared" si="373"/>
        <v>3</v>
      </c>
      <c r="AC388" s="1" t="str">
        <f t="shared" si="373"/>
        <v>-</v>
      </c>
      <c r="AD388" s="1">
        <f>IF(SUM(AD382:AD384)=0,"-",IF(SUM(AD382:AD384)&gt;0,COUNT(AD382:AD384)))</f>
        <v>3</v>
      </c>
      <c r="AE388" s="46">
        <f>IF(SUM(AE382:AE384)=0,"-",IF(SUM(AE382:AE384)&gt;0,COUNT(AE382:AE384)))</f>
        <v>3</v>
      </c>
      <c r="AF388" s="1" t="str">
        <f>IF(SUM(AF382:AF384)=0,"-",IF(SUM(AF382:AF384)&gt;0,COUNT(AF382:AF384)))</f>
        <v>-</v>
      </c>
      <c r="AG388" s="1">
        <f t="shared" si="372"/>
        <v>3</v>
      </c>
      <c r="AH388" s="46">
        <f t="shared" si="372"/>
        <v>3</v>
      </c>
      <c r="AI388" s="1" t="str">
        <f t="shared" si="372"/>
        <v>-</v>
      </c>
      <c r="AJ388" s="46" t="str">
        <f t="shared" si="372"/>
        <v>-</v>
      </c>
      <c r="AK388" s="1" t="str">
        <f t="shared" si="372"/>
        <v>-</v>
      </c>
      <c r="AL388" s="46" t="str">
        <f t="shared" si="372"/>
        <v>-</v>
      </c>
      <c r="AM388" s="162"/>
    </row>
    <row r="389" spans="1:39" ht="9" customHeight="1" x14ac:dyDescent="0.25">
      <c r="A389" s="100"/>
      <c r="B389" s="199"/>
      <c r="C389" s="91"/>
      <c r="D389" s="33"/>
      <c r="E389" s="100"/>
      <c r="F389" s="40"/>
      <c r="G389" s="40"/>
      <c r="H389" s="40"/>
      <c r="I389" s="40"/>
      <c r="J389" s="40"/>
      <c r="K389" s="36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107"/>
      <c r="Y389" s="37"/>
      <c r="Z389" s="107"/>
      <c r="AA389" s="37"/>
      <c r="AB389" s="37"/>
      <c r="AC389" s="37"/>
      <c r="AD389" s="37"/>
      <c r="AE389" s="37"/>
      <c r="AF389" s="107"/>
      <c r="AG389" s="37"/>
      <c r="AH389" s="37"/>
      <c r="AI389" s="37"/>
      <c r="AJ389" s="37"/>
      <c r="AK389" s="37"/>
      <c r="AL389" s="37"/>
      <c r="AM389" s="162"/>
    </row>
    <row r="390" spans="1:39" ht="9" hidden="1" customHeight="1" outlineLevel="1" x14ac:dyDescent="0.25">
      <c r="A390" s="101" t="s">
        <v>573</v>
      </c>
      <c r="B390" s="200" t="s">
        <v>4</v>
      </c>
      <c r="C390" s="97" t="s">
        <v>323</v>
      </c>
      <c r="D390" s="5" t="s">
        <v>28</v>
      </c>
      <c r="E390" s="96" t="s">
        <v>542</v>
      </c>
      <c r="F390" s="12">
        <v>1</v>
      </c>
      <c r="G390" s="1" t="s">
        <v>697</v>
      </c>
      <c r="H390" s="185">
        <v>8</v>
      </c>
      <c r="I390" s="12" t="s">
        <v>325</v>
      </c>
      <c r="J390" s="12">
        <v>24</v>
      </c>
      <c r="K390" s="81"/>
      <c r="L390" s="16" t="s">
        <v>676</v>
      </c>
      <c r="M390" s="16" t="s">
        <v>676</v>
      </c>
      <c r="N390" s="16">
        <v>5.0625601539942258</v>
      </c>
      <c r="O390" s="98">
        <v>9698.0148200000003</v>
      </c>
      <c r="P390" s="16">
        <v>8990</v>
      </c>
      <c r="Q390" s="16">
        <v>926.99384016820875</v>
      </c>
      <c r="R390" s="10">
        <v>17499.3644643148</v>
      </c>
      <c r="S390" s="10">
        <v>1804.4274822334</v>
      </c>
      <c r="T390" s="10"/>
      <c r="U390" s="16"/>
      <c r="V390" s="16"/>
      <c r="W390" s="16"/>
      <c r="X390" s="98">
        <v>1000</v>
      </c>
      <c r="Y390" s="16">
        <v>103.11388655931131</v>
      </c>
      <c r="Z390" s="98"/>
      <c r="AA390" s="16">
        <v>5325.29</v>
      </c>
      <c r="AB390" s="16">
        <v>549.11134895543501</v>
      </c>
      <c r="AC390" s="16"/>
      <c r="AD390" s="16">
        <v>21.0491160855352</v>
      </c>
      <c r="AE390" s="16">
        <v>2.1704561682176515</v>
      </c>
      <c r="AF390" s="98"/>
      <c r="AG390" s="16">
        <v>599.69000000000005</v>
      </c>
      <c r="AH390" s="16">
        <v>61.836366630753403</v>
      </c>
      <c r="AI390" s="16"/>
      <c r="AJ390" s="16"/>
      <c r="AK390" s="16"/>
      <c r="AL390" s="16"/>
      <c r="AM390" s="162"/>
    </row>
    <row r="391" spans="1:39" ht="9" hidden="1" customHeight="1" outlineLevel="1" x14ac:dyDescent="0.25">
      <c r="A391" s="83" t="s">
        <v>574</v>
      </c>
      <c r="B391" s="198" t="s">
        <v>4</v>
      </c>
      <c r="C391" s="84" t="s">
        <v>323</v>
      </c>
      <c r="D391" s="19" t="s">
        <v>28</v>
      </c>
      <c r="E391" s="99" t="s">
        <v>542</v>
      </c>
      <c r="F391" s="26">
        <v>1</v>
      </c>
      <c r="G391" s="1" t="s">
        <v>697</v>
      </c>
      <c r="H391" s="185">
        <v>8</v>
      </c>
      <c r="I391" s="26" t="s">
        <v>325</v>
      </c>
      <c r="J391" s="26">
        <v>24</v>
      </c>
      <c r="K391" s="79"/>
      <c r="L391" s="30" t="s">
        <v>676</v>
      </c>
      <c r="M391" s="30" t="s">
        <v>676</v>
      </c>
      <c r="N391" s="30">
        <v>5.0433108758421561</v>
      </c>
      <c r="O391" s="1">
        <v>8287.9393480000017</v>
      </c>
      <c r="P391" s="30">
        <v>10460</v>
      </c>
      <c r="Q391" s="30">
        <v>1262.0748729929048</v>
      </c>
      <c r="R391" s="24">
        <v>16810.7803639747</v>
      </c>
      <c r="S391" s="24">
        <v>2028.342590131452</v>
      </c>
      <c r="T391" s="24"/>
      <c r="U391" s="30"/>
      <c r="V391" s="30"/>
      <c r="W391" s="30"/>
      <c r="X391" s="1">
        <v>950</v>
      </c>
      <c r="Y391" s="30">
        <v>114.62439095059842</v>
      </c>
      <c r="Z391" s="1"/>
      <c r="AA391" s="30">
        <v>5673.55</v>
      </c>
      <c r="AB391" s="30">
        <v>684.55496134501857</v>
      </c>
      <c r="AC391" s="30"/>
      <c r="AD391" s="30">
        <v>22.984972781918302</v>
      </c>
      <c r="AE391" s="30">
        <v>2.7733036906773343</v>
      </c>
      <c r="AF391" s="1"/>
      <c r="AG391" s="30">
        <v>684.23</v>
      </c>
      <c r="AH391" s="30">
        <v>82.557312652766271</v>
      </c>
      <c r="AI391" s="30"/>
      <c r="AJ391" s="30"/>
      <c r="AK391" s="30"/>
      <c r="AL391" s="30"/>
      <c r="AM391" s="162"/>
    </row>
    <row r="392" spans="1:39" ht="9" hidden="1" customHeight="1" outlineLevel="1" x14ac:dyDescent="0.25">
      <c r="A392" s="83" t="s">
        <v>575</v>
      </c>
      <c r="B392" s="198" t="s">
        <v>4</v>
      </c>
      <c r="C392" s="84" t="s">
        <v>323</v>
      </c>
      <c r="D392" s="19" t="s">
        <v>28</v>
      </c>
      <c r="E392" s="99" t="s">
        <v>542</v>
      </c>
      <c r="F392" s="26">
        <v>1</v>
      </c>
      <c r="G392" s="1" t="s">
        <v>697</v>
      </c>
      <c r="H392" s="185">
        <v>8</v>
      </c>
      <c r="I392" s="26" t="s">
        <v>325</v>
      </c>
      <c r="J392" s="26">
        <v>24</v>
      </c>
      <c r="K392" s="79"/>
      <c r="L392" s="30" t="s">
        <v>676</v>
      </c>
      <c r="M392" s="30" t="s">
        <v>676</v>
      </c>
      <c r="N392" s="30">
        <v>5.3897978825794031</v>
      </c>
      <c r="O392" s="1">
        <v>9006.2627200000006</v>
      </c>
      <c r="P392" s="30">
        <v>9140</v>
      </c>
      <c r="Q392" s="30">
        <v>1014.8493647318342</v>
      </c>
      <c r="R392" s="24">
        <v>20149.589013907102</v>
      </c>
      <c r="S392" s="24">
        <v>2237.2863906314183</v>
      </c>
      <c r="T392" s="24"/>
      <c r="U392" s="30"/>
      <c r="V392" s="30"/>
      <c r="W392" s="30"/>
      <c r="X392" s="1">
        <v>1040</v>
      </c>
      <c r="Y392" s="30">
        <v>115.47520123863319</v>
      </c>
      <c r="Z392" s="1"/>
      <c r="AA392" s="30">
        <v>6655.34</v>
      </c>
      <c r="AB392" s="30">
        <v>738.96800558800487</v>
      </c>
      <c r="AC392" s="30"/>
      <c r="AD392" s="30">
        <v>27.2833749879618</v>
      </c>
      <c r="AE392" s="30">
        <v>3.0293780934653656</v>
      </c>
      <c r="AF392" s="1"/>
      <c r="AG392" s="30">
        <v>665.16</v>
      </c>
      <c r="AH392" s="30">
        <v>73.855273899893518</v>
      </c>
      <c r="AI392" s="30"/>
      <c r="AJ392" s="30"/>
      <c r="AK392" s="30"/>
      <c r="AL392" s="30"/>
      <c r="AM392" s="162"/>
    </row>
    <row r="393" spans="1:39" ht="9" hidden="1" customHeight="1" outlineLevel="1" x14ac:dyDescent="0.25">
      <c r="A393" s="83" t="s">
        <v>576</v>
      </c>
      <c r="B393" s="198" t="s">
        <v>4</v>
      </c>
      <c r="C393" s="84" t="s">
        <v>323</v>
      </c>
      <c r="D393" s="19" t="s">
        <v>28</v>
      </c>
      <c r="E393" s="99" t="s">
        <v>542</v>
      </c>
      <c r="F393" s="26">
        <v>1</v>
      </c>
      <c r="G393" s="1" t="s">
        <v>697</v>
      </c>
      <c r="H393" s="185">
        <v>8</v>
      </c>
      <c r="I393" s="26" t="s">
        <v>325</v>
      </c>
      <c r="J393" s="26">
        <v>24</v>
      </c>
      <c r="K393" s="79"/>
      <c r="L393" s="30" t="s">
        <v>676</v>
      </c>
      <c r="M393" s="30" t="s">
        <v>676</v>
      </c>
      <c r="N393" s="30">
        <v>6.2656400384985567</v>
      </c>
      <c r="O393" s="1">
        <v>8061.7838599999986</v>
      </c>
      <c r="P393" s="30">
        <v>6620</v>
      </c>
      <c r="Q393" s="30">
        <v>821.15820951816011</v>
      </c>
      <c r="R393" s="24">
        <v>14442.510082659799</v>
      </c>
      <c r="S393" s="24">
        <v>1791.4782055022499</v>
      </c>
      <c r="T393" s="24"/>
      <c r="U393" s="30"/>
      <c r="V393" s="30"/>
      <c r="W393" s="30"/>
      <c r="X393" s="1">
        <v>780</v>
      </c>
      <c r="Y393" s="30">
        <v>96.752779973438791</v>
      </c>
      <c r="Z393" s="1"/>
      <c r="AA393" s="30">
        <v>6358.97</v>
      </c>
      <c r="AB393" s="30">
        <v>788.77951957397192</v>
      </c>
      <c r="AC393" s="30"/>
      <c r="AD393" s="30">
        <v>23.283517604263899</v>
      </c>
      <c r="AE393" s="30">
        <v>2.8881346868885052</v>
      </c>
      <c r="AF393" s="1"/>
      <c r="AG393" s="30">
        <v>426.07</v>
      </c>
      <c r="AH393" s="30">
        <v>52.850585850362911</v>
      </c>
      <c r="AI393" s="30"/>
      <c r="AJ393" s="30"/>
      <c r="AK393" s="30"/>
      <c r="AL393" s="30"/>
      <c r="AM393" s="162"/>
    </row>
    <row r="394" spans="1:39" ht="9" hidden="1" customHeight="1" outlineLevel="1" x14ac:dyDescent="0.25">
      <c r="A394" s="90" t="s">
        <v>577</v>
      </c>
      <c r="B394" s="199" t="s">
        <v>4</v>
      </c>
      <c r="C394" s="91" t="s">
        <v>323</v>
      </c>
      <c r="D394" s="33" t="s">
        <v>28</v>
      </c>
      <c r="E394" s="100" t="s">
        <v>542</v>
      </c>
      <c r="F394" s="40">
        <v>1</v>
      </c>
      <c r="G394" s="1" t="s">
        <v>697</v>
      </c>
      <c r="H394" s="186">
        <v>8</v>
      </c>
      <c r="I394" s="40" t="s">
        <v>325</v>
      </c>
      <c r="J394" s="40">
        <v>24</v>
      </c>
      <c r="K394" s="80"/>
      <c r="L394" s="44" t="s">
        <v>676</v>
      </c>
      <c r="M394" s="44" t="s">
        <v>676</v>
      </c>
      <c r="N394" s="44">
        <v>2.7718960538979789</v>
      </c>
      <c r="O394" s="92">
        <v>9139.3188640000008</v>
      </c>
      <c r="P394" s="44">
        <v>6890</v>
      </c>
      <c r="Q394" s="44">
        <v>753.88550312429481</v>
      </c>
      <c r="R394" s="38">
        <v>5977.9716381483095</v>
      </c>
      <c r="S394" s="38">
        <v>654.09378172542881</v>
      </c>
      <c r="T394" s="38"/>
      <c r="U394" s="44"/>
      <c r="V394" s="44"/>
      <c r="W394" s="44"/>
      <c r="X394" s="92">
        <v>860</v>
      </c>
      <c r="Y394" s="44">
        <v>94.098916209999075</v>
      </c>
      <c r="Z394" s="92"/>
      <c r="AA394" s="44">
        <v>5129.25</v>
      </c>
      <c r="AB394" s="44">
        <v>561.22891391876487</v>
      </c>
      <c r="AC394" s="44"/>
      <c r="AD394" s="44">
        <v>14.275140674704</v>
      </c>
      <c r="AE394" s="44">
        <v>1.5619479839940946</v>
      </c>
      <c r="AF394" s="92"/>
      <c r="AG394" s="44">
        <v>383.8</v>
      </c>
      <c r="AH394" s="44">
        <v>41.994376792322846</v>
      </c>
      <c r="AI394" s="44"/>
      <c r="AJ394" s="44"/>
      <c r="AK394" s="44"/>
      <c r="AL394" s="44"/>
      <c r="AM394" s="162"/>
    </row>
    <row r="395" spans="1:39" ht="9" customHeight="1" collapsed="1" x14ac:dyDescent="0.25">
      <c r="A395" s="96"/>
      <c r="B395" s="200"/>
      <c r="C395" s="97"/>
      <c r="D395" s="5"/>
      <c r="E395" s="96"/>
      <c r="F395" s="12"/>
      <c r="G395" s="12"/>
      <c r="H395" s="26"/>
      <c r="I395" s="12"/>
      <c r="J395" s="12"/>
      <c r="K395" s="8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106"/>
      <c r="Y395" s="23"/>
      <c r="Z395" s="106"/>
      <c r="AA395" s="23"/>
      <c r="AB395" s="23"/>
      <c r="AC395" s="23"/>
      <c r="AD395" s="23"/>
      <c r="AE395" s="23"/>
      <c r="AF395" s="106"/>
      <c r="AG395" s="23"/>
      <c r="AH395" s="23"/>
      <c r="AI395" s="23"/>
      <c r="AJ395" s="23"/>
      <c r="AK395" s="23"/>
      <c r="AL395" s="23"/>
      <c r="AM395" s="162"/>
    </row>
    <row r="396" spans="1:39" ht="9" customHeight="1" x14ac:dyDescent="0.25">
      <c r="A396" s="99"/>
      <c r="B396" s="198"/>
      <c r="C396" s="84"/>
      <c r="D396" s="19"/>
      <c r="E396" s="99"/>
      <c r="F396" s="26"/>
      <c r="G396" s="26"/>
      <c r="H396" s="26"/>
      <c r="I396" s="26"/>
      <c r="J396" s="26"/>
      <c r="K396" s="22" t="s">
        <v>679</v>
      </c>
      <c r="L396" s="30" t="str">
        <f>IF(SUM(L390:L394)=0,"-",IF(SUM(L390:L394)&gt;0,AVERAGE(L390:L394)))</f>
        <v>-</v>
      </c>
      <c r="M396" s="30" t="str">
        <f t="shared" ref="M396:AL396" si="374">IF(SUM(M390:M394)=0,"-",IF(SUM(M390:M394)&gt;0,AVERAGE(M390:M394)))</f>
        <v>-</v>
      </c>
      <c r="N396" s="30">
        <f t="shared" si="374"/>
        <v>4.9066410009624644</v>
      </c>
      <c r="O396" s="30">
        <f t="shared" si="374"/>
        <v>8838.6639223999991</v>
      </c>
      <c r="P396" s="30">
        <f t="shared" ref="P396:AC396" si="375">IF(SUM(P390:P394)=0,"-",IF(SUM(P390:P394)&gt;0,AVERAGE(P390:P394)))</f>
        <v>8420</v>
      </c>
      <c r="Q396" s="30">
        <f t="shared" si="375"/>
        <v>955.79235810708053</v>
      </c>
      <c r="R396" s="30">
        <f t="shared" si="375"/>
        <v>14976.043112600941</v>
      </c>
      <c r="S396" s="30">
        <f t="shared" si="375"/>
        <v>1703.1256900447897</v>
      </c>
      <c r="T396" s="30" t="str">
        <f t="shared" si="375"/>
        <v>-</v>
      </c>
      <c r="U396" s="30" t="str">
        <f t="shared" si="375"/>
        <v>-</v>
      </c>
      <c r="V396" s="30" t="str">
        <f t="shared" si="375"/>
        <v>-</v>
      </c>
      <c r="W396" s="30" t="str">
        <f t="shared" si="375"/>
        <v>-</v>
      </c>
      <c r="X396" s="1">
        <f t="shared" si="375"/>
        <v>926</v>
      </c>
      <c r="Y396" s="30">
        <f t="shared" si="375"/>
        <v>104.81303498639616</v>
      </c>
      <c r="Z396" s="1" t="str">
        <f t="shared" si="375"/>
        <v>-</v>
      </c>
      <c r="AA396" s="30">
        <f t="shared" si="375"/>
        <v>5828.4800000000005</v>
      </c>
      <c r="AB396" s="30">
        <f t="shared" si="375"/>
        <v>664.52854987623903</v>
      </c>
      <c r="AC396" s="30" t="str">
        <f t="shared" si="375"/>
        <v>-</v>
      </c>
      <c r="AD396" s="30">
        <f>IF(SUM(AD390:AD394)=0,"-",IF(SUM(AD390:AD394)&gt;0,AVERAGE(AD390:AD394)))</f>
        <v>21.77522442687664</v>
      </c>
      <c r="AE396" s="30">
        <f>IF(SUM(AE390:AE394)=0,"-",IF(SUM(AE390:AE394)&gt;0,AVERAGE(AE390:AE394)))</f>
        <v>2.4846441246485904</v>
      </c>
      <c r="AF396" s="1" t="str">
        <f>IF(SUM(AF390:AF394)=0,"-",IF(SUM(AF390:AF394)&gt;0,AVERAGE(AF390:AF394)))</f>
        <v>-</v>
      </c>
      <c r="AG396" s="30">
        <f t="shared" si="374"/>
        <v>551.79000000000008</v>
      </c>
      <c r="AH396" s="30">
        <f t="shared" si="374"/>
        <v>62.618783165219796</v>
      </c>
      <c r="AI396" s="30" t="str">
        <f t="shared" si="374"/>
        <v>-</v>
      </c>
      <c r="AJ396" s="30" t="str">
        <f t="shared" si="374"/>
        <v>-</v>
      </c>
      <c r="AK396" s="30" t="str">
        <f t="shared" si="374"/>
        <v>-</v>
      </c>
      <c r="AL396" s="30" t="str">
        <f t="shared" si="374"/>
        <v>-</v>
      </c>
      <c r="AM396" s="162"/>
    </row>
    <row r="397" spans="1:39" ht="9" customHeight="1" x14ac:dyDescent="0.25">
      <c r="A397" s="25"/>
      <c r="B397" s="192" t="str">
        <f t="shared" ref="B397:J397" si="376">B392</f>
        <v>Nephrotoxisches Serum (NTS)</v>
      </c>
      <c r="C397" s="17" t="str">
        <f t="shared" si="376"/>
        <v>Bayer</v>
      </c>
      <c r="D397" s="25" t="str">
        <f t="shared" si="376"/>
        <v>Rat</v>
      </c>
      <c r="E397" s="17" t="str">
        <f t="shared" si="376"/>
        <v xml:space="preserve">Wistar Kyoto </v>
      </c>
      <c r="F397" s="25">
        <f t="shared" si="376"/>
        <v>1</v>
      </c>
      <c r="G397" s="25" t="str">
        <f t="shared" si="376"/>
        <v>once</v>
      </c>
      <c r="H397" s="25">
        <f t="shared" si="376"/>
        <v>8</v>
      </c>
      <c r="I397" s="25" t="str">
        <f t="shared" si="376"/>
        <v>interim</v>
      </c>
      <c r="J397" s="25">
        <f t="shared" si="376"/>
        <v>24</v>
      </c>
      <c r="K397" s="22" t="s">
        <v>677</v>
      </c>
      <c r="L397" s="30" t="str">
        <f>IF(SUM(L390:L394)=0,"-",IF(SUM(L390:L394)&gt;0,_xlfn.STDEV.S(L390:L394)))</f>
        <v>-</v>
      </c>
      <c r="M397" s="30" t="str">
        <f t="shared" ref="M397:AL397" si="377">IF(SUM(M390:M394)=0,"-",IF(SUM(M390:M394)&gt;0,_xlfn.STDEV.S(M390:M394)))</f>
        <v>-</v>
      </c>
      <c r="N397" s="30">
        <f t="shared" si="377"/>
        <v>1.2923277817834129</v>
      </c>
      <c r="O397" s="30">
        <f t="shared" si="377"/>
        <v>664.04196107514201</v>
      </c>
      <c r="P397" s="30">
        <f t="shared" ref="P397:AC397" si="378">IF(SUM(P390:P394)=0,"-",IF(SUM(P390:P394)&gt;0,_xlfn.STDEV.S(P390:P394)))</f>
        <v>1626.7913203604205</v>
      </c>
      <c r="Q397" s="30">
        <f t="shared" si="378"/>
        <v>198.12798619013981</v>
      </c>
      <c r="R397" s="30">
        <f t="shared" si="378"/>
        <v>5425.6090987996804</v>
      </c>
      <c r="S397" s="30">
        <f t="shared" si="378"/>
        <v>614.33497599306952</v>
      </c>
      <c r="T397" s="30" t="str">
        <f t="shared" si="378"/>
        <v>-</v>
      </c>
      <c r="U397" s="30" t="str">
        <f t="shared" si="378"/>
        <v>-</v>
      </c>
      <c r="V397" s="30" t="str">
        <f t="shared" si="378"/>
        <v>-</v>
      </c>
      <c r="W397" s="30" t="str">
        <f t="shared" si="378"/>
        <v>-</v>
      </c>
      <c r="X397" s="1">
        <f t="shared" si="378"/>
        <v>105.73551910309043</v>
      </c>
      <c r="Y397" s="30">
        <f t="shared" si="378"/>
        <v>9.9069628601875692</v>
      </c>
      <c r="Z397" s="1" t="str">
        <f t="shared" si="378"/>
        <v>-</v>
      </c>
      <c r="AA397" s="30">
        <f t="shared" si="378"/>
        <v>657.88357131030193</v>
      </c>
      <c r="AB397" s="30">
        <f t="shared" si="378"/>
        <v>106.50415279596801</v>
      </c>
      <c r="AC397" s="30" t="str">
        <f t="shared" si="378"/>
        <v>-</v>
      </c>
      <c r="AD397" s="30">
        <f>IF(SUM(AD390:AD394)=0,"-",IF(SUM(AD390:AD394)&gt;0,_xlfn.STDEV.S(AD390:AD394)))</f>
        <v>4.7659377778153846</v>
      </c>
      <c r="AE397" s="30">
        <f>IF(SUM(AE390:AE394)=0,"-",IF(SUM(AE390:AE394)&gt;0,_xlfn.STDEV.S(AE390:AE394)))</f>
        <v>0.61093091172496949</v>
      </c>
      <c r="AF397" s="1" t="str">
        <f>IF(SUM(AF390:AF394)=0,"-",IF(SUM(AF390:AF394)&gt;0,_xlfn.STDEV.S(AF390:AF394)))</f>
        <v>-</v>
      </c>
      <c r="AG397" s="30">
        <f t="shared" si="377"/>
        <v>138.48617169233859</v>
      </c>
      <c r="AH397" s="30">
        <f t="shared" si="377"/>
        <v>16.164774007126908</v>
      </c>
      <c r="AI397" s="30" t="str">
        <f t="shared" si="377"/>
        <v>-</v>
      </c>
      <c r="AJ397" s="30" t="str">
        <f t="shared" si="377"/>
        <v>-</v>
      </c>
      <c r="AK397" s="30" t="str">
        <f t="shared" si="377"/>
        <v>-</v>
      </c>
      <c r="AL397" s="30" t="str">
        <f t="shared" si="377"/>
        <v>-</v>
      </c>
      <c r="AM397" s="162"/>
    </row>
    <row r="398" spans="1:39" ht="9" customHeight="1" x14ac:dyDescent="0.25">
      <c r="A398" s="99"/>
      <c r="B398" s="198"/>
      <c r="C398" s="84"/>
      <c r="D398" s="19"/>
      <c r="E398" s="99"/>
      <c r="F398" s="26"/>
      <c r="G398" s="26"/>
      <c r="H398" s="26"/>
      <c r="I398" s="26"/>
      <c r="J398" s="26"/>
      <c r="K398" s="22" t="s">
        <v>678</v>
      </c>
      <c r="L398" s="1" t="str">
        <f>IF(SUM(L390:L394)=0,"-",IF(SUM(L390:L394)&gt;0,COUNT(L390:L394)))</f>
        <v>-</v>
      </c>
      <c r="M398" s="46" t="str">
        <f t="shared" ref="M398:AL398" si="379">IF(SUM(M390:M394)=0,"-",IF(SUM(M390:M394)&gt;0,COUNT(M390:M394)))</f>
        <v>-</v>
      </c>
      <c r="N398" s="1">
        <f t="shared" si="379"/>
        <v>5</v>
      </c>
      <c r="O398" s="46">
        <f t="shared" si="379"/>
        <v>5</v>
      </c>
      <c r="P398" s="1">
        <f t="shared" ref="P398:AC398" si="380">IF(SUM(P390:P394)=0,"-",IF(SUM(P390:P394)&gt;0,COUNT(P390:P394)))</f>
        <v>5</v>
      </c>
      <c r="Q398" s="46">
        <f t="shared" si="380"/>
        <v>5</v>
      </c>
      <c r="R398" s="30">
        <f t="shared" si="380"/>
        <v>5</v>
      </c>
      <c r="S398" s="46">
        <f t="shared" si="380"/>
        <v>5</v>
      </c>
      <c r="T398" s="1" t="str">
        <f t="shared" si="380"/>
        <v>-</v>
      </c>
      <c r="U398" s="46" t="str">
        <f t="shared" si="380"/>
        <v>-</v>
      </c>
      <c r="V398" s="1" t="str">
        <f t="shared" si="380"/>
        <v>-</v>
      </c>
      <c r="W398" s="46" t="str">
        <f t="shared" si="380"/>
        <v>-</v>
      </c>
      <c r="X398" s="46">
        <f t="shared" si="380"/>
        <v>5</v>
      </c>
      <c r="Y398" s="1">
        <f t="shared" si="380"/>
        <v>5</v>
      </c>
      <c r="Z398" s="46" t="str">
        <f t="shared" si="380"/>
        <v>-</v>
      </c>
      <c r="AA398" s="1">
        <f t="shared" si="380"/>
        <v>5</v>
      </c>
      <c r="AB398" s="46">
        <f t="shared" si="380"/>
        <v>5</v>
      </c>
      <c r="AC398" s="1" t="str">
        <f t="shared" si="380"/>
        <v>-</v>
      </c>
      <c r="AD398" s="1">
        <f>IF(SUM(AD390:AD394)=0,"-",IF(SUM(AD390:AD394)&gt;0,COUNT(AD390:AD394)))</f>
        <v>5</v>
      </c>
      <c r="AE398" s="46">
        <f>IF(SUM(AE390:AE394)=0,"-",IF(SUM(AE390:AE394)&gt;0,COUNT(AE390:AE394)))</f>
        <v>5</v>
      </c>
      <c r="AF398" s="1" t="str">
        <f>IF(SUM(AF390:AF394)=0,"-",IF(SUM(AF390:AF394)&gt;0,COUNT(AF390:AF394)))</f>
        <v>-</v>
      </c>
      <c r="AG398" s="1">
        <f t="shared" si="379"/>
        <v>5</v>
      </c>
      <c r="AH398" s="46">
        <f t="shared" si="379"/>
        <v>5</v>
      </c>
      <c r="AI398" s="1" t="str">
        <f t="shared" si="379"/>
        <v>-</v>
      </c>
      <c r="AJ398" s="46" t="str">
        <f t="shared" si="379"/>
        <v>-</v>
      </c>
      <c r="AK398" s="1" t="str">
        <f t="shared" si="379"/>
        <v>-</v>
      </c>
      <c r="AL398" s="46" t="str">
        <f t="shared" si="379"/>
        <v>-</v>
      </c>
      <c r="AM398" s="162"/>
    </row>
    <row r="399" spans="1:39" ht="9" customHeight="1" x14ac:dyDescent="0.25">
      <c r="A399" s="100"/>
      <c r="B399" s="199"/>
      <c r="C399" s="91"/>
      <c r="D399" s="33"/>
      <c r="E399" s="100"/>
      <c r="F399" s="40"/>
      <c r="G399" s="40"/>
      <c r="H399" s="40"/>
      <c r="I399" s="40"/>
      <c r="J399" s="40"/>
      <c r="K399" s="36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107"/>
      <c r="Y399" s="37"/>
      <c r="Z399" s="107"/>
      <c r="AA399" s="37"/>
      <c r="AB399" s="37"/>
      <c r="AC399" s="37"/>
      <c r="AD399" s="37"/>
      <c r="AE399" s="37"/>
      <c r="AF399" s="107"/>
      <c r="AG399" s="37"/>
      <c r="AH399" s="37"/>
      <c r="AI399" s="37"/>
      <c r="AJ399" s="37"/>
      <c r="AK399" s="37"/>
      <c r="AL399" s="37"/>
      <c r="AM399" s="162"/>
    </row>
    <row r="400" spans="1:39" ht="9" hidden="1" customHeight="1" outlineLevel="1" x14ac:dyDescent="0.25">
      <c r="A400" s="101" t="s">
        <v>568</v>
      </c>
      <c r="B400" s="200" t="s">
        <v>4</v>
      </c>
      <c r="C400" s="97" t="s">
        <v>323</v>
      </c>
      <c r="D400" s="5" t="s">
        <v>28</v>
      </c>
      <c r="E400" s="96" t="s">
        <v>542</v>
      </c>
      <c r="F400" s="12">
        <v>2.5</v>
      </c>
      <c r="G400" s="1" t="s">
        <v>697</v>
      </c>
      <c r="H400" s="184">
        <v>8</v>
      </c>
      <c r="I400" s="12" t="s">
        <v>325</v>
      </c>
      <c r="J400" s="12">
        <v>24</v>
      </c>
      <c r="K400" s="81"/>
      <c r="L400" s="16" t="s">
        <v>676</v>
      </c>
      <c r="M400" s="16" t="s">
        <v>676</v>
      </c>
      <c r="N400" s="16">
        <v>7.26660250240616</v>
      </c>
      <c r="O400" s="98">
        <v>5786.9433439999993</v>
      </c>
      <c r="P400" s="16">
        <v>20220</v>
      </c>
      <c r="Q400" s="16">
        <v>3494.0725695827728</v>
      </c>
      <c r="R400" s="10"/>
      <c r="S400" s="10"/>
      <c r="T400" s="10"/>
      <c r="U400" s="16"/>
      <c r="V400" s="16"/>
      <c r="W400" s="16"/>
      <c r="X400" s="98">
        <v>52510</v>
      </c>
      <c r="Y400" s="16">
        <v>9073.8749074575371</v>
      </c>
      <c r="Z400" s="98"/>
      <c r="AA400" s="16">
        <v>16419.400000000001</v>
      </c>
      <c r="AB400" s="16">
        <v>2837.3182566274668</v>
      </c>
      <c r="AC400" s="16"/>
      <c r="AD400" s="16"/>
      <c r="AE400" s="16"/>
      <c r="AF400" s="98"/>
      <c r="AG400" s="16">
        <v>97443.8</v>
      </c>
      <c r="AH400" s="16">
        <v>16838.561258947069</v>
      </c>
      <c r="AI400" s="16"/>
      <c r="AJ400" s="16"/>
      <c r="AK400" s="16"/>
      <c r="AL400" s="16"/>
      <c r="AM400" s="162"/>
    </row>
    <row r="401" spans="1:39" ht="9" hidden="1" customHeight="1" outlineLevel="1" x14ac:dyDescent="0.25">
      <c r="A401" s="83" t="s">
        <v>569</v>
      </c>
      <c r="B401" s="198" t="s">
        <v>4</v>
      </c>
      <c r="C401" s="84" t="s">
        <v>323</v>
      </c>
      <c r="D401" s="19" t="s">
        <v>28</v>
      </c>
      <c r="E401" s="99" t="s">
        <v>542</v>
      </c>
      <c r="F401" s="26">
        <v>2.5</v>
      </c>
      <c r="G401" s="1" t="s">
        <v>697</v>
      </c>
      <c r="H401" s="185">
        <v>8</v>
      </c>
      <c r="I401" s="26" t="s">
        <v>325</v>
      </c>
      <c r="J401" s="26">
        <v>24</v>
      </c>
      <c r="K401" s="79"/>
      <c r="L401" s="30" t="s">
        <v>676</v>
      </c>
      <c r="M401" s="30" t="s">
        <v>676</v>
      </c>
      <c r="N401" s="30">
        <v>7.7382098171318576</v>
      </c>
      <c r="O401" s="1">
        <v>5015.2776439999998</v>
      </c>
      <c r="P401" s="30">
        <v>16800</v>
      </c>
      <c r="Q401" s="30">
        <v>3349.7646974935851</v>
      </c>
      <c r="R401" s="24"/>
      <c r="S401" s="24"/>
      <c r="T401" s="24"/>
      <c r="U401" s="30"/>
      <c r="V401" s="30"/>
      <c r="W401" s="30"/>
      <c r="X401" s="1">
        <v>34360</v>
      </c>
      <c r="Y401" s="30">
        <v>6851.0663693975948</v>
      </c>
      <c r="Z401" s="1"/>
      <c r="AA401" s="30">
        <v>13108.35</v>
      </c>
      <c r="AB401" s="30">
        <v>2613.6838138327403</v>
      </c>
      <c r="AC401" s="30"/>
      <c r="AD401" s="30"/>
      <c r="AE401" s="30"/>
      <c r="AF401" s="1"/>
      <c r="AG401" s="30">
        <v>46902.13</v>
      </c>
      <c r="AH401" s="30">
        <v>9351.8511494794529</v>
      </c>
      <c r="AI401" s="30"/>
      <c r="AJ401" s="30"/>
      <c r="AK401" s="30"/>
      <c r="AL401" s="30"/>
      <c r="AM401" s="162"/>
    </row>
    <row r="402" spans="1:39" ht="9" hidden="1" customHeight="1" outlineLevel="1" x14ac:dyDescent="0.25">
      <c r="A402" s="83" t="s">
        <v>570</v>
      </c>
      <c r="B402" s="198" t="s">
        <v>4</v>
      </c>
      <c r="C402" s="84" t="s">
        <v>323</v>
      </c>
      <c r="D402" s="19" t="s">
        <v>28</v>
      </c>
      <c r="E402" s="99" t="s">
        <v>542</v>
      </c>
      <c r="F402" s="26">
        <v>2.5</v>
      </c>
      <c r="G402" s="1" t="s">
        <v>697</v>
      </c>
      <c r="H402" s="185">
        <v>8</v>
      </c>
      <c r="I402" s="26" t="s">
        <v>325</v>
      </c>
      <c r="J402" s="26">
        <v>24</v>
      </c>
      <c r="K402" s="79"/>
      <c r="L402" s="30" t="s">
        <v>676</v>
      </c>
      <c r="M402" s="30" t="s">
        <v>676</v>
      </c>
      <c r="N402" s="30">
        <v>8.3638113570741091</v>
      </c>
      <c r="O402" s="1">
        <v>7343.3605959999995</v>
      </c>
      <c r="P402" s="30">
        <v>22010</v>
      </c>
      <c r="Q402" s="30">
        <v>2997.2653136479594</v>
      </c>
      <c r="R402" s="24"/>
      <c r="S402" s="24"/>
      <c r="T402" s="24"/>
      <c r="U402" s="30"/>
      <c r="V402" s="30"/>
      <c r="W402" s="30"/>
      <c r="X402" s="1">
        <v>8189.9999999999991</v>
      </c>
      <c r="Y402" s="30">
        <v>1115.2931812256602</v>
      </c>
      <c r="Z402" s="1"/>
      <c r="AA402" s="30">
        <v>15316.25</v>
      </c>
      <c r="AB402" s="30">
        <v>2085.7276174539097</v>
      </c>
      <c r="AC402" s="30"/>
      <c r="AD402" s="30"/>
      <c r="AE402" s="30"/>
      <c r="AF402" s="1"/>
      <c r="AG402" s="30">
        <v>9830.0499999999993</v>
      </c>
      <c r="AH402" s="30">
        <v>1338.6309812096827</v>
      </c>
      <c r="AI402" s="30"/>
      <c r="AJ402" s="30"/>
      <c r="AK402" s="30"/>
      <c r="AL402" s="30"/>
      <c r="AM402" s="162"/>
    </row>
    <row r="403" spans="1:39" ht="9" hidden="1" customHeight="1" outlineLevel="1" x14ac:dyDescent="0.25">
      <c r="A403" s="83" t="s">
        <v>571</v>
      </c>
      <c r="B403" s="198" t="s">
        <v>4</v>
      </c>
      <c r="C403" s="84" t="s">
        <v>323</v>
      </c>
      <c r="D403" s="19" t="s">
        <v>28</v>
      </c>
      <c r="E403" s="99" t="s">
        <v>542</v>
      </c>
      <c r="F403" s="26">
        <v>2.5</v>
      </c>
      <c r="G403" s="1" t="s">
        <v>697</v>
      </c>
      <c r="H403" s="185">
        <v>8</v>
      </c>
      <c r="I403" s="26" t="s">
        <v>325</v>
      </c>
      <c r="J403" s="26">
        <v>24</v>
      </c>
      <c r="K403" s="79"/>
      <c r="L403" s="30" t="s">
        <v>676</v>
      </c>
      <c r="M403" s="30" t="s">
        <v>676</v>
      </c>
      <c r="N403" s="30">
        <v>5.6015399422521659</v>
      </c>
      <c r="O403" s="1">
        <v>6425.4530080000004</v>
      </c>
      <c r="P403" s="30">
        <v>25870</v>
      </c>
      <c r="Q403" s="30">
        <v>4026.1752701001151</v>
      </c>
      <c r="R403" s="24"/>
      <c r="S403" s="24"/>
      <c r="T403" s="24"/>
      <c r="U403" s="30"/>
      <c r="V403" s="30"/>
      <c r="W403" s="30"/>
      <c r="X403" s="1">
        <v>59750</v>
      </c>
      <c r="Y403" s="30">
        <v>9298.9552527437918</v>
      </c>
      <c r="Z403" s="1"/>
      <c r="AA403" s="30">
        <v>16550.669999999998</v>
      </c>
      <c r="AB403" s="30">
        <v>2575.7981545260095</v>
      </c>
      <c r="AC403" s="30"/>
      <c r="AD403" s="30"/>
      <c r="AE403" s="30"/>
      <c r="AF403" s="1"/>
      <c r="AG403" s="30">
        <v>90813.67</v>
      </c>
      <c r="AH403" s="30">
        <v>14133.426839622449</v>
      </c>
      <c r="AI403" s="30"/>
      <c r="AJ403" s="30"/>
      <c r="AK403" s="30"/>
      <c r="AL403" s="30"/>
      <c r="AM403" s="162"/>
    </row>
    <row r="404" spans="1:39" ht="9" hidden="1" customHeight="1" outlineLevel="1" x14ac:dyDescent="0.25">
      <c r="A404" s="90" t="s">
        <v>572</v>
      </c>
      <c r="B404" s="199" t="s">
        <v>4</v>
      </c>
      <c r="C404" s="91" t="s">
        <v>323</v>
      </c>
      <c r="D404" s="33" t="s">
        <v>28</v>
      </c>
      <c r="E404" s="100" t="s">
        <v>542</v>
      </c>
      <c r="F404" s="40">
        <v>2.5</v>
      </c>
      <c r="G404" s="1" t="s">
        <v>697</v>
      </c>
      <c r="H404" s="186">
        <v>8</v>
      </c>
      <c r="I404" s="40" t="s">
        <v>325</v>
      </c>
      <c r="J404" s="40">
        <v>24</v>
      </c>
      <c r="K404" s="80"/>
      <c r="L404" s="44" t="s">
        <v>676</v>
      </c>
      <c r="M404" s="44" t="s">
        <v>676</v>
      </c>
      <c r="N404" s="44">
        <v>7.0837343599615021</v>
      </c>
      <c r="O404" s="92">
        <v>4735.9796120000001</v>
      </c>
      <c r="P404" s="44">
        <v>17140</v>
      </c>
      <c r="Q404" s="44">
        <v>3619.1034177112501</v>
      </c>
      <c r="R404" s="38"/>
      <c r="S404" s="38"/>
      <c r="T404" s="38"/>
      <c r="U404" s="44"/>
      <c r="V404" s="44"/>
      <c r="W404" s="44"/>
      <c r="X404" s="92">
        <v>21180</v>
      </c>
      <c r="Y404" s="44">
        <v>4472.1476305206697</v>
      </c>
      <c r="Z404" s="92"/>
      <c r="AA404" s="44">
        <v>11553.16</v>
      </c>
      <c r="AB404" s="44">
        <v>2439.4446231834831</v>
      </c>
      <c r="AC404" s="44"/>
      <c r="AD404" s="44"/>
      <c r="AE404" s="44"/>
      <c r="AF404" s="92"/>
      <c r="AG404" s="44">
        <v>44574.49</v>
      </c>
      <c r="AH404" s="44">
        <v>9411.8838449087471</v>
      </c>
      <c r="AI404" s="44"/>
      <c r="AJ404" s="44"/>
      <c r="AK404" s="44"/>
      <c r="AL404" s="44"/>
      <c r="AM404" s="162"/>
    </row>
    <row r="405" spans="1:39" ht="9" customHeight="1" collapsed="1" x14ac:dyDescent="0.25">
      <c r="A405" s="96"/>
      <c r="B405" s="200"/>
      <c r="C405" s="97"/>
      <c r="D405" s="5"/>
      <c r="E405" s="96"/>
      <c r="F405" s="12"/>
      <c r="G405" s="12"/>
      <c r="H405" s="12"/>
      <c r="I405" s="12"/>
      <c r="J405" s="12"/>
      <c r="K405" s="8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106"/>
      <c r="Y405" s="23"/>
      <c r="Z405" s="106"/>
      <c r="AA405" s="23"/>
      <c r="AB405" s="23"/>
      <c r="AC405" s="23"/>
      <c r="AD405" s="23"/>
      <c r="AE405" s="23"/>
      <c r="AF405" s="106"/>
      <c r="AG405" s="23"/>
      <c r="AH405" s="23"/>
      <c r="AI405" s="23"/>
      <c r="AJ405" s="23"/>
      <c r="AK405" s="23"/>
      <c r="AL405" s="23"/>
      <c r="AM405" s="162"/>
    </row>
    <row r="406" spans="1:39" ht="9" customHeight="1" x14ac:dyDescent="0.25">
      <c r="A406" s="99"/>
      <c r="B406" s="198"/>
      <c r="C406" s="84"/>
      <c r="D406" s="19"/>
      <c r="E406" s="99"/>
      <c r="F406" s="26"/>
      <c r="G406" s="26"/>
      <c r="H406" s="26"/>
      <c r="I406" s="26"/>
      <c r="J406" s="26"/>
      <c r="K406" s="22" t="s">
        <v>679</v>
      </c>
      <c r="L406" s="30" t="str">
        <f>IF(SUM(L400:L404)=0,"-",IF(SUM(L400:L404)&gt;0,AVERAGE(L400:L404)))</f>
        <v>-</v>
      </c>
      <c r="M406" s="30" t="str">
        <f t="shared" ref="M406:AL406" si="381">IF(SUM(M400:M404)=0,"-",IF(SUM(M400:M404)&gt;0,AVERAGE(M400:M404)))</f>
        <v>-</v>
      </c>
      <c r="N406" s="30">
        <f t="shared" si="381"/>
        <v>7.2107795957651586</v>
      </c>
      <c r="O406" s="30">
        <f t="shared" si="381"/>
        <v>5861.4028407999995</v>
      </c>
      <c r="P406" s="30">
        <f t="shared" ref="P406:AC406" si="382">IF(SUM(P400:P404)=0,"-",IF(SUM(P400:P404)&gt;0,AVERAGE(P400:P404)))</f>
        <v>20408</v>
      </c>
      <c r="Q406" s="30">
        <f t="shared" si="382"/>
        <v>3497.2762537071367</v>
      </c>
      <c r="R406" s="30" t="str">
        <f t="shared" si="382"/>
        <v>-</v>
      </c>
      <c r="S406" s="30" t="str">
        <f t="shared" si="382"/>
        <v>-</v>
      </c>
      <c r="T406" s="30" t="str">
        <f t="shared" si="382"/>
        <v>-</v>
      </c>
      <c r="U406" s="30" t="str">
        <f t="shared" si="382"/>
        <v>-</v>
      </c>
      <c r="V406" s="30" t="str">
        <f t="shared" si="382"/>
        <v>-</v>
      </c>
      <c r="W406" s="30" t="str">
        <f t="shared" si="382"/>
        <v>-</v>
      </c>
      <c r="X406" s="1">
        <f t="shared" si="382"/>
        <v>35198</v>
      </c>
      <c r="Y406" s="30">
        <f t="shared" si="382"/>
        <v>6162.2674682690504</v>
      </c>
      <c r="Z406" s="1" t="str">
        <f t="shared" si="382"/>
        <v>-</v>
      </c>
      <c r="AA406" s="30">
        <f t="shared" si="382"/>
        <v>14589.566000000001</v>
      </c>
      <c r="AB406" s="30">
        <f t="shared" si="382"/>
        <v>2510.3944931247215</v>
      </c>
      <c r="AC406" s="30" t="str">
        <f t="shared" si="382"/>
        <v>-</v>
      </c>
      <c r="AD406" s="30" t="str">
        <f>IF(SUM(AD400:AD404)=0,"-",IF(SUM(AD400:AD404)&gt;0,AVERAGE(AD400:AD404)))</f>
        <v>-</v>
      </c>
      <c r="AE406" s="30" t="str">
        <f>IF(SUM(AE400:AE404)=0,"-",IF(SUM(AE400:AE404)&gt;0,AVERAGE(AE400:AE404)))</f>
        <v>-</v>
      </c>
      <c r="AF406" s="1" t="str">
        <f>IF(SUM(AF400:AF404)=0,"-",IF(SUM(AF400:AF404)&gt;0,AVERAGE(AF400:AF404)))</f>
        <v>-</v>
      </c>
      <c r="AG406" s="30">
        <f t="shared" si="381"/>
        <v>57912.827999999994</v>
      </c>
      <c r="AH406" s="30">
        <f t="shared" si="381"/>
        <v>10214.870814833481</v>
      </c>
      <c r="AI406" s="30" t="str">
        <f t="shared" si="381"/>
        <v>-</v>
      </c>
      <c r="AJ406" s="30" t="str">
        <f t="shared" si="381"/>
        <v>-</v>
      </c>
      <c r="AK406" s="30" t="str">
        <f t="shared" si="381"/>
        <v>-</v>
      </c>
      <c r="AL406" s="30" t="str">
        <f t="shared" si="381"/>
        <v>-</v>
      </c>
      <c r="AM406" s="162"/>
    </row>
    <row r="407" spans="1:39" ht="9" customHeight="1" x14ac:dyDescent="0.25">
      <c r="A407" s="25"/>
      <c r="B407" s="192" t="str">
        <f t="shared" ref="B407:J407" si="383">B402</f>
        <v>Nephrotoxisches Serum (NTS)</v>
      </c>
      <c r="C407" s="17" t="str">
        <f t="shared" si="383"/>
        <v>Bayer</v>
      </c>
      <c r="D407" s="25" t="str">
        <f t="shared" si="383"/>
        <v>Rat</v>
      </c>
      <c r="E407" s="17" t="str">
        <f t="shared" si="383"/>
        <v xml:space="preserve">Wistar Kyoto </v>
      </c>
      <c r="F407" s="25">
        <f t="shared" si="383"/>
        <v>2.5</v>
      </c>
      <c r="G407" s="25" t="str">
        <f t="shared" si="383"/>
        <v>once</v>
      </c>
      <c r="H407" s="25">
        <f t="shared" si="383"/>
        <v>8</v>
      </c>
      <c r="I407" s="25" t="str">
        <f t="shared" si="383"/>
        <v>interim</v>
      </c>
      <c r="J407" s="25">
        <f t="shared" si="383"/>
        <v>24</v>
      </c>
      <c r="K407" s="22" t="s">
        <v>677</v>
      </c>
      <c r="L407" s="30" t="str">
        <f>IF(SUM(L400:L404)=0,"-",IF(SUM(L400:L404)&gt;0,_xlfn.STDEV.S(L400:L404)))</f>
        <v>-</v>
      </c>
      <c r="M407" s="30" t="str">
        <f t="shared" ref="M407:AL407" si="384">IF(SUM(M400:M404)=0,"-",IF(SUM(M400:M404)&gt;0,_xlfn.STDEV.S(M400:M404)))</f>
        <v>-</v>
      </c>
      <c r="N407" s="30">
        <f t="shared" si="384"/>
        <v>1.0267148864561937</v>
      </c>
      <c r="O407" s="30">
        <f t="shared" si="384"/>
        <v>1060.9430814801003</v>
      </c>
      <c r="P407" s="30">
        <f t="shared" ref="P407:AC407" si="385">IF(SUM(P400:P404)=0,"-",IF(SUM(P400:P404)&gt;0,_xlfn.STDEV.S(P400:P404)))</f>
        <v>3746.0872920955808</v>
      </c>
      <c r="Q407" s="30">
        <f t="shared" si="385"/>
        <v>376.28343386937718</v>
      </c>
      <c r="R407" s="30" t="str">
        <f t="shared" si="385"/>
        <v>-</v>
      </c>
      <c r="S407" s="30" t="str">
        <f t="shared" si="385"/>
        <v>-</v>
      </c>
      <c r="T407" s="30" t="str">
        <f t="shared" si="385"/>
        <v>-</v>
      </c>
      <c r="U407" s="30" t="str">
        <f t="shared" si="385"/>
        <v>-</v>
      </c>
      <c r="V407" s="30" t="str">
        <f t="shared" si="385"/>
        <v>-</v>
      </c>
      <c r="W407" s="30" t="str">
        <f t="shared" si="385"/>
        <v>-</v>
      </c>
      <c r="X407" s="1">
        <f t="shared" si="385"/>
        <v>21384.250512935916</v>
      </c>
      <c r="Y407" s="30">
        <f t="shared" si="385"/>
        <v>3432.1701073604449</v>
      </c>
      <c r="Z407" s="1" t="str">
        <f t="shared" si="385"/>
        <v>-</v>
      </c>
      <c r="AA407" s="30">
        <f t="shared" si="385"/>
        <v>2187.2387408396858</v>
      </c>
      <c r="AB407" s="30">
        <f t="shared" si="385"/>
        <v>277.12871972086572</v>
      </c>
      <c r="AC407" s="30" t="str">
        <f t="shared" si="385"/>
        <v>-</v>
      </c>
      <c r="AD407" s="30" t="str">
        <f>IF(SUM(AD400:AD404)=0,"-",IF(SUM(AD400:AD404)&gt;0,_xlfn.STDEV.S(AD400:AD404)))</f>
        <v>-</v>
      </c>
      <c r="AE407" s="30" t="str">
        <f>IF(SUM(AE400:AE404)=0,"-",IF(SUM(AE400:AE404)&gt;0,_xlfn.STDEV.S(AE400:AE404)))</f>
        <v>-</v>
      </c>
      <c r="AF407" s="1" t="str">
        <f>IF(SUM(AF400:AF404)=0,"-",IF(SUM(AF400:AF404)&gt;0,_xlfn.STDEV.S(AF400:AF404)))</f>
        <v>-</v>
      </c>
      <c r="AG407" s="30">
        <f t="shared" si="384"/>
        <v>36250.046285558339</v>
      </c>
      <c r="AH407" s="30">
        <f t="shared" si="384"/>
        <v>5903.5070301372161</v>
      </c>
      <c r="AI407" s="30" t="str">
        <f t="shared" si="384"/>
        <v>-</v>
      </c>
      <c r="AJ407" s="30" t="str">
        <f t="shared" si="384"/>
        <v>-</v>
      </c>
      <c r="AK407" s="30" t="str">
        <f t="shared" si="384"/>
        <v>-</v>
      </c>
      <c r="AL407" s="30" t="str">
        <f t="shared" si="384"/>
        <v>-</v>
      </c>
      <c r="AM407" s="162"/>
    </row>
    <row r="408" spans="1:39" ht="9" customHeight="1" x14ac:dyDescent="0.25">
      <c r="A408" s="99"/>
      <c r="B408" s="198"/>
      <c r="C408" s="84"/>
      <c r="D408" s="19"/>
      <c r="E408" s="99"/>
      <c r="F408" s="26"/>
      <c r="G408" s="26"/>
      <c r="H408" s="26"/>
      <c r="I408" s="26"/>
      <c r="J408" s="26"/>
      <c r="K408" s="22" t="s">
        <v>678</v>
      </c>
      <c r="L408" s="1" t="str">
        <f>IF(SUM(L400:L404)=0,"-",IF(SUM(L400:L404)&gt;0,COUNT(L400:L404)))</f>
        <v>-</v>
      </c>
      <c r="M408" s="46" t="str">
        <f t="shared" ref="M408:AL408" si="386">IF(SUM(M400:M404)=0,"-",IF(SUM(M400:M404)&gt;0,COUNT(M400:M404)))</f>
        <v>-</v>
      </c>
      <c r="N408" s="1">
        <f t="shared" si="386"/>
        <v>5</v>
      </c>
      <c r="O408" s="46">
        <f t="shared" si="386"/>
        <v>5</v>
      </c>
      <c r="P408" s="1">
        <f t="shared" ref="P408:AC408" si="387">IF(SUM(P400:P404)=0,"-",IF(SUM(P400:P404)&gt;0,COUNT(P400:P404)))</f>
        <v>5</v>
      </c>
      <c r="Q408" s="46">
        <f t="shared" si="387"/>
        <v>5</v>
      </c>
      <c r="R408" s="30" t="str">
        <f t="shared" si="387"/>
        <v>-</v>
      </c>
      <c r="S408" s="46" t="str">
        <f t="shared" si="387"/>
        <v>-</v>
      </c>
      <c r="T408" s="1" t="str">
        <f t="shared" si="387"/>
        <v>-</v>
      </c>
      <c r="U408" s="46" t="str">
        <f t="shared" si="387"/>
        <v>-</v>
      </c>
      <c r="V408" s="1" t="str">
        <f t="shared" si="387"/>
        <v>-</v>
      </c>
      <c r="W408" s="46" t="str">
        <f t="shared" si="387"/>
        <v>-</v>
      </c>
      <c r="X408" s="46">
        <f t="shared" si="387"/>
        <v>5</v>
      </c>
      <c r="Y408" s="1">
        <f t="shared" si="387"/>
        <v>5</v>
      </c>
      <c r="Z408" s="46" t="str">
        <f t="shared" si="387"/>
        <v>-</v>
      </c>
      <c r="AA408" s="1">
        <f t="shared" si="387"/>
        <v>5</v>
      </c>
      <c r="AB408" s="46">
        <f t="shared" si="387"/>
        <v>5</v>
      </c>
      <c r="AC408" s="1" t="str">
        <f t="shared" si="387"/>
        <v>-</v>
      </c>
      <c r="AD408" s="1" t="str">
        <f>IF(SUM(AD400:AD404)=0,"-",IF(SUM(AD400:AD404)&gt;0,COUNT(AD400:AD404)))</f>
        <v>-</v>
      </c>
      <c r="AE408" s="46" t="str">
        <f>IF(SUM(AE400:AE404)=0,"-",IF(SUM(AE400:AE404)&gt;0,COUNT(AE400:AE404)))</f>
        <v>-</v>
      </c>
      <c r="AF408" s="1" t="str">
        <f>IF(SUM(AF400:AF404)=0,"-",IF(SUM(AF400:AF404)&gt;0,COUNT(AF400:AF404)))</f>
        <v>-</v>
      </c>
      <c r="AG408" s="1">
        <f t="shared" si="386"/>
        <v>5</v>
      </c>
      <c r="AH408" s="46">
        <f t="shared" si="386"/>
        <v>5</v>
      </c>
      <c r="AI408" s="1" t="str">
        <f t="shared" si="386"/>
        <v>-</v>
      </c>
      <c r="AJ408" s="46" t="str">
        <f t="shared" si="386"/>
        <v>-</v>
      </c>
      <c r="AK408" s="1" t="str">
        <f t="shared" si="386"/>
        <v>-</v>
      </c>
      <c r="AL408" s="46" t="str">
        <f t="shared" si="386"/>
        <v>-</v>
      </c>
      <c r="AM408" s="162"/>
    </row>
    <row r="409" spans="1:39" ht="9" customHeight="1" x14ac:dyDescent="0.25">
      <c r="A409" s="100"/>
      <c r="B409" s="199"/>
      <c r="C409" s="91"/>
      <c r="D409" s="33"/>
      <c r="E409" s="100"/>
      <c r="F409" s="40"/>
      <c r="G409" s="40"/>
      <c r="H409" s="40"/>
      <c r="I409" s="40"/>
      <c r="J409" s="40"/>
      <c r="K409" s="36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107"/>
      <c r="Y409" s="37"/>
      <c r="Z409" s="107"/>
      <c r="AA409" s="37"/>
      <c r="AB409" s="37"/>
      <c r="AC409" s="37"/>
      <c r="AD409" s="37"/>
      <c r="AE409" s="37"/>
      <c r="AF409" s="107"/>
      <c r="AG409" s="37"/>
      <c r="AH409" s="37"/>
      <c r="AI409" s="37"/>
      <c r="AJ409" s="37"/>
      <c r="AK409" s="37"/>
      <c r="AL409" s="37"/>
      <c r="AM409" s="162"/>
    </row>
    <row r="410" spans="1:39" ht="9" hidden="1" customHeight="1" outlineLevel="1" x14ac:dyDescent="0.25">
      <c r="A410" s="101" t="s">
        <v>563</v>
      </c>
      <c r="B410" s="200" t="s">
        <v>4</v>
      </c>
      <c r="C410" s="97" t="s">
        <v>323</v>
      </c>
      <c r="D410" s="5" t="s">
        <v>28</v>
      </c>
      <c r="E410" s="96" t="s">
        <v>542</v>
      </c>
      <c r="F410" s="12">
        <v>5</v>
      </c>
      <c r="G410" s="1" t="s">
        <v>697</v>
      </c>
      <c r="H410" s="184">
        <v>8</v>
      </c>
      <c r="I410" s="12" t="s">
        <v>325</v>
      </c>
      <c r="J410" s="12">
        <v>24</v>
      </c>
      <c r="K410" s="81"/>
      <c r="L410" s="16" t="s">
        <v>676</v>
      </c>
      <c r="M410" s="16" t="s">
        <v>676</v>
      </c>
      <c r="N410" s="16">
        <v>29.268527430221368</v>
      </c>
      <c r="O410" s="98">
        <v>1489.9890719999999</v>
      </c>
      <c r="P410" s="16">
        <v>7460</v>
      </c>
      <c r="Q410" s="16">
        <v>5006.7481300292393</v>
      </c>
      <c r="R410" s="10"/>
      <c r="S410" s="10"/>
      <c r="T410" s="10"/>
      <c r="U410" s="16"/>
      <c r="V410" s="16"/>
      <c r="W410" s="16"/>
      <c r="X410" s="98">
        <v>33670</v>
      </c>
      <c r="Y410" s="16">
        <v>22597.481171324995</v>
      </c>
      <c r="Z410" s="98"/>
      <c r="AA410" s="16">
        <v>12863.76</v>
      </c>
      <c r="AB410" s="16">
        <v>8633.4592929148694</v>
      </c>
      <c r="AC410" s="16"/>
      <c r="AD410" s="16"/>
      <c r="AE410" s="16"/>
      <c r="AF410" s="98"/>
      <c r="AG410" s="16">
        <v>63276.08</v>
      </c>
      <c r="AH410" s="16">
        <v>42467.479251418299</v>
      </c>
      <c r="AI410" s="16"/>
      <c r="AJ410" s="16"/>
      <c r="AK410" s="16"/>
      <c r="AL410" s="16"/>
      <c r="AM410" s="162"/>
    </row>
    <row r="411" spans="1:39" ht="9" hidden="1" customHeight="1" outlineLevel="1" x14ac:dyDescent="0.25">
      <c r="A411" s="83" t="s">
        <v>564</v>
      </c>
      <c r="B411" s="198" t="s">
        <v>4</v>
      </c>
      <c r="C411" s="84" t="s">
        <v>323</v>
      </c>
      <c r="D411" s="19" t="s">
        <v>28</v>
      </c>
      <c r="E411" s="99" t="s">
        <v>542</v>
      </c>
      <c r="F411" s="26">
        <v>5</v>
      </c>
      <c r="G411" s="1" t="s">
        <v>697</v>
      </c>
      <c r="H411" s="185">
        <v>8</v>
      </c>
      <c r="I411" s="26" t="s">
        <v>325</v>
      </c>
      <c r="J411" s="26">
        <v>24</v>
      </c>
      <c r="K411" s="79"/>
      <c r="L411" s="30" t="s">
        <v>676</v>
      </c>
      <c r="M411" s="30" t="s">
        <v>676</v>
      </c>
      <c r="N411" s="30">
        <v>6.9874879692011556</v>
      </c>
      <c r="O411" s="1">
        <v>4177.1837640000003</v>
      </c>
      <c r="P411" s="30">
        <v>17330</v>
      </c>
      <c r="Q411" s="30">
        <v>4148.7281812579595</v>
      </c>
      <c r="R411" s="24"/>
      <c r="S411" s="24"/>
      <c r="T411" s="24"/>
      <c r="U411" s="30"/>
      <c r="V411" s="30"/>
      <c r="W411" s="30"/>
      <c r="X411" s="1">
        <v>52160</v>
      </c>
      <c r="Y411" s="30">
        <v>12486.881819643115</v>
      </c>
      <c r="Z411" s="1"/>
      <c r="AA411" s="30">
        <v>15487.78</v>
      </c>
      <c r="AB411" s="30">
        <v>3707.708560364882</v>
      </c>
      <c r="AC411" s="30"/>
      <c r="AD411" s="30"/>
      <c r="AE411" s="30"/>
      <c r="AF411" s="1"/>
      <c r="AG411" s="30">
        <v>225785.7</v>
      </c>
      <c r="AH411" s="30">
        <v>54052.134824873363</v>
      </c>
      <c r="AI411" s="30"/>
      <c r="AJ411" s="30"/>
      <c r="AK411" s="30"/>
      <c r="AL411" s="30"/>
      <c r="AM411" s="162"/>
    </row>
    <row r="412" spans="1:39" ht="9" hidden="1" customHeight="1" outlineLevel="1" x14ac:dyDescent="0.25">
      <c r="A412" s="83" t="s">
        <v>565</v>
      </c>
      <c r="B412" s="198" t="s">
        <v>4</v>
      </c>
      <c r="C412" s="84" t="s">
        <v>323</v>
      </c>
      <c r="D412" s="19" t="s">
        <v>28</v>
      </c>
      <c r="E412" s="99" t="s">
        <v>542</v>
      </c>
      <c r="F412" s="26">
        <v>5</v>
      </c>
      <c r="G412" s="1" t="s">
        <v>697</v>
      </c>
      <c r="H412" s="185">
        <v>8</v>
      </c>
      <c r="I412" s="26" t="s">
        <v>325</v>
      </c>
      <c r="J412" s="26">
        <v>24</v>
      </c>
      <c r="K412" s="79"/>
      <c r="L412" s="30" t="s">
        <v>676</v>
      </c>
      <c r="M412" s="30" t="s">
        <v>676</v>
      </c>
      <c r="N412" s="30">
        <v>12.204042348411935</v>
      </c>
      <c r="O412" s="1">
        <v>4296.9542719999999</v>
      </c>
      <c r="P412" s="30">
        <v>20220</v>
      </c>
      <c r="Q412" s="30">
        <v>4705.6586409956562</v>
      </c>
      <c r="R412" s="24"/>
      <c r="S412" s="24"/>
      <c r="T412" s="24"/>
      <c r="U412" s="30"/>
      <c r="V412" s="30"/>
      <c r="W412" s="30"/>
      <c r="X412" s="1">
        <v>14550</v>
      </c>
      <c r="Y412" s="30">
        <v>3386.1193484909395</v>
      </c>
      <c r="Z412" s="1"/>
      <c r="AA412" s="30">
        <v>17869.04</v>
      </c>
      <c r="AB412" s="30">
        <v>4158.536225632889</v>
      </c>
      <c r="AC412" s="30"/>
      <c r="AD412" s="30"/>
      <c r="AE412" s="30"/>
      <c r="AF412" s="1"/>
      <c r="AG412" s="30">
        <v>149548.22</v>
      </c>
      <c r="AH412" s="30">
        <v>34803.307304081078</v>
      </c>
      <c r="AI412" s="30"/>
      <c r="AJ412" s="30"/>
      <c r="AK412" s="30"/>
      <c r="AL412" s="30"/>
      <c r="AM412" s="162"/>
    </row>
    <row r="413" spans="1:39" ht="9" hidden="1" customHeight="1" outlineLevel="1" x14ac:dyDescent="0.25">
      <c r="A413" s="83" t="s">
        <v>566</v>
      </c>
      <c r="B413" s="198" t="s">
        <v>4</v>
      </c>
      <c r="C413" s="84" t="s">
        <v>323</v>
      </c>
      <c r="D413" s="19" t="s">
        <v>28</v>
      </c>
      <c r="E413" s="99" t="s">
        <v>542</v>
      </c>
      <c r="F413" s="26">
        <v>5</v>
      </c>
      <c r="G413" s="1" t="s">
        <v>697</v>
      </c>
      <c r="H413" s="185">
        <v>8</v>
      </c>
      <c r="I413" s="26" t="s">
        <v>325</v>
      </c>
      <c r="J413" s="26">
        <v>24</v>
      </c>
      <c r="K413" s="79"/>
      <c r="L413" s="30" t="s">
        <v>676</v>
      </c>
      <c r="M413" s="30" t="s">
        <v>676</v>
      </c>
      <c r="N413" s="30">
        <v>32.040423484119344</v>
      </c>
      <c r="O413" s="1">
        <v>1184.0198760000001</v>
      </c>
      <c r="P413" s="30">
        <v>10600</v>
      </c>
      <c r="Q413" s="30">
        <v>8952.5524147535507</v>
      </c>
      <c r="R413" s="24"/>
      <c r="S413" s="24"/>
      <c r="T413" s="24"/>
      <c r="U413" s="30"/>
      <c r="V413" s="30"/>
      <c r="W413" s="30"/>
      <c r="X413" s="1">
        <v>32729.999999999996</v>
      </c>
      <c r="Y413" s="30">
        <v>27643.117031592799</v>
      </c>
      <c r="Z413" s="1"/>
      <c r="AA413" s="30">
        <v>13777.6</v>
      </c>
      <c r="AB413" s="30">
        <v>11636.291146180049</v>
      </c>
      <c r="AC413" s="30"/>
      <c r="AD413" s="30"/>
      <c r="AE413" s="30"/>
      <c r="AF413" s="1"/>
      <c r="AG413" s="30">
        <v>111087.88</v>
      </c>
      <c r="AH413" s="30">
        <v>93822.647956967237</v>
      </c>
      <c r="AI413" s="30"/>
      <c r="AJ413" s="30"/>
      <c r="AK413" s="30"/>
      <c r="AL413" s="30"/>
      <c r="AM413" s="162"/>
    </row>
    <row r="414" spans="1:39" ht="9" hidden="1" customHeight="1" outlineLevel="1" x14ac:dyDescent="0.25">
      <c r="A414" s="90" t="s">
        <v>567</v>
      </c>
      <c r="B414" s="199" t="s">
        <v>4</v>
      </c>
      <c r="C414" s="91" t="s">
        <v>323</v>
      </c>
      <c r="D414" s="33" t="s">
        <v>28</v>
      </c>
      <c r="E414" s="100" t="s">
        <v>542</v>
      </c>
      <c r="F414" s="40">
        <v>5</v>
      </c>
      <c r="G414" s="1" t="s">
        <v>697</v>
      </c>
      <c r="H414" s="186">
        <v>8</v>
      </c>
      <c r="I414" s="40" t="s">
        <v>325</v>
      </c>
      <c r="J414" s="40">
        <v>24</v>
      </c>
      <c r="K414" s="80"/>
      <c r="L414" s="44" t="s">
        <v>676</v>
      </c>
      <c r="M414" s="44" t="s">
        <v>676</v>
      </c>
      <c r="N414" s="44">
        <v>24.263715110683354</v>
      </c>
      <c r="O414" s="92">
        <v>1676.1877599999998</v>
      </c>
      <c r="P414" s="44">
        <v>8340</v>
      </c>
      <c r="Q414" s="44">
        <v>4975.5762445133241</v>
      </c>
      <c r="R414" s="38"/>
      <c r="S414" s="38"/>
      <c r="T414" s="38"/>
      <c r="U414" s="44"/>
      <c r="V414" s="44"/>
      <c r="W414" s="44"/>
      <c r="X414" s="92">
        <v>30260</v>
      </c>
      <c r="Y414" s="44">
        <v>18052.870162946427</v>
      </c>
      <c r="Z414" s="92"/>
      <c r="AA414" s="44">
        <v>11760.43</v>
      </c>
      <c r="AB414" s="44">
        <v>7016.1769943959034</v>
      </c>
      <c r="AC414" s="44"/>
      <c r="AD414" s="44"/>
      <c r="AE414" s="44"/>
      <c r="AF414" s="92"/>
      <c r="AG414" s="44">
        <v>67748.820000000007</v>
      </c>
      <c r="AH414" s="44">
        <v>40418.395609809253</v>
      </c>
      <c r="AI414" s="44"/>
      <c r="AJ414" s="44"/>
      <c r="AK414" s="44"/>
      <c r="AL414" s="44"/>
      <c r="AM414" s="162"/>
    </row>
    <row r="415" spans="1:39" ht="9" customHeight="1" collapsed="1" x14ac:dyDescent="0.25">
      <c r="A415" s="96"/>
      <c r="B415" s="200"/>
      <c r="C415" s="97"/>
      <c r="D415" s="5"/>
      <c r="E415" s="96"/>
      <c r="F415" s="12"/>
      <c r="G415" s="12"/>
      <c r="H415" s="12"/>
      <c r="I415" s="12"/>
      <c r="J415" s="12"/>
      <c r="K415" s="8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106"/>
      <c r="Y415" s="23"/>
      <c r="Z415" s="106"/>
      <c r="AA415" s="23"/>
      <c r="AB415" s="23"/>
      <c r="AC415" s="23"/>
      <c r="AD415" s="23"/>
      <c r="AE415" s="23"/>
      <c r="AF415" s="106"/>
      <c r="AG415" s="23"/>
      <c r="AH415" s="23"/>
      <c r="AI415" s="23"/>
      <c r="AJ415" s="23"/>
      <c r="AK415" s="23"/>
      <c r="AL415" s="23"/>
      <c r="AM415" s="162"/>
    </row>
    <row r="416" spans="1:39" ht="9" customHeight="1" x14ac:dyDescent="0.25">
      <c r="A416" s="99"/>
      <c r="B416" s="198"/>
      <c r="C416" s="84"/>
      <c r="D416" s="19"/>
      <c r="E416" s="99"/>
      <c r="F416" s="26"/>
      <c r="G416" s="26"/>
      <c r="H416" s="26"/>
      <c r="I416" s="26"/>
      <c r="J416" s="26"/>
      <c r="K416" s="22" t="s">
        <v>679</v>
      </c>
      <c r="L416" s="30" t="str">
        <f>IF(SUM(L410:L414)=0,"-",IF(SUM(L410:L414)&gt;0,AVERAGE(L410:L414)))</f>
        <v>-</v>
      </c>
      <c r="M416" s="30" t="str">
        <f t="shared" ref="M416:AL416" si="388">IF(SUM(M410:M414)=0,"-",IF(SUM(M410:M414)&gt;0,AVERAGE(M410:M414)))</f>
        <v>-</v>
      </c>
      <c r="N416" s="30">
        <f t="shared" si="388"/>
        <v>20.952839268527431</v>
      </c>
      <c r="O416" s="30">
        <f t="shared" si="388"/>
        <v>2564.8669488</v>
      </c>
      <c r="P416" s="30">
        <f t="shared" ref="P416:AC416" si="389">IF(SUM(P410:P414)=0,"-",IF(SUM(P410:P414)&gt;0,AVERAGE(P410:P414)))</f>
        <v>12790</v>
      </c>
      <c r="Q416" s="30">
        <f t="shared" si="389"/>
        <v>5557.8527223099463</v>
      </c>
      <c r="R416" s="30" t="str">
        <f t="shared" si="389"/>
        <v>-</v>
      </c>
      <c r="S416" s="30" t="str">
        <f t="shared" si="389"/>
        <v>-</v>
      </c>
      <c r="T416" s="30" t="str">
        <f t="shared" si="389"/>
        <v>-</v>
      </c>
      <c r="U416" s="30" t="str">
        <f t="shared" si="389"/>
        <v>-</v>
      </c>
      <c r="V416" s="30" t="str">
        <f t="shared" si="389"/>
        <v>-</v>
      </c>
      <c r="W416" s="30" t="str">
        <f t="shared" si="389"/>
        <v>-</v>
      </c>
      <c r="X416" s="1">
        <f t="shared" si="389"/>
        <v>32674</v>
      </c>
      <c r="Y416" s="30">
        <f t="shared" si="389"/>
        <v>16833.293906799656</v>
      </c>
      <c r="Z416" s="1" t="str">
        <f t="shared" si="389"/>
        <v>-</v>
      </c>
      <c r="AA416" s="30">
        <f t="shared" si="389"/>
        <v>14351.722</v>
      </c>
      <c r="AB416" s="30">
        <f t="shared" si="389"/>
        <v>7030.4344438977178</v>
      </c>
      <c r="AC416" s="30" t="str">
        <f t="shared" si="389"/>
        <v>-</v>
      </c>
      <c r="AD416" s="30" t="str">
        <f>IF(SUM(AD410:AD414)=0,"-",IF(SUM(AD410:AD414)&gt;0,AVERAGE(AD410:AD414)))</f>
        <v>-</v>
      </c>
      <c r="AE416" s="30" t="str">
        <f>IF(SUM(AE410:AE414)=0,"-",IF(SUM(AE410:AE414)&gt;0,AVERAGE(AE410:AE414)))</f>
        <v>-</v>
      </c>
      <c r="AF416" s="1" t="str">
        <f>IF(SUM(AF410:AF414)=0,"-",IF(SUM(AF410:AF414)&gt;0,AVERAGE(AF410:AF414)))</f>
        <v>-</v>
      </c>
      <c r="AG416" s="30">
        <f t="shared" si="388"/>
        <v>123489.34</v>
      </c>
      <c r="AH416" s="30">
        <f t="shared" si="388"/>
        <v>53112.792989429843</v>
      </c>
      <c r="AI416" s="30" t="str">
        <f t="shared" si="388"/>
        <v>-</v>
      </c>
      <c r="AJ416" s="30" t="str">
        <f t="shared" si="388"/>
        <v>-</v>
      </c>
      <c r="AK416" s="30" t="str">
        <f t="shared" si="388"/>
        <v>-</v>
      </c>
      <c r="AL416" s="30" t="str">
        <f t="shared" si="388"/>
        <v>-</v>
      </c>
      <c r="AM416" s="162"/>
    </row>
    <row r="417" spans="1:39" ht="9" customHeight="1" x14ac:dyDescent="0.25">
      <c r="A417" s="25"/>
      <c r="B417" s="192" t="str">
        <f t="shared" ref="B417:J417" si="390">B412</f>
        <v>Nephrotoxisches Serum (NTS)</v>
      </c>
      <c r="C417" s="17" t="str">
        <f t="shared" si="390"/>
        <v>Bayer</v>
      </c>
      <c r="D417" s="25" t="str">
        <f t="shared" si="390"/>
        <v>Rat</v>
      </c>
      <c r="E417" s="17" t="str">
        <f t="shared" si="390"/>
        <v xml:space="preserve">Wistar Kyoto </v>
      </c>
      <c r="F417" s="25">
        <f t="shared" si="390"/>
        <v>5</v>
      </c>
      <c r="G417" s="25" t="str">
        <f t="shared" si="390"/>
        <v>once</v>
      </c>
      <c r="H417" s="25">
        <f t="shared" si="390"/>
        <v>8</v>
      </c>
      <c r="I417" s="25" t="str">
        <f t="shared" si="390"/>
        <v>interim</v>
      </c>
      <c r="J417" s="25">
        <f t="shared" si="390"/>
        <v>24</v>
      </c>
      <c r="K417" s="22" t="s">
        <v>677</v>
      </c>
      <c r="L417" s="30" t="str">
        <f>IF(SUM(L410:L414)=0,"-",IF(SUM(L410:L414)&gt;0,_xlfn.STDEV.S(L410:L414)))</f>
        <v>-</v>
      </c>
      <c r="M417" s="30" t="str">
        <f t="shared" ref="M417:AL417" si="391">IF(SUM(M410:M414)=0,"-",IF(SUM(M410:M414)&gt;0,_xlfn.STDEV.S(M410:M414)))</f>
        <v>-</v>
      </c>
      <c r="N417" s="30">
        <f t="shared" si="391"/>
        <v>10.892882729626345</v>
      </c>
      <c r="O417" s="30">
        <f t="shared" si="391"/>
        <v>1537.1681590564069</v>
      </c>
      <c r="P417" s="30">
        <f t="shared" ref="P417:AC417" si="392">IF(SUM(P410:P414)=0,"-",IF(SUM(P410:P414)&gt;0,_xlfn.STDEV.S(P410:P414)))</f>
        <v>5675.0330395514002</v>
      </c>
      <c r="Q417" s="30">
        <f t="shared" si="392"/>
        <v>1928.640382142748</v>
      </c>
      <c r="R417" s="30" t="str">
        <f t="shared" si="392"/>
        <v>-</v>
      </c>
      <c r="S417" s="30" t="str">
        <f t="shared" si="392"/>
        <v>-</v>
      </c>
      <c r="T417" s="30" t="str">
        <f t="shared" si="392"/>
        <v>-</v>
      </c>
      <c r="U417" s="30" t="str">
        <f t="shared" si="392"/>
        <v>-</v>
      </c>
      <c r="V417" s="30" t="str">
        <f t="shared" si="392"/>
        <v>-</v>
      </c>
      <c r="W417" s="30" t="str">
        <f t="shared" si="392"/>
        <v>-</v>
      </c>
      <c r="X417" s="1">
        <f t="shared" si="392"/>
        <v>13369.799175754286</v>
      </c>
      <c r="Y417" s="30">
        <f t="shared" si="392"/>
        <v>9371.2765764247815</v>
      </c>
      <c r="Z417" s="1" t="str">
        <f t="shared" si="392"/>
        <v>-</v>
      </c>
      <c r="AA417" s="30">
        <f t="shared" si="392"/>
        <v>2393.7729062131189</v>
      </c>
      <c r="AB417" s="30">
        <f t="shared" si="392"/>
        <v>3281.46745285412</v>
      </c>
      <c r="AC417" s="30" t="str">
        <f t="shared" si="392"/>
        <v>-</v>
      </c>
      <c r="AD417" s="30" t="str">
        <f>IF(SUM(AD410:AD414)=0,"-",IF(SUM(AD410:AD414)&gt;0,_xlfn.STDEV.S(AD410:AD414)))</f>
        <v>-</v>
      </c>
      <c r="AE417" s="30" t="str">
        <f>IF(SUM(AE410:AE414)=0,"-",IF(SUM(AE410:AE414)&gt;0,_xlfn.STDEV.S(AE410:AE414)))</f>
        <v>-</v>
      </c>
      <c r="AF417" s="1" t="str">
        <f>IF(SUM(AF410:AF414)=0,"-",IF(SUM(AF410:AF414)&gt;0,_xlfn.STDEV.S(AF410:AF414)))</f>
        <v>-</v>
      </c>
      <c r="AG417" s="30">
        <f t="shared" si="391"/>
        <v>67138.008899455774</v>
      </c>
      <c r="AH417" s="30">
        <f t="shared" si="391"/>
        <v>23811.144187313595</v>
      </c>
      <c r="AI417" s="30" t="str">
        <f t="shared" si="391"/>
        <v>-</v>
      </c>
      <c r="AJ417" s="30" t="str">
        <f t="shared" si="391"/>
        <v>-</v>
      </c>
      <c r="AK417" s="30" t="str">
        <f t="shared" si="391"/>
        <v>-</v>
      </c>
      <c r="AL417" s="30" t="str">
        <f t="shared" si="391"/>
        <v>-</v>
      </c>
      <c r="AM417" s="162"/>
    </row>
    <row r="418" spans="1:39" ht="9" customHeight="1" x14ac:dyDescent="0.25">
      <c r="A418" s="99"/>
      <c r="B418" s="198"/>
      <c r="C418" s="84"/>
      <c r="D418" s="19"/>
      <c r="E418" s="99"/>
      <c r="F418" s="26"/>
      <c r="G418" s="26"/>
      <c r="H418" s="26"/>
      <c r="I418" s="26"/>
      <c r="J418" s="26"/>
      <c r="K418" s="22" t="s">
        <v>678</v>
      </c>
      <c r="L418" s="1" t="str">
        <f>IF(SUM(L410:L414)=0,"-",IF(SUM(L410:L414)&gt;0,COUNT(L410:L414)))</f>
        <v>-</v>
      </c>
      <c r="M418" s="46" t="str">
        <f t="shared" ref="M418:AL418" si="393">IF(SUM(M410:M414)=0,"-",IF(SUM(M410:M414)&gt;0,COUNT(M410:M414)))</f>
        <v>-</v>
      </c>
      <c r="N418" s="1">
        <f t="shared" si="393"/>
        <v>5</v>
      </c>
      <c r="O418" s="46">
        <f t="shared" si="393"/>
        <v>5</v>
      </c>
      <c r="P418" s="1">
        <f t="shared" ref="P418:AC418" si="394">IF(SUM(P410:P414)=0,"-",IF(SUM(P410:P414)&gt;0,COUNT(P410:P414)))</f>
        <v>5</v>
      </c>
      <c r="Q418" s="46">
        <f t="shared" si="394"/>
        <v>5</v>
      </c>
      <c r="R418" s="30" t="str">
        <f t="shared" si="394"/>
        <v>-</v>
      </c>
      <c r="S418" s="46" t="str">
        <f t="shared" si="394"/>
        <v>-</v>
      </c>
      <c r="T418" s="1" t="str">
        <f t="shared" si="394"/>
        <v>-</v>
      </c>
      <c r="U418" s="46" t="str">
        <f t="shared" si="394"/>
        <v>-</v>
      </c>
      <c r="V418" s="1" t="str">
        <f t="shared" si="394"/>
        <v>-</v>
      </c>
      <c r="W418" s="46" t="str">
        <f t="shared" si="394"/>
        <v>-</v>
      </c>
      <c r="X418" s="46">
        <f t="shared" si="394"/>
        <v>5</v>
      </c>
      <c r="Y418" s="1">
        <f t="shared" si="394"/>
        <v>5</v>
      </c>
      <c r="Z418" s="46" t="str">
        <f t="shared" si="394"/>
        <v>-</v>
      </c>
      <c r="AA418" s="1">
        <f t="shared" si="394"/>
        <v>5</v>
      </c>
      <c r="AB418" s="46">
        <f t="shared" si="394"/>
        <v>5</v>
      </c>
      <c r="AC418" s="1" t="str">
        <f t="shared" si="394"/>
        <v>-</v>
      </c>
      <c r="AD418" s="1" t="str">
        <f>IF(SUM(AD410:AD414)=0,"-",IF(SUM(AD410:AD414)&gt;0,COUNT(AD410:AD414)))</f>
        <v>-</v>
      </c>
      <c r="AE418" s="46" t="str">
        <f>IF(SUM(AE410:AE414)=0,"-",IF(SUM(AE410:AE414)&gt;0,COUNT(AE410:AE414)))</f>
        <v>-</v>
      </c>
      <c r="AF418" s="1" t="str">
        <f>IF(SUM(AF410:AF414)=0,"-",IF(SUM(AF410:AF414)&gt;0,COUNT(AF410:AF414)))</f>
        <v>-</v>
      </c>
      <c r="AG418" s="1">
        <f t="shared" si="393"/>
        <v>5</v>
      </c>
      <c r="AH418" s="46">
        <f t="shared" si="393"/>
        <v>5</v>
      </c>
      <c r="AI418" s="1" t="str">
        <f t="shared" si="393"/>
        <v>-</v>
      </c>
      <c r="AJ418" s="46" t="str">
        <f t="shared" si="393"/>
        <v>-</v>
      </c>
      <c r="AK418" s="1" t="str">
        <f t="shared" si="393"/>
        <v>-</v>
      </c>
      <c r="AL418" s="46" t="str">
        <f t="shared" si="393"/>
        <v>-</v>
      </c>
      <c r="AM418" s="162"/>
    </row>
    <row r="419" spans="1:39" ht="9" customHeight="1" x14ac:dyDescent="0.25">
      <c r="A419" s="100"/>
      <c r="B419" s="199"/>
      <c r="C419" s="91"/>
      <c r="D419" s="33"/>
      <c r="E419" s="100"/>
      <c r="F419" s="40"/>
      <c r="G419" s="40"/>
      <c r="H419" s="40"/>
      <c r="I419" s="40"/>
      <c r="J419" s="40"/>
      <c r="K419" s="36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107"/>
      <c r="Y419" s="37"/>
      <c r="Z419" s="107"/>
      <c r="AA419" s="37"/>
      <c r="AB419" s="37"/>
      <c r="AC419" s="37"/>
      <c r="AD419" s="37"/>
      <c r="AE419" s="37"/>
      <c r="AF419" s="107"/>
      <c r="AG419" s="37"/>
      <c r="AH419" s="37"/>
      <c r="AI419" s="37"/>
      <c r="AJ419" s="37"/>
      <c r="AK419" s="37"/>
      <c r="AL419" s="37"/>
      <c r="AM419" s="162"/>
    </row>
    <row r="420" spans="1:39" ht="9" hidden="1" customHeight="1" outlineLevel="1" x14ac:dyDescent="0.25">
      <c r="A420" s="101" t="s">
        <v>578</v>
      </c>
      <c r="B420" s="200" t="s">
        <v>4</v>
      </c>
      <c r="C420" s="97" t="s">
        <v>323</v>
      </c>
      <c r="D420" s="5" t="s">
        <v>28</v>
      </c>
      <c r="E420" s="96" t="s">
        <v>542</v>
      </c>
      <c r="F420" s="12">
        <v>0</v>
      </c>
      <c r="G420" s="1" t="s">
        <v>697</v>
      </c>
      <c r="H420" s="182">
        <v>14</v>
      </c>
      <c r="I420" s="12" t="s">
        <v>30</v>
      </c>
      <c r="J420" s="12">
        <v>24</v>
      </c>
      <c r="K420" s="81"/>
      <c r="L420" s="16">
        <v>7.02</v>
      </c>
      <c r="M420" s="16">
        <v>39</v>
      </c>
      <c r="N420" s="16">
        <v>3.8691049085659288</v>
      </c>
      <c r="O420" s="98">
        <v>11348.230660000001</v>
      </c>
      <c r="P420" s="16">
        <v>1150</v>
      </c>
      <c r="Q420" s="16">
        <v>101.33738328508736</v>
      </c>
      <c r="R420" s="10">
        <v>70.862258890691606</v>
      </c>
      <c r="S420" s="10">
        <v>6.2443442518722652</v>
      </c>
      <c r="T420" s="10"/>
      <c r="U420" s="16"/>
      <c r="V420" s="16"/>
      <c r="W420" s="16"/>
      <c r="X420" s="98">
        <v>1420</v>
      </c>
      <c r="Y420" s="16">
        <v>125.12963849115135</v>
      </c>
      <c r="Z420" s="98"/>
      <c r="AA420" s="16">
        <v>3531.87</v>
      </c>
      <c r="AB420" s="16">
        <v>311.22649035052302</v>
      </c>
      <c r="AC420" s="16"/>
      <c r="AD420" s="16">
        <v>3.50484742552803</v>
      </c>
      <c r="AE420" s="16">
        <v>0.30884527557955271</v>
      </c>
      <c r="AF420" s="98"/>
      <c r="AG420" s="16">
        <v>561.74</v>
      </c>
      <c r="AH420" s="16">
        <v>49.500227553534756</v>
      </c>
      <c r="AI420" s="16"/>
      <c r="AJ420" s="16"/>
      <c r="AK420" s="16"/>
      <c r="AL420" s="16"/>
      <c r="AM420" s="162"/>
    </row>
    <row r="421" spans="1:39" ht="9" hidden="1" customHeight="1" outlineLevel="1" x14ac:dyDescent="0.25">
      <c r="A421" s="83" t="s">
        <v>579</v>
      </c>
      <c r="B421" s="198" t="s">
        <v>4</v>
      </c>
      <c r="C421" s="84" t="s">
        <v>323</v>
      </c>
      <c r="D421" s="19" t="s">
        <v>28</v>
      </c>
      <c r="E421" s="99" t="s">
        <v>542</v>
      </c>
      <c r="F421" s="26">
        <v>0</v>
      </c>
      <c r="G421" s="1" t="s">
        <v>697</v>
      </c>
      <c r="H421" s="182">
        <v>14</v>
      </c>
      <c r="I421" s="26" t="s">
        <v>30</v>
      </c>
      <c r="J421" s="26">
        <v>24</v>
      </c>
      <c r="K421" s="79"/>
      <c r="L421" s="30">
        <v>5.33</v>
      </c>
      <c r="M421" s="30">
        <v>36</v>
      </c>
      <c r="N421" s="30">
        <v>5.4282964388835415</v>
      </c>
      <c r="O421" s="1">
        <v>10062.021267999999</v>
      </c>
      <c r="P421" s="30">
        <v>1190</v>
      </c>
      <c r="Q421" s="30">
        <v>118.26649619441055</v>
      </c>
      <c r="R421" s="24">
        <v>41.0937555160627</v>
      </c>
      <c r="S421" s="24">
        <v>4.0840457818104765</v>
      </c>
      <c r="T421" s="24"/>
      <c r="U421" s="30"/>
      <c r="V421" s="30"/>
      <c r="W421" s="30"/>
      <c r="X421" s="1">
        <v>1010</v>
      </c>
      <c r="Y421" s="30">
        <v>100.37744634987787</v>
      </c>
      <c r="Z421" s="1"/>
      <c r="AA421" s="30">
        <v>4062.8</v>
      </c>
      <c r="AB421" s="30">
        <v>403.77573171315231</v>
      </c>
      <c r="AC421" s="30"/>
      <c r="AD421" s="30">
        <v>4.60210108130926</v>
      </c>
      <c r="AE421" s="30">
        <v>0.45737342018399524</v>
      </c>
      <c r="AF421" s="1"/>
      <c r="AG421" s="30">
        <v>531.48</v>
      </c>
      <c r="AH421" s="30">
        <v>52.82040117429019</v>
      </c>
      <c r="AI421" s="30"/>
      <c r="AJ421" s="30"/>
      <c r="AK421" s="30"/>
      <c r="AL421" s="30"/>
      <c r="AM421" s="162"/>
    </row>
    <row r="422" spans="1:39" ht="9" hidden="1" customHeight="1" outlineLevel="1" x14ac:dyDescent="0.25">
      <c r="A422" s="90" t="s">
        <v>580</v>
      </c>
      <c r="B422" s="199" t="s">
        <v>4</v>
      </c>
      <c r="C422" s="91" t="s">
        <v>323</v>
      </c>
      <c r="D422" s="33" t="s">
        <v>28</v>
      </c>
      <c r="E422" s="100" t="s">
        <v>542</v>
      </c>
      <c r="F422" s="40">
        <v>0</v>
      </c>
      <c r="G422" s="92" t="s">
        <v>697</v>
      </c>
      <c r="H422" s="182">
        <v>14</v>
      </c>
      <c r="I422" s="40" t="s">
        <v>30</v>
      </c>
      <c r="J422" s="40">
        <v>24</v>
      </c>
      <c r="K422" s="80"/>
      <c r="L422" s="44">
        <v>5.26</v>
      </c>
      <c r="M422" s="44">
        <v>34</v>
      </c>
      <c r="N422" s="44">
        <v>5.871029836381136</v>
      </c>
      <c r="O422" s="92">
        <v>8896.3815200000008</v>
      </c>
      <c r="P422" s="44">
        <v>920</v>
      </c>
      <c r="Q422" s="44">
        <v>103.41283115295171</v>
      </c>
      <c r="R422" s="38">
        <v>28.160193364686403</v>
      </c>
      <c r="S422" s="38">
        <v>3.1653536104965068</v>
      </c>
      <c r="T422" s="38"/>
      <c r="U422" s="44"/>
      <c r="V422" s="44"/>
      <c r="W422" s="44"/>
      <c r="X422" s="92">
        <v>1030</v>
      </c>
      <c r="Y422" s="44">
        <v>115.77740879080464</v>
      </c>
      <c r="Z422" s="92"/>
      <c r="AA422" s="44">
        <v>2392.29</v>
      </c>
      <c r="AB422" s="44">
        <v>268.90595852053787</v>
      </c>
      <c r="AC422" s="44"/>
      <c r="AD422" s="44">
        <v>4.0653228640671699</v>
      </c>
      <c r="AE422" s="44">
        <v>0.45696363796088296</v>
      </c>
      <c r="AF422" s="92"/>
      <c r="AG422" s="44">
        <v>318.77999999999997</v>
      </c>
      <c r="AH422" s="44">
        <v>35.832545994497771</v>
      </c>
      <c r="AI422" s="44"/>
      <c r="AJ422" s="44"/>
      <c r="AK422" s="44"/>
      <c r="AL422" s="44"/>
      <c r="AM422" s="162"/>
    </row>
    <row r="423" spans="1:39" ht="9" customHeight="1" collapsed="1" x14ac:dyDescent="0.25">
      <c r="A423" s="96"/>
      <c r="B423" s="200"/>
      <c r="C423" s="97"/>
      <c r="D423" s="5"/>
      <c r="E423" s="96"/>
      <c r="F423" s="12"/>
      <c r="G423" s="12"/>
      <c r="H423" s="12"/>
      <c r="I423" s="12"/>
      <c r="J423" s="12"/>
      <c r="K423" s="8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106"/>
      <c r="Y423" s="23"/>
      <c r="Z423" s="106"/>
      <c r="AA423" s="23"/>
      <c r="AB423" s="23"/>
      <c r="AC423" s="23"/>
      <c r="AD423" s="23"/>
      <c r="AE423" s="23"/>
      <c r="AF423" s="106"/>
      <c r="AG423" s="23"/>
      <c r="AH423" s="23"/>
      <c r="AI423" s="23"/>
      <c r="AJ423" s="23"/>
      <c r="AK423" s="23"/>
      <c r="AL423" s="23"/>
      <c r="AM423" s="162"/>
    </row>
    <row r="424" spans="1:39" ht="9" customHeight="1" x14ac:dyDescent="0.25">
      <c r="A424" s="99"/>
      <c r="B424" s="198"/>
      <c r="C424" s="84"/>
      <c r="D424" s="19"/>
      <c r="E424" s="99"/>
      <c r="F424" s="26"/>
      <c r="G424" s="26"/>
      <c r="H424" s="26"/>
      <c r="I424" s="26"/>
      <c r="J424" s="26"/>
      <c r="K424" s="22" t="s">
        <v>679</v>
      </c>
      <c r="L424" s="30">
        <f>IF(SUM(L420:L422)=0,"-",IF(SUM(L420:L422)&gt;0,AVERAGE(L420:L422)))</f>
        <v>5.87</v>
      </c>
      <c r="M424" s="30">
        <f t="shared" ref="M424:AL424" si="395">IF(SUM(M420:M422)=0,"-",IF(SUM(M420:M422)&gt;0,AVERAGE(M420:M422)))</f>
        <v>36.333333333333336</v>
      </c>
      <c r="N424" s="30">
        <f t="shared" si="395"/>
        <v>5.0561437279435353</v>
      </c>
      <c r="O424" s="30">
        <f t="shared" si="395"/>
        <v>10102.211149333334</v>
      </c>
      <c r="P424" s="30">
        <f t="shared" ref="P424:AC424" si="396">IF(SUM(P420:P422)=0,"-",IF(SUM(P420:P422)&gt;0,AVERAGE(P420:P422)))</f>
        <v>1086.6666666666667</v>
      </c>
      <c r="Q424" s="30">
        <f t="shared" si="396"/>
        <v>107.6722368774832</v>
      </c>
      <c r="R424" s="30">
        <f t="shared" si="396"/>
        <v>46.70540259048024</v>
      </c>
      <c r="S424" s="30">
        <f t="shared" si="396"/>
        <v>4.4979145480597493</v>
      </c>
      <c r="T424" s="30" t="str">
        <f t="shared" si="396"/>
        <v>-</v>
      </c>
      <c r="U424" s="30" t="str">
        <f t="shared" si="396"/>
        <v>-</v>
      </c>
      <c r="V424" s="30" t="str">
        <f t="shared" si="396"/>
        <v>-</v>
      </c>
      <c r="W424" s="30" t="str">
        <f t="shared" si="396"/>
        <v>-</v>
      </c>
      <c r="X424" s="1">
        <f t="shared" si="396"/>
        <v>1153.3333333333333</v>
      </c>
      <c r="Y424" s="30">
        <f t="shared" si="396"/>
        <v>113.76149787727796</v>
      </c>
      <c r="Z424" s="1" t="str">
        <f t="shared" si="396"/>
        <v>-</v>
      </c>
      <c r="AA424" s="30">
        <f t="shared" si="396"/>
        <v>3328.9866666666662</v>
      </c>
      <c r="AB424" s="30">
        <f t="shared" si="396"/>
        <v>327.96939352807107</v>
      </c>
      <c r="AC424" s="30" t="str">
        <f t="shared" si="396"/>
        <v>-</v>
      </c>
      <c r="AD424" s="30">
        <f>IF(SUM(AD420:AD422)=0,"-",IF(SUM(AD420:AD422)&gt;0,AVERAGE(AD420:AD422)))</f>
        <v>4.0574237903014865</v>
      </c>
      <c r="AE424" s="30">
        <f>IF(SUM(AE420:AE422)=0,"-",IF(SUM(AE420:AE422)&gt;0,AVERAGE(AE420:AE422)))</f>
        <v>0.4077274445748103</v>
      </c>
      <c r="AF424" s="1" t="str">
        <f>IF(SUM(AF420:AF422)=0,"-",IF(SUM(AF420:AF422)&gt;0,AVERAGE(AF420:AF422)))</f>
        <v>-</v>
      </c>
      <c r="AG424" s="30">
        <f t="shared" si="395"/>
        <v>470.66666666666669</v>
      </c>
      <c r="AH424" s="30">
        <f t="shared" si="395"/>
        <v>46.051058240774239</v>
      </c>
      <c r="AI424" s="30" t="str">
        <f t="shared" si="395"/>
        <v>-</v>
      </c>
      <c r="AJ424" s="30" t="str">
        <f t="shared" si="395"/>
        <v>-</v>
      </c>
      <c r="AK424" s="30" t="str">
        <f t="shared" si="395"/>
        <v>-</v>
      </c>
      <c r="AL424" s="30" t="str">
        <f t="shared" si="395"/>
        <v>-</v>
      </c>
      <c r="AM424" s="162"/>
    </row>
    <row r="425" spans="1:39" ht="9" customHeight="1" x14ac:dyDescent="0.25">
      <c r="A425" s="25"/>
      <c r="B425" s="192" t="str">
        <f t="shared" ref="B425:J425" si="397">B420</f>
        <v>Nephrotoxisches Serum (NTS)</v>
      </c>
      <c r="C425" s="17" t="str">
        <f t="shared" si="397"/>
        <v>Bayer</v>
      </c>
      <c r="D425" s="25" t="str">
        <f t="shared" si="397"/>
        <v>Rat</v>
      </c>
      <c r="E425" s="17" t="str">
        <f t="shared" si="397"/>
        <v xml:space="preserve">Wistar Kyoto </v>
      </c>
      <c r="F425" s="25">
        <f t="shared" si="397"/>
        <v>0</v>
      </c>
      <c r="G425" s="25" t="str">
        <f t="shared" si="397"/>
        <v>once</v>
      </c>
      <c r="H425" s="25">
        <f t="shared" si="397"/>
        <v>14</v>
      </c>
      <c r="I425" s="25" t="str">
        <f t="shared" si="397"/>
        <v>necropsy</v>
      </c>
      <c r="J425" s="25">
        <f t="shared" si="397"/>
        <v>24</v>
      </c>
      <c r="K425" s="22" t="s">
        <v>677</v>
      </c>
      <c r="L425" s="30">
        <f>IF(SUM(L420:L422)=0,"-",IF(SUM(L420:L422)&gt;0,_xlfn.STDEV.S(L420:L422)))</f>
        <v>0.99654402812920972</v>
      </c>
      <c r="M425" s="30">
        <f t="shared" ref="M425:AL425" si="398">IF(SUM(M420:M422)=0,"-",IF(SUM(M420:M422)&gt;0,_xlfn.STDEV.S(M420:M422)))</f>
        <v>2.5166114784235831</v>
      </c>
      <c r="N425" s="30">
        <f t="shared" si="398"/>
        <v>1.0515698190548186</v>
      </c>
      <c r="O425" s="30">
        <f t="shared" si="398"/>
        <v>1226.418554674902</v>
      </c>
      <c r="P425" s="30">
        <f t="shared" ref="P425:AC425" si="399">IF(SUM(P420:P422)=0,"-",IF(SUM(P420:P422)&gt;0,_xlfn.STDEV.S(P420:P422)))</f>
        <v>145.71661996262904</v>
      </c>
      <c r="Q425" s="30">
        <f t="shared" si="399"/>
        <v>9.2333969273925423</v>
      </c>
      <c r="R425" s="30">
        <f t="shared" si="399"/>
        <v>21.8971353654462</v>
      </c>
      <c r="S425" s="30">
        <f t="shared" si="399"/>
        <v>1.5806680104238873</v>
      </c>
      <c r="T425" s="30" t="str">
        <f t="shared" si="399"/>
        <v>-</v>
      </c>
      <c r="U425" s="30" t="str">
        <f t="shared" si="399"/>
        <v>-</v>
      </c>
      <c r="V425" s="30" t="str">
        <f t="shared" si="399"/>
        <v>-</v>
      </c>
      <c r="W425" s="30" t="str">
        <f t="shared" si="399"/>
        <v>-</v>
      </c>
      <c r="X425" s="1">
        <f t="shared" si="399"/>
        <v>231.15651263447728</v>
      </c>
      <c r="Y425" s="30">
        <f t="shared" si="399"/>
        <v>12.498626986916889</v>
      </c>
      <c r="Z425" s="1" t="str">
        <f t="shared" si="399"/>
        <v>-</v>
      </c>
      <c r="AA425" s="30">
        <f t="shared" si="399"/>
        <v>853.53509021793241</v>
      </c>
      <c r="AB425" s="30">
        <f t="shared" si="399"/>
        <v>68.976137434379311</v>
      </c>
      <c r="AC425" s="30" t="str">
        <f t="shared" si="399"/>
        <v>-</v>
      </c>
      <c r="AD425" s="30">
        <f>IF(SUM(AD420:AD422)=0,"-",IF(SUM(AD420:AD422)&gt;0,_xlfn.STDEV.S(AD420:AD422)))</f>
        <v>0.54866947500848762</v>
      </c>
      <c r="AE425" s="30">
        <f>IF(SUM(AE420:AE422)=0,"-",IF(SUM(AE420:AE422)&gt;0,_xlfn.STDEV.S(AE420:AE422)))</f>
        <v>8.5634715444570603E-2</v>
      </c>
      <c r="AF425" s="1" t="str">
        <f>IF(SUM(AF420:AF422)=0,"-",IF(SUM(AF420:AF422)&gt;0,_xlfn.STDEV.S(AF420:AF422)))</f>
        <v>-</v>
      </c>
      <c r="AG425" s="30">
        <f t="shared" si="398"/>
        <v>132.40500947219971</v>
      </c>
      <c r="AH425" s="30">
        <f t="shared" si="398"/>
        <v>9.0038537645536305</v>
      </c>
      <c r="AI425" s="30" t="str">
        <f t="shared" si="398"/>
        <v>-</v>
      </c>
      <c r="AJ425" s="30" t="str">
        <f t="shared" si="398"/>
        <v>-</v>
      </c>
      <c r="AK425" s="30" t="str">
        <f t="shared" si="398"/>
        <v>-</v>
      </c>
      <c r="AL425" s="30" t="str">
        <f t="shared" si="398"/>
        <v>-</v>
      </c>
      <c r="AM425" s="162"/>
    </row>
    <row r="426" spans="1:39" ht="9" customHeight="1" x14ac:dyDescent="0.25">
      <c r="A426" s="99"/>
      <c r="B426" s="198"/>
      <c r="C426" s="84"/>
      <c r="D426" s="19"/>
      <c r="E426" s="99"/>
      <c r="F426" s="26"/>
      <c r="G426" s="26"/>
      <c r="H426" s="26"/>
      <c r="I426" s="26"/>
      <c r="J426" s="26"/>
      <c r="K426" s="22" t="s">
        <v>678</v>
      </c>
      <c r="L426" s="1">
        <f>IF(SUM(L420:L422)=0,"-",IF(SUM(L420:L422)&gt;0,COUNT(L420:L422)))</f>
        <v>3</v>
      </c>
      <c r="M426" s="46">
        <f t="shared" ref="M426:AL426" si="400">IF(SUM(M420:M422)=0,"-",IF(SUM(M420:M422)&gt;0,COUNT(M420:M422)))</f>
        <v>3</v>
      </c>
      <c r="N426" s="1">
        <f t="shared" si="400"/>
        <v>3</v>
      </c>
      <c r="O426" s="46">
        <f t="shared" si="400"/>
        <v>3</v>
      </c>
      <c r="P426" s="1">
        <f t="shared" ref="P426:AC426" si="401">IF(SUM(P420:P422)=0,"-",IF(SUM(P420:P422)&gt;0,COUNT(P420:P422)))</f>
        <v>3</v>
      </c>
      <c r="Q426" s="46">
        <f t="shared" si="401"/>
        <v>3</v>
      </c>
      <c r="R426" s="30">
        <f t="shared" si="401"/>
        <v>3</v>
      </c>
      <c r="S426" s="46">
        <f t="shared" si="401"/>
        <v>3</v>
      </c>
      <c r="T426" s="1" t="str">
        <f t="shared" si="401"/>
        <v>-</v>
      </c>
      <c r="U426" s="46" t="str">
        <f t="shared" si="401"/>
        <v>-</v>
      </c>
      <c r="V426" s="1" t="str">
        <f t="shared" si="401"/>
        <v>-</v>
      </c>
      <c r="W426" s="46" t="str">
        <f t="shared" si="401"/>
        <v>-</v>
      </c>
      <c r="X426" s="46">
        <f t="shared" si="401"/>
        <v>3</v>
      </c>
      <c r="Y426" s="1">
        <f t="shared" si="401"/>
        <v>3</v>
      </c>
      <c r="Z426" s="46" t="str">
        <f t="shared" si="401"/>
        <v>-</v>
      </c>
      <c r="AA426" s="1">
        <f t="shared" si="401"/>
        <v>3</v>
      </c>
      <c r="AB426" s="46">
        <f t="shared" si="401"/>
        <v>3</v>
      </c>
      <c r="AC426" s="1" t="str">
        <f t="shared" si="401"/>
        <v>-</v>
      </c>
      <c r="AD426" s="1">
        <f>IF(SUM(AD420:AD422)=0,"-",IF(SUM(AD420:AD422)&gt;0,COUNT(AD420:AD422)))</f>
        <v>3</v>
      </c>
      <c r="AE426" s="46">
        <f>IF(SUM(AE420:AE422)=0,"-",IF(SUM(AE420:AE422)&gt;0,COUNT(AE420:AE422)))</f>
        <v>3</v>
      </c>
      <c r="AF426" s="1" t="str">
        <f>IF(SUM(AF420:AF422)=0,"-",IF(SUM(AF420:AF422)&gt;0,COUNT(AF420:AF422)))</f>
        <v>-</v>
      </c>
      <c r="AG426" s="1">
        <f t="shared" si="400"/>
        <v>3</v>
      </c>
      <c r="AH426" s="46">
        <f t="shared" si="400"/>
        <v>3</v>
      </c>
      <c r="AI426" s="1" t="str">
        <f t="shared" si="400"/>
        <v>-</v>
      </c>
      <c r="AJ426" s="46" t="str">
        <f t="shared" si="400"/>
        <v>-</v>
      </c>
      <c r="AK426" s="1" t="str">
        <f t="shared" si="400"/>
        <v>-</v>
      </c>
      <c r="AL426" s="46" t="str">
        <f t="shared" si="400"/>
        <v>-</v>
      </c>
      <c r="AM426" s="162"/>
    </row>
    <row r="427" spans="1:39" ht="9" customHeight="1" x14ac:dyDescent="0.25">
      <c r="A427" s="100"/>
      <c r="B427" s="199"/>
      <c r="C427" s="91"/>
      <c r="D427" s="33"/>
      <c r="E427" s="100"/>
      <c r="F427" s="40"/>
      <c r="G427" s="40"/>
      <c r="H427" s="40"/>
      <c r="I427" s="40"/>
      <c r="J427" s="40"/>
      <c r="K427" s="36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107"/>
      <c r="Y427" s="37"/>
      <c r="Z427" s="107"/>
      <c r="AA427" s="37"/>
      <c r="AB427" s="37"/>
      <c r="AC427" s="37"/>
      <c r="AD427" s="37"/>
      <c r="AE427" s="37"/>
      <c r="AF427" s="107"/>
      <c r="AG427" s="37"/>
      <c r="AH427" s="37"/>
      <c r="AI427" s="37"/>
      <c r="AJ427" s="37"/>
      <c r="AK427" s="37"/>
      <c r="AL427" s="37"/>
      <c r="AM427" s="162"/>
    </row>
    <row r="428" spans="1:39" ht="9" hidden="1" customHeight="1" outlineLevel="1" x14ac:dyDescent="0.25">
      <c r="A428" s="101" t="s">
        <v>591</v>
      </c>
      <c r="B428" s="200" t="s">
        <v>4</v>
      </c>
      <c r="C428" s="97" t="s">
        <v>323</v>
      </c>
      <c r="D428" s="5" t="s">
        <v>28</v>
      </c>
      <c r="E428" s="96" t="s">
        <v>542</v>
      </c>
      <c r="F428" s="12">
        <v>1</v>
      </c>
      <c r="G428" s="1" t="s">
        <v>697</v>
      </c>
      <c r="H428" s="182">
        <v>14</v>
      </c>
      <c r="I428" s="12" t="s">
        <v>30</v>
      </c>
      <c r="J428" s="12">
        <v>24</v>
      </c>
      <c r="K428" s="81"/>
      <c r="L428" s="16">
        <v>5.48</v>
      </c>
      <c r="M428" s="16">
        <v>33</v>
      </c>
      <c r="N428" s="16">
        <v>6.3715110683349376</v>
      </c>
      <c r="O428" s="98">
        <v>9807.396560000001</v>
      </c>
      <c r="P428" s="16">
        <v>9350</v>
      </c>
      <c r="Q428" s="16">
        <v>953.36208164911795</v>
      </c>
      <c r="R428" s="10">
        <v>9091.6635929946515</v>
      </c>
      <c r="S428" s="10">
        <v>927.02110467068223</v>
      </c>
      <c r="T428" s="10"/>
      <c r="U428" s="16"/>
      <c r="V428" s="16"/>
      <c r="W428" s="16"/>
      <c r="X428" s="98">
        <v>1110</v>
      </c>
      <c r="Y428" s="16">
        <v>113.17988348989529</v>
      </c>
      <c r="Z428" s="98"/>
      <c r="AA428" s="16">
        <v>5925.9</v>
      </c>
      <c r="AB428" s="16">
        <v>604.22763204754096</v>
      </c>
      <c r="AC428" s="16"/>
      <c r="AD428" s="16">
        <v>17.828061592478999</v>
      </c>
      <c r="AE428" s="16">
        <v>1.8178179584571625</v>
      </c>
      <c r="AF428" s="98"/>
      <c r="AG428" s="16">
        <v>1027.6199999999999</v>
      </c>
      <c r="AH428" s="16">
        <v>104.78010078548306</v>
      </c>
      <c r="AI428" s="16"/>
      <c r="AJ428" s="16"/>
      <c r="AK428" s="16"/>
      <c r="AL428" s="16"/>
      <c r="AM428" s="162"/>
    </row>
    <row r="429" spans="1:39" ht="9" hidden="1" customHeight="1" outlineLevel="1" x14ac:dyDescent="0.25">
      <c r="A429" s="83" t="s">
        <v>592</v>
      </c>
      <c r="B429" s="198" t="s">
        <v>4</v>
      </c>
      <c r="C429" s="84" t="s">
        <v>323</v>
      </c>
      <c r="D429" s="19" t="s">
        <v>28</v>
      </c>
      <c r="E429" s="99" t="s">
        <v>542</v>
      </c>
      <c r="F429" s="26">
        <v>1</v>
      </c>
      <c r="G429" s="1" t="s">
        <v>697</v>
      </c>
      <c r="H429" s="182">
        <v>14</v>
      </c>
      <c r="I429" s="26" t="s">
        <v>30</v>
      </c>
      <c r="J429" s="26">
        <v>24</v>
      </c>
      <c r="K429" s="79"/>
      <c r="L429" s="30">
        <v>5.28</v>
      </c>
      <c r="M429" s="30">
        <v>32</v>
      </c>
      <c r="N429" s="30">
        <v>6.679499518768047</v>
      </c>
      <c r="O429" s="1">
        <v>8949.923632</v>
      </c>
      <c r="P429" s="30">
        <v>10910</v>
      </c>
      <c r="Q429" s="30">
        <v>1219.0048148558324</v>
      </c>
      <c r="R429" s="24">
        <v>11059.2555194417</v>
      </c>
      <c r="S429" s="24">
        <v>1235.6815515050755</v>
      </c>
      <c r="T429" s="24"/>
      <c r="U429" s="30"/>
      <c r="V429" s="30"/>
      <c r="W429" s="30"/>
      <c r="X429" s="1">
        <v>1110</v>
      </c>
      <c r="Y429" s="30">
        <v>124.02340462786196</v>
      </c>
      <c r="Z429" s="1"/>
      <c r="AA429" s="30">
        <v>5772.15</v>
      </c>
      <c r="AB429" s="30">
        <v>644.93846398442656</v>
      </c>
      <c r="AC429" s="30"/>
      <c r="AD429" s="30">
        <v>20.387687431197399</v>
      </c>
      <c r="AE429" s="30">
        <v>2.2779733402754694</v>
      </c>
      <c r="AF429" s="1"/>
      <c r="AG429" s="30">
        <v>1085.17</v>
      </c>
      <c r="AH429" s="30">
        <v>121.24907927929458</v>
      </c>
      <c r="AI429" s="30"/>
      <c r="AJ429" s="30"/>
      <c r="AK429" s="30"/>
      <c r="AL429" s="30"/>
      <c r="AM429" s="162"/>
    </row>
    <row r="430" spans="1:39" ht="9" hidden="1" customHeight="1" outlineLevel="1" x14ac:dyDescent="0.25">
      <c r="A430" s="83" t="s">
        <v>593</v>
      </c>
      <c r="B430" s="198" t="s">
        <v>4</v>
      </c>
      <c r="C430" s="84" t="s">
        <v>323</v>
      </c>
      <c r="D430" s="19" t="s">
        <v>28</v>
      </c>
      <c r="E430" s="99" t="s">
        <v>542</v>
      </c>
      <c r="F430" s="26">
        <v>1</v>
      </c>
      <c r="G430" s="1" t="s">
        <v>697</v>
      </c>
      <c r="H430" s="182">
        <v>14</v>
      </c>
      <c r="I430" s="26" t="s">
        <v>30</v>
      </c>
      <c r="J430" s="26">
        <v>24</v>
      </c>
      <c r="K430" s="79"/>
      <c r="L430" s="30">
        <v>7.18</v>
      </c>
      <c r="M430" s="30">
        <v>37</v>
      </c>
      <c r="N430" s="30">
        <v>4.1482194417709337</v>
      </c>
      <c r="O430" s="1">
        <v>10222.747496000002</v>
      </c>
      <c r="P430" s="30">
        <v>10910</v>
      </c>
      <c r="Q430" s="30">
        <v>1067.2277686863447</v>
      </c>
      <c r="R430" s="24">
        <v>10704.5927451028</v>
      </c>
      <c r="S430" s="24">
        <v>1047.1346132036751</v>
      </c>
      <c r="T430" s="24"/>
      <c r="U430" s="30"/>
      <c r="V430" s="30"/>
      <c r="W430" s="30"/>
      <c r="X430" s="1">
        <v>1200</v>
      </c>
      <c r="Y430" s="30">
        <v>117.38527244946047</v>
      </c>
      <c r="Z430" s="1"/>
      <c r="AA430" s="30">
        <v>9807.07</v>
      </c>
      <c r="AB430" s="30">
        <v>959.33798656744193</v>
      </c>
      <c r="AC430" s="30"/>
      <c r="AD430" s="30">
        <v>22.024550995312701</v>
      </c>
      <c r="AE430" s="30">
        <v>2.1544649326348475</v>
      </c>
      <c r="AF430" s="1"/>
      <c r="AG430" s="30">
        <v>876.32</v>
      </c>
      <c r="AH430" s="30">
        <v>85.722551627426</v>
      </c>
      <c r="AI430" s="30"/>
      <c r="AJ430" s="30"/>
      <c r="AK430" s="30"/>
      <c r="AL430" s="30"/>
      <c r="AM430" s="162"/>
    </row>
    <row r="431" spans="1:39" ht="9" hidden="1" customHeight="1" outlineLevel="1" x14ac:dyDescent="0.25">
      <c r="A431" s="83" t="s">
        <v>594</v>
      </c>
      <c r="B431" s="198" t="s">
        <v>4</v>
      </c>
      <c r="C431" s="84" t="s">
        <v>323</v>
      </c>
      <c r="D431" s="19" t="s">
        <v>28</v>
      </c>
      <c r="E431" s="99" t="s">
        <v>542</v>
      </c>
      <c r="F431" s="26">
        <v>1</v>
      </c>
      <c r="G431" s="1" t="s">
        <v>697</v>
      </c>
      <c r="H431" s="182">
        <v>14</v>
      </c>
      <c r="I431" s="26" t="s">
        <v>30</v>
      </c>
      <c r="J431" s="26">
        <v>24</v>
      </c>
      <c r="K431" s="79"/>
      <c r="L431" s="30">
        <v>7.49</v>
      </c>
      <c r="M431" s="30">
        <v>36</v>
      </c>
      <c r="N431" s="30">
        <v>4.504331087584216</v>
      </c>
      <c r="O431" s="1">
        <v>9767.2399759999989</v>
      </c>
      <c r="P431" s="30">
        <v>9220</v>
      </c>
      <c r="Q431" s="30">
        <v>943.97189202429013</v>
      </c>
      <c r="R431" s="24">
        <v>8938.9643752927004</v>
      </c>
      <c r="S431" s="24">
        <v>915.19860239509489</v>
      </c>
      <c r="T431" s="24"/>
      <c r="U431" s="30"/>
      <c r="V431" s="30"/>
      <c r="W431" s="30"/>
      <c r="X431" s="1">
        <v>980</v>
      </c>
      <c r="Y431" s="30">
        <v>100.33540717828679</v>
      </c>
      <c r="Z431" s="1"/>
      <c r="AA431" s="30">
        <v>8937.34</v>
      </c>
      <c r="AB431" s="30">
        <v>915.03229386815269</v>
      </c>
      <c r="AC431" s="30"/>
      <c r="AD431" s="30">
        <v>23.283517604263899</v>
      </c>
      <c r="AE431" s="30">
        <v>2.3838379789455377</v>
      </c>
      <c r="AF431" s="1"/>
      <c r="AG431" s="30">
        <v>759.75</v>
      </c>
      <c r="AH431" s="30">
        <v>77.785536330309583</v>
      </c>
      <c r="AI431" s="30"/>
      <c r="AJ431" s="30"/>
      <c r="AK431" s="30"/>
      <c r="AL431" s="30"/>
      <c r="AM431" s="162"/>
    </row>
    <row r="432" spans="1:39" ht="9" hidden="1" customHeight="1" outlineLevel="1" x14ac:dyDescent="0.25">
      <c r="A432" s="90" t="s">
        <v>595</v>
      </c>
      <c r="B432" s="199" t="s">
        <v>4</v>
      </c>
      <c r="C432" s="91" t="s">
        <v>323</v>
      </c>
      <c r="D432" s="33" t="s">
        <v>28</v>
      </c>
      <c r="E432" s="100" t="s">
        <v>542</v>
      </c>
      <c r="F432" s="40">
        <v>1</v>
      </c>
      <c r="G432" s="1" t="s">
        <v>697</v>
      </c>
      <c r="H432" s="182">
        <v>14</v>
      </c>
      <c r="I432" s="40" t="s">
        <v>30</v>
      </c>
      <c r="J432" s="40">
        <v>24</v>
      </c>
      <c r="K432" s="80"/>
      <c r="L432" s="44">
        <v>5.1100000000000003</v>
      </c>
      <c r="M432" s="44">
        <v>37</v>
      </c>
      <c r="N432" s="44">
        <v>4.8604427333974982</v>
      </c>
      <c r="O432" s="92">
        <v>9097.3642240000008</v>
      </c>
      <c r="P432" s="44">
        <v>4960</v>
      </c>
      <c r="Q432" s="44">
        <v>545.21286362426713</v>
      </c>
      <c r="R432" s="38">
        <v>3605.2424224460301</v>
      </c>
      <c r="S432" s="38">
        <v>396.29527120997784</v>
      </c>
      <c r="T432" s="38"/>
      <c r="U432" s="44"/>
      <c r="V432" s="44"/>
      <c r="W432" s="44"/>
      <c r="X432" s="92">
        <v>460</v>
      </c>
      <c r="Y432" s="44">
        <v>50.564096223218328</v>
      </c>
      <c r="Z432" s="92"/>
      <c r="AA432" s="44">
        <v>6730.12</v>
      </c>
      <c r="AB432" s="44">
        <v>739.78790276914378</v>
      </c>
      <c r="AC432" s="44"/>
      <c r="AD432" s="44">
        <v>14.275140674704</v>
      </c>
      <c r="AE432" s="44">
        <v>1.5691512753819803</v>
      </c>
      <c r="AF432" s="92"/>
      <c r="AG432" s="44">
        <v>565.83000000000004</v>
      </c>
      <c r="AH432" s="44">
        <v>62.197136013007885</v>
      </c>
      <c r="AI432" s="44"/>
      <c r="AJ432" s="44"/>
      <c r="AK432" s="44"/>
      <c r="AL432" s="44"/>
      <c r="AM432" s="162"/>
    </row>
    <row r="433" spans="1:39" ht="9" customHeight="1" collapsed="1" x14ac:dyDescent="0.25">
      <c r="A433" s="96"/>
      <c r="B433" s="200"/>
      <c r="C433" s="97"/>
      <c r="D433" s="5"/>
      <c r="E433" s="96"/>
      <c r="F433" s="12"/>
      <c r="G433" s="12"/>
      <c r="H433" s="12"/>
      <c r="I433" s="12"/>
      <c r="J433" s="12"/>
      <c r="K433" s="8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106"/>
      <c r="Y433" s="23"/>
      <c r="Z433" s="106"/>
      <c r="AA433" s="23"/>
      <c r="AB433" s="23"/>
      <c r="AC433" s="23"/>
      <c r="AD433" s="23"/>
      <c r="AE433" s="23"/>
      <c r="AF433" s="106"/>
      <c r="AG433" s="23"/>
      <c r="AH433" s="23"/>
      <c r="AI433" s="23"/>
      <c r="AJ433" s="23"/>
      <c r="AK433" s="23"/>
      <c r="AL433" s="23"/>
      <c r="AM433" s="162"/>
    </row>
    <row r="434" spans="1:39" ht="9" customHeight="1" x14ac:dyDescent="0.25">
      <c r="A434" s="99"/>
      <c r="B434" s="198"/>
      <c r="C434" s="84"/>
      <c r="D434" s="19"/>
      <c r="E434" s="99"/>
      <c r="F434" s="26"/>
      <c r="G434" s="26"/>
      <c r="H434" s="26"/>
      <c r="I434" s="26"/>
      <c r="J434" s="26"/>
      <c r="K434" s="22" t="s">
        <v>679</v>
      </c>
      <c r="L434" s="30">
        <f>IF(SUM(L428:L432)=0,"-",IF(SUM(L428:L432)&gt;0,AVERAGE(L428:L432)))</f>
        <v>6.1079999999999997</v>
      </c>
      <c r="M434" s="30">
        <f t="shared" ref="M434:AL434" si="402">IF(SUM(M428:M432)=0,"-",IF(SUM(M428:M432)&gt;0,AVERAGE(M428:M432)))</f>
        <v>35</v>
      </c>
      <c r="N434" s="30">
        <f t="shared" si="402"/>
        <v>5.312800769971127</v>
      </c>
      <c r="O434" s="30">
        <f t="shared" si="402"/>
        <v>9568.9343775999987</v>
      </c>
      <c r="P434" s="30">
        <f t="shared" ref="P434:AC434" si="403">IF(SUM(P428:P432)=0,"-",IF(SUM(P428:P432)&gt;0,AVERAGE(P428:P432)))</f>
        <v>9070</v>
      </c>
      <c r="Q434" s="30">
        <f t="shared" si="403"/>
        <v>945.75588416797041</v>
      </c>
      <c r="R434" s="30">
        <f t="shared" si="403"/>
        <v>8679.943731055575</v>
      </c>
      <c r="S434" s="30">
        <f t="shared" si="403"/>
        <v>904.2662285969011</v>
      </c>
      <c r="T434" s="30" t="str">
        <f t="shared" si="403"/>
        <v>-</v>
      </c>
      <c r="U434" s="30" t="str">
        <f t="shared" si="403"/>
        <v>-</v>
      </c>
      <c r="V434" s="30" t="str">
        <f t="shared" si="403"/>
        <v>-</v>
      </c>
      <c r="W434" s="30" t="str">
        <f t="shared" si="403"/>
        <v>-</v>
      </c>
      <c r="X434" s="1">
        <f t="shared" si="403"/>
        <v>972</v>
      </c>
      <c r="Y434" s="30">
        <f t="shared" si="403"/>
        <v>101.09761279374457</v>
      </c>
      <c r="Z434" s="1" t="str">
        <f t="shared" si="403"/>
        <v>-</v>
      </c>
      <c r="AA434" s="30">
        <f t="shared" si="403"/>
        <v>7434.5160000000005</v>
      </c>
      <c r="AB434" s="30">
        <f t="shared" si="403"/>
        <v>772.66485584734119</v>
      </c>
      <c r="AC434" s="30" t="str">
        <f t="shared" si="403"/>
        <v>-</v>
      </c>
      <c r="AD434" s="30">
        <f>IF(SUM(AD428:AD432)=0,"-",IF(SUM(AD428:AD432)&gt;0,AVERAGE(AD428:AD432)))</f>
        <v>19.559791659591401</v>
      </c>
      <c r="AE434" s="30">
        <f>IF(SUM(AE428:AE432)=0,"-",IF(SUM(AE428:AE432)&gt;0,AVERAGE(AE428:AE432)))</f>
        <v>2.0406490971389992</v>
      </c>
      <c r="AF434" s="1" t="str">
        <f>IF(SUM(AF428:AF432)=0,"-",IF(SUM(AF428:AF432)&gt;0,AVERAGE(AF428:AF432)))</f>
        <v>-</v>
      </c>
      <c r="AG434" s="30">
        <f t="shared" si="402"/>
        <v>862.9380000000001</v>
      </c>
      <c r="AH434" s="30">
        <f t="shared" si="402"/>
        <v>90.346880807104213</v>
      </c>
      <c r="AI434" s="30" t="str">
        <f t="shared" si="402"/>
        <v>-</v>
      </c>
      <c r="AJ434" s="30" t="str">
        <f t="shared" si="402"/>
        <v>-</v>
      </c>
      <c r="AK434" s="30" t="str">
        <f t="shared" si="402"/>
        <v>-</v>
      </c>
      <c r="AL434" s="30" t="str">
        <f t="shared" si="402"/>
        <v>-</v>
      </c>
      <c r="AM434" s="162"/>
    </row>
    <row r="435" spans="1:39" ht="9" customHeight="1" x14ac:dyDescent="0.25">
      <c r="A435" s="25"/>
      <c r="B435" s="192" t="str">
        <f t="shared" ref="B435:J435" si="404">B430</f>
        <v>Nephrotoxisches Serum (NTS)</v>
      </c>
      <c r="C435" s="17" t="str">
        <f t="shared" si="404"/>
        <v>Bayer</v>
      </c>
      <c r="D435" s="25" t="str">
        <f t="shared" si="404"/>
        <v>Rat</v>
      </c>
      <c r="E435" s="17" t="str">
        <f t="shared" si="404"/>
        <v xml:space="preserve">Wistar Kyoto </v>
      </c>
      <c r="F435" s="25">
        <f t="shared" si="404"/>
        <v>1</v>
      </c>
      <c r="G435" s="25" t="str">
        <f t="shared" si="404"/>
        <v>once</v>
      </c>
      <c r="H435" s="25">
        <f t="shared" si="404"/>
        <v>14</v>
      </c>
      <c r="I435" s="25" t="str">
        <f t="shared" si="404"/>
        <v>necropsy</v>
      </c>
      <c r="J435" s="25">
        <f t="shared" si="404"/>
        <v>24</v>
      </c>
      <c r="K435" s="22" t="s">
        <v>677</v>
      </c>
      <c r="L435" s="30">
        <f>IF(SUM(L428:L432)=0,"-",IF(SUM(L428:L432)&gt;0,_xlfn.STDEV.S(L428:L432)))</f>
        <v>1.1330357452437254</v>
      </c>
      <c r="M435" s="30">
        <f t="shared" ref="M435:AL435" si="405">IF(SUM(M428:M432)=0,"-",IF(SUM(M428:M432)&gt;0,_xlfn.STDEV.S(M428:M432)))</f>
        <v>2.3452078799117149</v>
      </c>
      <c r="N435" s="30">
        <f t="shared" si="405"/>
        <v>1.1405298830377828</v>
      </c>
      <c r="O435" s="30">
        <f t="shared" si="405"/>
        <v>531.32231967005737</v>
      </c>
      <c r="P435" s="30">
        <f t="shared" ref="P435:AC435" si="406">IF(SUM(P428:P432)=0,"-",IF(SUM(P428:P432)&gt;0,_xlfn.STDEV.S(P428:P432)))</f>
        <v>2437.4269219814569</v>
      </c>
      <c r="Q435" s="30">
        <f t="shared" si="406"/>
        <v>249.95806899601661</v>
      </c>
      <c r="R435" s="30">
        <f t="shared" si="406"/>
        <v>2989.5453888047655</v>
      </c>
      <c r="S435" s="30">
        <f t="shared" si="406"/>
        <v>311.8169680714405</v>
      </c>
      <c r="T435" s="30" t="str">
        <f t="shared" si="406"/>
        <v>-</v>
      </c>
      <c r="U435" s="30" t="str">
        <f t="shared" si="406"/>
        <v>-</v>
      </c>
      <c r="V435" s="30" t="str">
        <f t="shared" si="406"/>
        <v>-</v>
      </c>
      <c r="W435" s="30" t="str">
        <f t="shared" si="406"/>
        <v>-</v>
      </c>
      <c r="X435" s="1">
        <f t="shared" si="406"/>
        <v>296.76590100616346</v>
      </c>
      <c r="Y435" s="30">
        <f t="shared" si="406"/>
        <v>29.542673828889711</v>
      </c>
      <c r="Z435" s="1" t="str">
        <f t="shared" si="406"/>
        <v>-</v>
      </c>
      <c r="AA435" s="30">
        <f t="shared" si="406"/>
        <v>1831.8739814818064</v>
      </c>
      <c r="AB435" s="30">
        <f t="shared" si="406"/>
        <v>158.80913758728005</v>
      </c>
      <c r="AC435" s="30" t="str">
        <f t="shared" si="406"/>
        <v>-</v>
      </c>
      <c r="AD435" s="30">
        <f>IF(SUM(AD428:AD432)=0,"-",IF(SUM(AD428:AD432)&gt;0,_xlfn.STDEV.S(AD428:AD432)))</f>
        <v>3.590021238102485</v>
      </c>
      <c r="AE435" s="30">
        <f>IF(SUM(AE428:AE432)=0,"-",IF(SUM(AE428:AE432)&gt;0,_xlfn.STDEV.S(AE428:AE432)))</f>
        <v>0.33875483822131547</v>
      </c>
      <c r="AF435" s="1" t="str">
        <f>IF(SUM(AF428:AF432)=0,"-",IF(SUM(AF428:AF432)&gt;0,_xlfn.STDEV.S(AF428:AF432)))</f>
        <v>-</v>
      </c>
      <c r="AG435" s="30">
        <f t="shared" si="405"/>
        <v>209.52758045183378</v>
      </c>
      <c r="AH435" s="30">
        <f t="shared" si="405"/>
        <v>23.102184078341992</v>
      </c>
      <c r="AI435" s="30" t="str">
        <f t="shared" si="405"/>
        <v>-</v>
      </c>
      <c r="AJ435" s="30" t="str">
        <f t="shared" si="405"/>
        <v>-</v>
      </c>
      <c r="AK435" s="30" t="str">
        <f t="shared" si="405"/>
        <v>-</v>
      </c>
      <c r="AL435" s="30" t="str">
        <f t="shared" si="405"/>
        <v>-</v>
      </c>
      <c r="AM435" s="162"/>
    </row>
    <row r="436" spans="1:39" ht="9" customHeight="1" x14ac:dyDescent="0.25">
      <c r="A436" s="99"/>
      <c r="B436" s="198"/>
      <c r="C436" s="84"/>
      <c r="D436" s="19"/>
      <c r="E436" s="99"/>
      <c r="F436" s="26"/>
      <c r="G436" s="26"/>
      <c r="H436" s="26"/>
      <c r="I436" s="26"/>
      <c r="J436" s="26"/>
      <c r="K436" s="22" t="s">
        <v>678</v>
      </c>
      <c r="L436" s="1">
        <f>IF(SUM(L428:L432)=0,"-",IF(SUM(L428:L432)&gt;0,COUNT(L428:L432)))</f>
        <v>5</v>
      </c>
      <c r="M436" s="46">
        <f t="shared" ref="M436:AL436" si="407">IF(SUM(M428:M432)=0,"-",IF(SUM(M428:M432)&gt;0,COUNT(M428:M432)))</f>
        <v>5</v>
      </c>
      <c r="N436" s="1">
        <f t="shared" si="407"/>
        <v>5</v>
      </c>
      <c r="O436" s="46">
        <f t="shared" si="407"/>
        <v>5</v>
      </c>
      <c r="P436" s="1">
        <f t="shared" ref="P436:AC436" si="408">IF(SUM(P428:P432)=0,"-",IF(SUM(P428:P432)&gt;0,COUNT(P428:P432)))</f>
        <v>5</v>
      </c>
      <c r="Q436" s="46">
        <f t="shared" si="408"/>
        <v>5</v>
      </c>
      <c r="R436" s="30">
        <f t="shared" si="408"/>
        <v>5</v>
      </c>
      <c r="S436" s="46">
        <f t="shared" si="408"/>
        <v>5</v>
      </c>
      <c r="T436" s="1" t="str">
        <f t="shared" si="408"/>
        <v>-</v>
      </c>
      <c r="U436" s="46" t="str">
        <f t="shared" si="408"/>
        <v>-</v>
      </c>
      <c r="V436" s="1" t="str">
        <f t="shared" si="408"/>
        <v>-</v>
      </c>
      <c r="W436" s="46" t="str">
        <f t="shared" si="408"/>
        <v>-</v>
      </c>
      <c r="X436" s="46">
        <f t="shared" si="408"/>
        <v>5</v>
      </c>
      <c r="Y436" s="1">
        <f t="shared" si="408"/>
        <v>5</v>
      </c>
      <c r="Z436" s="46" t="str">
        <f t="shared" si="408"/>
        <v>-</v>
      </c>
      <c r="AA436" s="1">
        <f t="shared" si="408"/>
        <v>5</v>
      </c>
      <c r="AB436" s="46">
        <f t="shared" si="408"/>
        <v>5</v>
      </c>
      <c r="AC436" s="1" t="str">
        <f t="shared" si="408"/>
        <v>-</v>
      </c>
      <c r="AD436" s="1">
        <f>IF(SUM(AD428:AD432)=0,"-",IF(SUM(AD428:AD432)&gt;0,COUNT(AD428:AD432)))</f>
        <v>5</v>
      </c>
      <c r="AE436" s="46">
        <f>IF(SUM(AE428:AE432)=0,"-",IF(SUM(AE428:AE432)&gt;0,COUNT(AE428:AE432)))</f>
        <v>5</v>
      </c>
      <c r="AF436" s="1" t="str">
        <f>IF(SUM(AF428:AF432)=0,"-",IF(SUM(AF428:AF432)&gt;0,COUNT(AF428:AF432)))</f>
        <v>-</v>
      </c>
      <c r="AG436" s="1">
        <f t="shared" si="407"/>
        <v>5</v>
      </c>
      <c r="AH436" s="46">
        <f t="shared" si="407"/>
        <v>5</v>
      </c>
      <c r="AI436" s="1" t="str">
        <f t="shared" si="407"/>
        <v>-</v>
      </c>
      <c r="AJ436" s="46" t="str">
        <f t="shared" si="407"/>
        <v>-</v>
      </c>
      <c r="AK436" s="1" t="str">
        <f t="shared" si="407"/>
        <v>-</v>
      </c>
      <c r="AL436" s="46" t="str">
        <f t="shared" si="407"/>
        <v>-</v>
      </c>
      <c r="AM436" s="162"/>
    </row>
    <row r="437" spans="1:39" ht="9" customHeight="1" x14ac:dyDescent="0.25">
      <c r="A437" s="100"/>
      <c r="B437" s="199"/>
      <c r="C437" s="91"/>
      <c r="D437" s="33"/>
      <c r="E437" s="100"/>
      <c r="F437" s="40"/>
      <c r="G437" s="40"/>
      <c r="H437" s="40"/>
      <c r="I437" s="40"/>
      <c r="J437" s="40"/>
      <c r="K437" s="36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107"/>
      <c r="Y437" s="37"/>
      <c r="Z437" s="107"/>
      <c r="AA437" s="37"/>
      <c r="AB437" s="37"/>
      <c r="AC437" s="37"/>
      <c r="AD437" s="37"/>
      <c r="AE437" s="37"/>
      <c r="AF437" s="107"/>
      <c r="AG437" s="37"/>
      <c r="AH437" s="37"/>
      <c r="AI437" s="37"/>
      <c r="AJ437" s="37"/>
      <c r="AK437" s="37"/>
      <c r="AL437" s="37"/>
      <c r="AM437" s="162"/>
    </row>
    <row r="438" spans="1:39" ht="9" hidden="1" customHeight="1" outlineLevel="1" x14ac:dyDescent="0.25">
      <c r="A438" s="101" t="s">
        <v>586</v>
      </c>
      <c r="B438" s="200" t="s">
        <v>4</v>
      </c>
      <c r="C438" s="97" t="s">
        <v>323</v>
      </c>
      <c r="D438" s="5" t="s">
        <v>28</v>
      </c>
      <c r="E438" s="96" t="s">
        <v>542</v>
      </c>
      <c r="F438" s="12">
        <v>2.5</v>
      </c>
      <c r="G438" s="1" t="s">
        <v>697</v>
      </c>
      <c r="H438" s="182">
        <v>14</v>
      </c>
      <c r="I438" s="12" t="s">
        <v>30</v>
      </c>
      <c r="J438" s="12">
        <v>24</v>
      </c>
      <c r="K438" s="81"/>
      <c r="L438" s="16">
        <v>5.09</v>
      </c>
      <c r="M438" s="16">
        <v>33</v>
      </c>
      <c r="N438" s="16">
        <v>7.7189605389797888</v>
      </c>
      <c r="O438" s="98">
        <v>7047.3805999999995</v>
      </c>
      <c r="P438" s="16">
        <v>28980</v>
      </c>
      <c r="Q438" s="16">
        <v>4112.1661571676723</v>
      </c>
      <c r="R438" s="10">
        <v>115035.61573445401</v>
      </c>
      <c r="S438" s="10">
        <v>16323.173426230736</v>
      </c>
      <c r="T438" s="10"/>
      <c r="U438" s="16"/>
      <c r="V438" s="16"/>
      <c r="W438" s="16"/>
      <c r="X438" s="98">
        <v>8050.0000000000009</v>
      </c>
      <c r="Y438" s="16">
        <v>1142.2683769910202</v>
      </c>
      <c r="Z438" s="98"/>
      <c r="AA438" s="16">
        <v>15309.82</v>
      </c>
      <c r="AB438" s="16">
        <v>2172.4128252701439</v>
      </c>
      <c r="AC438" s="16"/>
      <c r="AD438" s="16">
        <v>20.329212485994901</v>
      </c>
      <c r="AE438" s="16">
        <v>2.8846480188674501</v>
      </c>
      <c r="AF438" s="98"/>
      <c r="AG438" s="16">
        <v>29268.78</v>
      </c>
      <c r="AH438" s="16">
        <v>4153.1430841126985</v>
      </c>
      <c r="AI438" s="16"/>
      <c r="AJ438" s="16"/>
      <c r="AK438" s="16"/>
      <c r="AL438" s="16"/>
      <c r="AM438" s="162"/>
    </row>
    <row r="439" spans="1:39" ht="9" hidden="1" customHeight="1" outlineLevel="1" x14ac:dyDescent="0.25">
      <c r="A439" s="83" t="s">
        <v>587</v>
      </c>
      <c r="B439" s="198" t="s">
        <v>4</v>
      </c>
      <c r="C439" s="84" t="s">
        <v>323</v>
      </c>
      <c r="D439" s="19" t="s">
        <v>28</v>
      </c>
      <c r="E439" s="99" t="s">
        <v>542</v>
      </c>
      <c r="F439" s="26">
        <v>2.5</v>
      </c>
      <c r="G439" s="1" t="s">
        <v>697</v>
      </c>
      <c r="H439" s="182">
        <v>14</v>
      </c>
      <c r="I439" s="26" t="s">
        <v>30</v>
      </c>
      <c r="J439" s="26">
        <v>24</v>
      </c>
      <c r="K439" s="79"/>
      <c r="L439" s="30">
        <v>7.44</v>
      </c>
      <c r="M439" s="30">
        <v>35</v>
      </c>
      <c r="N439" s="30">
        <v>6.7276227141482199</v>
      </c>
      <c r="O439" s="1">
        <v>8347.0754120000001</v>
      </c>
      <c r="P439" s="30">
        <v>32170</v>
      </c>
      <c r="Q439" s="30">
        <v>3854.0444900918787</v>
      </c>
      <c r="R439" s="24">
        <v>147183.39487693901</v>
      </c>
      <c r="S439" s="24">
        <v>17632.929812200313</v>
      </c>
      <c r="T439" s="24"/>
      <c r="U439" s="30"/>
      <c r="V439" s="30"/>
      <c r="W439" s="30"/>
      <c r="X439" s="1">
        <v>5080</v>
      </c>
      <c r="Y439" s="30">
        <v>608.59639445653545</v>
      </c>
      <c r="Z439" s="1"/>
      <c r="AA439" s="30">
        <v>14841.84</v>
      </c>
      <c r="AB439" s="30">
        <v>1778.0886439174774</v>
      </c>
      <c r="AC439" s="30"/>
      <c r="AD439" s="30">
        <v>20.3510401696178</v>
      </c>
      <c r="AE439" s="30">
        <v>2.4381042658798253</v>
      </c>
      <c r="AF439" s="1"/>
      <c r="AG439" s="30">
        <v>22611.48</v>
      </c>
      <c r="AH439" s="30">
        <v>2708.9104727019808</v>
      </c>
      <c r="AI439" s="30"/>
      <c r="AJ439" s="30"/>
      <c r="AK439" s="30"/>
      <c r="AL439" s="30"/>
      <c r="AM439" s="162"/>
    </row>
    <row r="440" spans="1:39" ht="9" hidden="1" customHeight="1" outlineLevel="1" x14ac:dyDescent="0.25">
      <c r="A440" s="83" t="s">
        <v>588</v>
      </c>
      <c r="B440" s="198" t="s">
        <v>4</v>
      </c>
      <c r="C440" s="84" t="s">
        <v>323</v>
      </c>
      <c r="D440" s="19" t="s">
        <v>28</v>
      </c>
      <c r="E440" s="99" t="s">
        <v>542</v>
      </c>
      <c r="F440" s="26">
        <v>2.5</v>
      </c>
      <c r="G440" s="1" t="s">
        <v>697</v>
      </c>
      <c r="H440" s="182">
        <v>14</v>
      </c>
      <c r="I440" s="26" t="s">
        <v>30</v>
      </c>
      <c r="J440" s="26">
        <v>24</v>
      </c>
      <c r="K440" s="79"/>
      <c r="L440" s="30">
        <v>4.7</v>
      </c>
      <c r="M440" s="30">
        <v>31</v>
      </c>
      <c r="N440" s="30">
        <v>6.5255052935514923</v>
      </c>
      <c r="O440" s="1">
        <v>9164.2918640000007</v>
      </c>
      <c r="P440" s="30">
        <v>25100</v>
      </c>
      <c r="Q440" s="30">
        <v>2738.8913810787813</v>
      </c>
      <c r="R440" s="24">
        <v>101901.80508434001</v>
      </c>
      <c r="S440" s="24">
        <v>11119.441261429036</v>
      </c>
      <c r="T440" s="24"/>
      <c r="U440" s="30"/>
      <c r="V440" s="30"/>
      <c r="W440" s="30"/>
      <c r="X440" s="1">
        <v>2230</v>
      </c>
      <c r="Y440" s="30">
        <v>243.33576811974828</v>
      </c>
      <c r="Z440" s="1"/>
      <c r="AA440" s="30">
        <v>11803.75</v>
      </c>
      <c r="AB440" s="30">
        <v>1288.015503562098</v>
      </c>
      <c r="AC440" s="30"/>
      <c r="AD440" s="30">
        <v>28.527898267351699</v>
      </c>
      <c r="AE440" s="30">
        <v>3.1129408240933012</v>
      </c>
      <c r="AF440" s="1"/>
      <c r="AG440" s="30">
        <v>3705.63</v>
      </c>
      <c r="AH440" s="30">
        <v>404.35530153254837</v>
      </c>
      <c r="AI440" s="30"/>
      <c r="AJ440" s="30"/>
      <c r="AK440" s="30"/>
      <c r="AL440" s="30"/>
      <c r="AM440" s="162"/>
    </row>
    <row r="441" spans="1:39" ht="9" hidden="1" customHeight="1" outlineLevel="1" x14ac:dyDescent="0.25">
      <c r="A441" s="83" t="s">
        <v>589</v>
      </c>
      <c r="B441" s="198" t="s">
        <v>4</v>
      </c>
      <c r="C441" s="84" t="s">
        <v>323</v>
      </c>
      <c r="D441" s="19" t="s">
        <v>28</v>
      </c>
      <c r="E441" s="99" t="s">
        <v>542</v>
      </c>
      <c r="F441" s="26">
        <v>2.5</v>
      </c>
      <c r="G441" s="1" t="s">
        <v>697</v>
      </c>
      <c r="H441" s="182">
        <v>14</v>
      </c>
      <c r="I441" s="26" t="s">
        <v>30</v>
      </c>
      <c r="J441" s="26">
        <v>24</v>
      </c>
      <c r="K441" s="79"/>
      <c r="L441" s="30">
        <v>4.62</v>
      </c>
      <c r="M441" s="30">
        <v>32</v>
      </c>
      <c r="N441" s="30">
        <v>6.7564966313763231</v>
      </c>
      <c r="O441" s="1">
        <v>8923.1525759999986</v>
      </c>
      <c r="P441" s="30">
        <v>38260</v>
      </c>
      <c r="Q441" s="30">
        <v>4287.7222679017441</v>
      </c>
      <c r="R441" s="24">
        <v>344261.30531459302</v>
      </c>
      <c r="S441" s="24">
        <v>38580.681253902287</v>
      </c>
      <c r="T441" s="24"/>
      <c r="U441" s="30"/>
      <c r="V441" s="30"/>
      <c r="W441" s="30"/>
      <c r="X441" s="1">
        <v>5710</v>
      </c>
      <c r="Y441" s="30">
        <v>639.90836773964861</v>
      </c>
      <c r="Z441" s="1"/>
      <c r="AA441" s="30">
        <v>16244.49</v>
      </c>
      <c r="AB441" s="30">
        <v>1820.4877549322321</v>
      </c>
      <c r="AC441" s="30"/>
      <c r="AD441" s="30">
        <v>28.0529725156123</v>
      </c>
      <c r="AE441" s="30">
        <v>3.1438409549405764</v>
      </c>
      <c r="AF441" s="1"/>
      <c r="AG441" s="30">
        <v>27080.01</v>
      </c>
      <c r="AH441" s="30">
        <v>3034.8029767904313</v>
      </c>
      <c r="AI441" s="30"/>
      <c r="AJ441" s="30"/>
      <c r="AK441" s="30"/>
      <c r="AL441" s="30"/>
      <c r="AM441" s="162"/>
    </row>
    <row r="442" spans="1:39" ht="9" hidden="1" customHeight="1" outlineLevel="1" x14ac:dyDescent="0.25">
      <c r="A442" s="90" t="s">
        <v>590</v>
      </c>
      <c r="B442" s="199" t="s">
        <v>4</v>
      </c>
      <c r="C442" s="91" t="s">
        <v>323</v>
      </c>
      <c r="D442" s="33" t="s">
        <v>28</v>
      </c>
      <c r="E442" s="100" t="s">
        <v>542</v>
      </c>
      <c r="F442" s="40">
        <v>2.5</v>
      </c>
      <c r="G442" s="1" t="s">
        <v>697</v>
      </c>
      <c r="H442" s="182">
        <v>14</v>
      </c>
      <c r="I442" s="40" t="s">
        <v>30</v>
      </c>
      <c r="J442" s="40">
        <v>24</v>
      </c>
      <c r="K442" s="80"/>
      <c r="L442" s="44">
        <v>3.19</v>
      </c>
      <c r="M442" s="44">
        <v>30</v>
      </c>
      <c r="N442" s="44">
        <v>7.8633301251203083</v>
      </c>
      <c r="O442" s="92">
        <v>5721.0146240000004</v>
      </c>
      <c r="P442" s="44">
        <v>20520</v>
      </c>
      <c r="Q442" s="44">
        <v>3586.7763585007046</v>
      </c>
      <c r="R442" s="38">
        <v>62281.177529772605</v>
      </c>
      <c r="S442" s="38">
        <v>10886.386702893455</v>
      </c>
      <c r="T442" s="38"/>
      <c r="U442" s="44"/>
      <c r="V442" s="44"/>
      <c r="W442" s="44"/>
      <c r="X442" s="92">
        <v>6390</v>
      </c>
      <c r="Y442" s="44">
        <v>1116.9347432173247</v>
      </c>
      <c r="Z442" s="92"/>
      <c r="AA442" s="44">
        <v>9752.1</v>
      </c>
      <c r="AB442" s="44">
        <v>1704.6102205523744</v>
      </c>
      <c r="AC442" s="44"/>
      <c r="AD442" s="44">
        <v>13.7263624196371</v>
      </c>
      <c r="AE442" s="44">
        <v>2.3992881196377622</v>
      </c>
      <c r="AF442" s="92"/>
      <c r="AG442" s="44">
        <v>14052.59</v>
      </c>
      <c r="AH442" s="44">
        <v>2456.3107986210243</v>
      </c>
      <c r="AI442" s="44"/>
      <c r="AJ442" s="44"/>
      <c r="AK442" s="44"/>
      <c r="AL442" s="44"/>
      <c r="AM442" s="162"/>
    </row>
    <row r="443" spans="1:39" ht="9" customHeight="1" collapsed="1" x14ac:dyDescent="0.25">
      <c r="A443" s="96"/>
      <c r="B443" s="200"/>
      <c r="C443" s="97"/>
      <c r="D443" s="5"/>
      <c r="E443" s="96"/>
      <c r="F443" s="12"/>
      <c r="G443" s="12"/>
      <c r="H443" s="12"/>
      <c r="I443" s="12"/>
      <c r="J443" s="12"/>
      <c r="K443" s="8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106"/>
      <c r="Y443" s="23"/>
      <c r="Z443" s="106"/>
      <c r="AA443" s="23"/>
      <c r="AB443" s="23"/>
      <c r="AC443" s="23"/>
      <c r="AD443" s="23"/>
      <c r="AE443" s="23"/>
      <c r="AF443" s="106"/>
      <c r="AG443" s="23"/>
      <c r="AH443" s="23"/>
      <c r="AI443" s="23"/>
      <c r="AJ443" s="23"/>
      <c r="AK443" s="23"/>
      <c r="AL443" s="23"/>
      <c r="AM443" s="162"/>
    </row>
    <row r="444" spans="1:39" ht="9" customHeight="1" x14ac:dyDescent="0.25">
      <c r="A444" s="99"/>
      <c r="B444" s="198"/>
      <c r="C444" s="84"/>
      <c r="D444" s="19"/>
      <c r="E444" s="99"/>
      <c r="F444" s="26"/>
      <c r="G444" s="26"/>
      <c r="H444" s="26"/>
      <c r="I444" s="26"/>
      <c r="J444" s="26"/>
      <c r="K444" s="22" t="s">
        <v>679</v>
      </c>
      <c r="L444" s="30">
        <f t="shared" ref="L444:AL444" si="409">IF(SUM(L438:L442)=0,"-",IF(SUM(L438:L442)&gt;0,AVERAGE(L438:L442)))</f>
        <v>5.0080000000000009</v>
      </c>
      <c r="M444" s="30">
        <f t="shared" si="409"/>
        <v>32.200000000000003</v>
      </c>
      <c r="N444" s="30">
        <f t="shared" si="409"/>
        <v>7.1183830606352263</v>
      </c>
      <c r="O444" s="30">
        <f t="shared" si="409"/>
        <v>7840.5830152000008</v>
      </c>
      <c r="P444" s="30">
        <f t="shared" si="409"/>
        <v>29006</v>
      </c>
      <c r="Q444" s="30">
        <f t="shared" si="409"/>
        <v>3715.9201309481564</v>
      </c>
      <c r="R444" s="30">
        <f t="shared" si="409"/>
        <v>154132.65970801975</v>
      </c>
      <c r="S444" s="30">
        <f t="shared" si="409"/>
        <v>18908.522491331165</v>
      </c>
      <c r="T444" s="30" t="str">
        <f t="shared" si="409"/>
        <v>-</v>
      </c>
      <c r="U444" s="30" t="str">
        <f t="shared" si="409"/>
        <v>-</v>
      </c>
      <c r="V444" s="30" t="str">
        <f t="shared" si="409"/>
        <v>-</v>
      </c>
      <c r="W444" s="30" t="str">
        <f t="shared" si="409"/>
        <v>-</v>
      </c>
      <c r="X444" s="1">
        <f t="shared" si="409"/>
        <v>5492</v>
      </c>
      <c r="Y444" s="30">
        <f t="shared" si="409"/>
        <v>750.20873010485536</v>
      </c>
      <c r="Z444" s="1" t="str">
        <f t="shared" si="409"/>
        <v>-</v>
      </c>
      <c r="AA444" s="30">
        <f t="shared" si="409"/>
        <v>13590.4</v>
      </c>
      <c r="AB444" s="30">
        <f t="shared" si="409"/>
        <v>1752.7229896468652</v>
      </c>
      <c r="AC444" s="30" t="str">
        <f t="shared" si="409"/>
        <v>-</v>
      </c>
      <c r="AD444" s="30">
        <f>IF(SUM(AD438:AD442)=0,"-",IF(SUM(AD438:AD442)&gt;0,AVERAGE(AD438:AD442)))</f>
        <v>22.197497171642759</v>
      </c>
      <c r="AE444" s="30">
        <f>IF(SUM(AE438:AE442)=0,"-",IF(SUM(AE438:AE442)&gt;0,AVERAGE(AE438:AE442)))</f>
        <v>2.7957644366837835</v>
      </c>
      <c r="AF444" s="1" t="str">
        <f>IF(SUM(AF438:AF442)=0,"-",IF(SUM(AF438:AF442)&gt;0,AVERAGE(AF438:AF442)))</f>
        <v>-</v>
      </c>
      <c r="AG444" s="30">
        <f t="shared" si="409"/>
        <v>19343.697999999997</v>
      </c>
      <c r="AH444" s="30">
        <f t="shared" si="409"/>
        <v>2551.5045267517366</v>
      </c>
      <c r="AI444" s="30" t="str">
        <f t="shared" si="409"/>
        <v>-</v>
      </c>
      <c r="AJ444" s="30" t="str">
        <f t="shared" si="409"/>
        <v>-</v>
      </c>
      <c r="AK444" s="30" t="str">
        <f t="shared" si="409"/>
        <v>-</v>
      </c>
      <c r="AL444" s="30" t="str">
        <f t="shared" si="409"/>
        <v>-</v>
      </c>
      <c r="AM444" s="162"/>
    </row>
    <row r="445" spans="1:39" ht="9" customHeight="1" x14ac:dyDescent="0.25">
      <c r="A445" s="25"/>
      <c r="B445" s="192" t="str">
        <f t="shared" ref="B445:J445" si="410">B440</f>
        <v>Nephrotoxisches Serum (NTS)</v>
      </c>
      <c r="C445" s="17" t="str">
        <f t="shared" si="410"/>
        <v>Bayer</v>
      </c>
      <c r="D445" s="25" t="str">
        <f t="shared" si="410"/>
        <v>Rat</v>
      </c>
      <c r="E445" s="17" t="str">
        <f t="shared" si="410"/>
        <v xml:space="preserve">Wistar Kyoto </v>
      </c>
      <c r="F445" s="25">
        <f t="shared" si="410"/>
        <v>2.5</v>
      </c>
      <c r="G445" s="25" t="str">
        <f t="shared" si="410"/>
        <v>once</v>
      </c>
      <c r="H445" s="25">
        <f t="shared" si="410"/>
        <v>14</v>
      </c>
      <c r="I445" s="25" t="str">
        <f t="shared" si="410"/>
        <v>necropsy</v>
      </c>
      <c r="J445" s="25">
        <f t="shared" si="410"/>
        <v>24</v>
      </c>
      <c r="K445" s="22" t="s">
        <v>677</v>
      </c>
      <c r="L445" s="30">
        <f t="shared" ref="L445:AL445" si="411">IF(SUM(L438:L442)=0,"-",IF(SUM(L438:L442)&gt;0,_xlfn.STDEV.S(L438:L442)))</f>
        <v>1.5388209772419887</v>
      </c>
      <c r="M445" s="30">
        <f t="shared" si="411"/>
        <v>1.9235384061671343</v>
      </c>
      <c r="N445" s="30">
        <f t="shared" si="411"/>
        <v>0.62265538605842263</v>
      </c>
      <c r="O445" s="30">
        <f t="shared" si="411"/>
        <v>1440.6974660586754</v>
      </c>
      <c r="P445" s="30">
        <f t="shared" si="411"/>
        <v>6762.3427893001699</v>
      </c>
      <c r="Q445" s="30">
        <f t="shared" si="411"/>
        <v>607.10588609845979</v>
      </c>
      <c r="R445" s="30">
        <f t="shared" si="411"/>
        <v>110556.01517151175</v>
      </c>
      <c r="S445" s="30">
        <f t="shared" si="411"/>
        <v>11405.365468337901</v>
      </c>
      <c r="T445" s="30" t="str">
        <f t="shared" si="411"/>
        <v>-</v>
      </c>
      <c r="U445" s="30" t="str">
        <f t="shared" si="411"/>
        <v>-</v>
      </c>
      <c r="V445" s="30" t="str">
        <f t="shared" si="411"/>
        <v>-</v>
      </c>
      <c r="W445" s="30" t="str">
        <f t="shared" si="411"/>
        <v>-</v>
      </c>
      <c r="X445" s="1">
        <f t="shared" si="411"/>
        <v>2133.5229082435462</v>
      </c>
      <c r="Y445" s="30">
        <f t="shared" si="411"/>
        <v>379.91418720123346</v>
      </c>
      <c r="Z445" s="1" t="str">
        <f t="shared" si="411"/>
        <v>-</v>
      </c>
      <c r="AA445" s="30">
        <f t="shared" si="411"/>
        <v>2715.2976839842095</v>
      </c>
      <c r="AB445" s="30">
        <f t="shared" si="411"/>
        <v>316.08658787166746</v>
      </c>
      <c r="AC445" s="30" t="str">
        <f t="shared" si="411"/>
        <v>-</v>
      </c>
      <c r="AD445" s="30">
        <f>IF(SUM(AD438:AD442)=0,"-",IF(SUM(AD438:AD442)&gt;0,_xlfn.STDEV.S(AD438:AD442)))</f>
        <v>6.1850744670128943</v>
      </c>
      <c r="AE445" s="30">
        <f>IF(SUM(AE438:AE442)=0,"-",IF(SUM(AE438:AE442)&gt;0,_xlfn.STDEV.S(AE438:AE442)))</f>
        <v>0.35873830372278648</v>
      </c>
      <c r="AF445" s="1" t="str">
        <f>IF(SUM(AF438:AF442)=0,"-",IF(SUM(AF438:AF442)&gt;0,_xlfn.STDEV.S(AF438:AF442)))</f>
        <v>-</v>
      </c>
      <c r="AG445" s="30">
        <f t="shared" si="411"/>
        <v>10506.916411439179</v>
      </c>
      <c r="AH445" s="30">
        <f t="shared" si="411"/>
        <v>1364.0850168968927</v>
      </c>
      <c r="AI445" s="30" t="str">
        <f t="shared" si="411"/>
        <v>-</v>
      </c>
      <c r="AJ445" s="30" t="str">
        <f t="shared" si="411"/>
        <v>-</v>
      </c>
      <c r="AK445" s="30" t="str">
        <f t="shared" si="411"/>
        <v>-</v>
      </c>
      <c r="AL445" s="30" t="str">
        <f t="shared" si="411"/>
        <v>-</v>
      </c>
      <c r="AM445" s="162"/>
    </row>
    <row r="446" spans="1:39" ht="9" customHeight="1" x14ac:dyDescent="0.25">
      <c r="A446" s="99"/>
      <c r="B446" s="198"/>
      <c r="C446" s="84"/>
      <c r="D446" s="19"/>
      <c r="E446" s="99"/>
      <c r="F446" s="26"/>
      <c r="G446" s="26"/>
      <c r="H446" s="26"/>
      <c r="I446" s="26"/>
      <c r="J446" s="26"/>
      <c r="K446" s="22" t="s">
        <v>678</v>
      </c>
      <c r="L446" s="1">
        <f t="shared" ref="L446:AL446" si="412">IF(SUM(L438:L442)=0,"-",IF(SUM(L438:L442)&gt;0,COUNT(L438:L442)))</f>
        <v>5</v>
      </c>
      <c r="M446" s="46">
        <f t="shared" si="412"/>
        <v>5</v>
      </c>
      <c r="N446" s="1">
        <f t="shared" si="412"/>
        <v>5</v>
      </c>
      <c r="O446" s="46">
        <f t="shared" si="412"/>
        <v>5</v>
      </c>
      <c r="P446" s="1">
        <f t="shared" si="412"/>
        <v>5</v>
      </c>
      <c r="Q446" s="46">
        <f t="shared" si="412"/>
        <v>5</v>
      </c>
      <c r="R446" s="30">
        <f t="shared" si="412"/>
        <v>5</v>
      </c>
      <c r="S446" s="46">
        <f t="shared" si="412"/>
        <v>5</v>
      </c>
      <c r="T446" s="1" t="str">
        <f t="shared" si="412"/>
        <v>-</v>
      </c>
      <c r="U446" s="46" t="str">
        <f t="shared" si="412"/>
        <v>-</v>
      </c>
      <c r="V446" s="1" t="str">
        <f t="shared" si="412"/>
        <v>-</v>
      </c>
      <c r="W446" s="46" t="str">
        <f t="shared" si="412"/>
        <v>-</v>
      </c>
      <c r="X446" s="46">
        <f t="shared" si="412"/>
        <v>5</v>
      </c>
      <c r="Y446" s="1">
        <f t="shared" si="412"/>
        <v>5</v>
      </c>
      <c r="Z446" s="46" t="str">
        <f t="shared" si="412"/>
        <v>-</v>
      </c>
      <c r="AA446" s="1">
        <f t="shared" si="412"/>
        <v>5</v>
      </c>
      <c r="AB446" s="46">
        <f t="shared" si="412"/>
        <v>5</v>
      </c>
      <c r="AC446" s="1" t="str">
        <f t="shared" si="412"/>
        <v>-</v>
      </c>
      <c r="AD446" s="1">
        <f>IF(SUM(AD438:AD442)=0,"-",IF(SUM(AD438:AD442)&gt;0,COUNT(AD438:AD442)))</f>
        <v>5</v>
      </c>
      <c r="AE446" s="46">
        <f>IF(SUM(AE438:AE442)=0,"-",IF(SUM(AE438:AE442)&gt;0,COUNT(AE438:AE442)))</f>
        <v>5</v>
      </c>
      <c r="AF446" s="1" t="str">
        <f>IF(SUM(AF438:AF442)=0,"-",IF(SUM(AF438:AF442)&gt;0,COUNT(AF438:AF442)))</f>
        <v>-</v>
      </c>
      <c r="AG446" s="1">
        <f t="shared" si="412"/>
        <v>5</v>
      </c>
      <c r="AH446" s="46">
        <f t="shared" si="412"/>
        <v>5</v>
      </c>
      <c r="AI446" s="1" t="str">
        <f t="shared" si="412"/>
        <v>-</v>
      </c>
      <c r="AJ446" s="46" t="str">
        <f t="shared" si="412"/>
        <v>-</v>
      </c>
      <c r="AK446" s="1" t="str">
        <f t="shared" si="412"/>
        <v>-</v>
      </c>
      <c r="AL446" s="46" t="str">
        <f t="shared" si="412"/>
        <v>-</v>
      </c>
      <c r="AM446" s="162"/>
    </row>
    <row r="447" spans="1:39" ht="9" customHeight="1" x14ac:dyDescent="0.25">
      <c r="A447" s="100"/>
      <c r="B447" s="199"/>
      <c r="C447" s="91"/>
      <c r="D447" s="33"/>
      <c r="E447" s="100"/>
      <c r="F447" s="40"/>
      <c r="G447" s="40"/>
      <c r="H447" s="40"/>
      <c r="I447" s="40"/>
      <c r="J447" s="40"/>
      <c r="K447" s="36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107"/>
      <c r="Y447" s="37"/>
      <c r="Z447" s="107"/>
      <c r="AA447" s="37"/>
      <c r="AB447" s="37"/>
      <c r="AC447" s="37"/>
      <c r="AD447" s="37"/>
      <c r="AE447" s="37"/>
      <c r="AF447" s="107"/>
      <c r="AG447" s="37"/>
      <c r="AH447" s="37"/>
      <c r="AI447" s="37"/>
      <c r="AJ447" s="37"/>
      <c r="AK447" s="37"/>
      <c r="AL447" s="37"/>
      <c r="AM447" s="162"/>
    </row>
    <row r="448" spans="1:39" ht="9" hidden="1" customHeight="1" outlineLevel="1" x14ac:dyDescent="0.25">
      <c r="A448" s="101" t="s">
        <v>581</v>
      </c>
      <c r="B448" s="200" t="s">
        <v>4</v>
      </c>
      <c r="C448" s="97" t="s">
        <v>323</v>
      </c>
      <c r="D448" s="5" t="s">
        <v>28</v>
      </c>
      <c r="E448" s="96" t="s">
        <v>542</v>
      </c>
      <c r="F448" s="12">
        <v>5</v>
      </c>
      <c r="G448" s="1" t="s">
        <v>697</v>
      </c>
      <c r="H448" s="182">
        <v>14</v>
      </c>
      <c r="I448" s="12" t="s">
        <v>30</v>
      </c>
      <c r="J448" s="12">
        <v>24</v>
      </c>
      <c r="K448" s="81"/>
      <c r="L448" s="16">
        <v>5.22</v>
      </c>
      <c r="M448" s="16">
        <v>35</v>
      </c>
      <c r="N448" s="16">
        <v>11.020211742059672</v>
      </c>
      <c r="O448" s="98">
        <v>5988.9249680000003</v>
      </c>
      <c r="P448" s="16">
        <v>29440</v>
      </c>
      <c r="Q448" s="16">
        <v>4915.7403302435232</v>
      </c>
      <c r="R448" s="10"/>
      <c r="S448" s="10"/>
      <c r="T448" s="10"/>
      <c r="U448" s="16"/>
      <c r="V448" s="16"/>
      <c r="W448" s="16"/>
      <c r="X448" s="98">
        <v>13710</v>
      </c>
      <c r="Y448" s="16">
        <v>2289.2255410203361</v>
      </c>
      <c r="Z448" s="98"/>
      <c r="AA448" s="16">
        <v>16723.54</v>
      </c>
      <c r="AB448" s="16">
        <v>2792.4110068763844</v>
      </c>
      <c r="AC448" s="16"/>
      <c r="AD448" s="16">
        <v>17.8797484362264</v>
      </c>
      <c r="AE448" s="16">
        <v>2.9854687663915311</v>
      </c>
      <c r="AF448" s="98"/>
      <c r="AG448" s="16">
        <v>64510.2</v>
      </c>
      <c r="AH448" s="16">
        <v>10771.58260367105</v>
      </c>
      <c r="AI448" s="16"/>
      <c r="AJ448" s="16"/>
      <c r="AK448" s="16"/>
      <c r="AL448" s="16"/>
      <c r="AM448" s="162"/>
    </row>
    <row r="449" spans="1:39" ht="9" hidden="1" customHeight="1" outlineLevel="1" x14ac:dyDescent="0.25">
      <c r="A449" s="83" t="s">
        <v>582</v>
      </c>
      <c r="B449" s="198" t="s">
        <v>4</v>
      </c>
      <c r="C449" s="84" t="s">
        <v>323</v>
      </c>
      <c r="D449" s="19" t="s">
        <v>28</v>
      </c>
      <c r="E449" s="99" t="s">
        <v>542</v>
      </c>
      <c r="F449" s="26">
        <v>5</v>
      </c>
      <c r="G449" s="1" t="s">
        <v>697</v>
      </c>
      <c r="H449" s="182">
        <v>14</v>
      </c>
      <c r="I449" s="26" t="s">
        <v>30</v>
      </c>
      <c r="J449" s="26">
        <v>24</v>
      </c>
      <c r="K449" s="79"/>
      <c r="L449" s="30">
        <v>4.47</v>
      </c>
      <c r="M449" s="30">
        <v>32</v>
      </c>
      <c r="N449" s="30">
        <v>9.384023099133783</v>
      </c>
      <c r="O449" s="1">
        <v>6404.2759039999992</v>
      </c>
      <c r="P449" s="30">
        <v>27870</v>
      </c>
      <c r="Q449" s="30">
        <v>4351.7800322426592</v>
      </c>
      <c r="R449" s="24">
        <v>93094.877783815798</v>
      </c>
      <c r="S449" s="24">
        <v>14536.3627643947</v>
      </c>
      <c r="T449" s="24"/>
      <c r="U449" s="30"/>
      <c r="V449" s="30"/>
      <c r="W449" s="30"/>
      <c r="X449" s="1">
        <v>10700</v>
      </c>
      <c r="Y449" s="30">
        <v>1670.7587493719573</v>
      </c>
      <c r="Z449" s="1"/>
      <c r="AA449" s="30">
        <v>13929.52</v>
      </c>
      <c r="AB449" s="30">
        <v>2175.0343378085672</v>
      </c>
      <c r="AC449" s="30"/>
      <c r="AD449" s="30">
        <v>17.676146945928402</v>
      </c>
      <c r="AE449" s="30">
        <v>2.7600539406630169</v>
      </c>
      <c r="AF449" s="1"/>
      <c r="AG449" s="30">
        <v>34759.089999999997</v>
      </c>
      <c r="AH449" s="30">
        <v>5427.4816577296551</v>
      </c>
      <c r="AI449" s="30"/>
      <c r="AJ449" s="30"/>
      <c r="AK449" s="30"/>
      <c r="AL449" s="30"/>
      <c r="AM449" s="162"/>
    </row>
    <row r="450" spans="1:39" ht="9" hidden="1" customHeight="1" outlineLevel="1" x14ac:dyDescent="0.25">
      <c r="A450" s="83" t="s">
        <v>583</v>
      </c>
      <c r="B450" s="198" t="s">
        <v>4</v>
      </c>
      <c r="C450" s="84" t="s">
        <v>323</v>
      </c>
      <c r="D450" s="19" t="s">
        <v>28</v>
      </c>
      <c r="E450" s="99" t="s">
        <v>542</v>
      </c>
      <c r="F450" s="26">
        <v>5</v>
      </c>
      <c r="G450" s="1" t="s">
        <v>697</v>
      </c>
      <c r="H450" s="182">
        <v>14</v>
      </c>
      <c r="I450" s="26" t="s">
        <v>30</v>
      </c>
      <c r="J450" s="26">
        <v>24</v>
      </c>
      <c r="K450" s="79"/>
      <c r="L450" s="30">
        <v>5.39</v>
      </c>
      <c r="M450" s="30">
        <v>35</v>
      </c>
      <c r="N450" s="30">
        <v>8.8739172281039469</v>
      </c>
      <c r="O450" s="1">
        <v>5694.2435679999999</v>
      </c>
      <c r="P450" s="30">
        <v>28060</v>
      </c>
      <c r="Q450" s="30">
        <v>4927.7835879183449</v>
      </c>
      <c r="R450" s="24">
        <v>58840.984194758203</v>
      </c>
      <c r="S450" s="24">
        <v>10333.415403132296</v>
      </c>
      <c r="T450" s="24"/>
      <c r="U450" s="30"/>
      <c r="V450" s="30"/>
      <c r="W450" s="30"/>
      <c r="X450" s="1">
        <v>12170</v>
      </c>
      <c r="Y450" s="30">
        <v>2137.2461249097028</v>
      </c>
      <c r="Z450" s="1"/>
      <c r="AA450" s="30">
        <v>19619.53</v>
      </c>
      <c r="AB450" s="30">
        <v>3445.5024211215828</v>
      </c>
      <c r="AC450" s="30"/>
      <c r="AD450" s="30">
        <v>112.63151506673201</v>
      </c>
      <c r="AE450" s="30">
        <v>19.779890642488233</v>
      </c>
      <c r="AF450" s="1"/>
      <c r="AG450" s="30">
        <v>64510.2</v>
      </c>
      <c r="AH450" s="30">
        <v>11329.020128771563</v>
      </c>
      <c r="AI450" s="30"/>
      <c r="AJ450" s="30"/>
      <c r="AK450" s="30"/>
      <c r="AL450" s="30"/>
      <c r="AM450" s="162"/>
    </row>
    <row r="451" spans="1:39" ht="9" hidden="1" customHeight="1" outlineLevel="1" x14ac:dyDescent="0.25">
      <c r="A451" s="83" t="s">
        <v>584</v>
      </c>
      <c r="B451" s="198" t="s">
        <v>4</v>
      </c>
      <c r="C451" s="84" t="s">
        <v>323</v>
      </c>
      <c r="D451" s="19" t="s">
        <v>28</v>
      </c>
      <c r="E451" s="99" t="s">
        <v>542</v>
      </c>
      <c r="F451" s="26">
        <v>5</v>
      </c>
      <c r="G451" s="1" t="s">
        <v>697</v>
      </c>
      <c r="H451" s="182">
        <v>14</v>
      </c>
      <c r="I451" s="26" t="s">
        <v>30</v>
      </c>
      <c r="J451" s="26">
        <v>24</v>
      </c>
      <c r="K451" s="79"/>
      <c r="L451" s="30">
        <v>5.56</v>
      </c>
      <c r="M451" s="30">
        <v>37</v>
      </c>
      <c r="N451" s="30">
        <v>14.793070259865255</v>
      </c>
      <c r="O451" s="1">
        <v>4421.4197039999999</v>
      </c>
      <c r="P451" s="30">
        <v>21130</v>
      </c>
      <c r="Q451" s="30">
        <v>4779.0079690656758</v>
      </c>
      <c r="R451" s="24">
        <v>47138.455846047997</v>
      </c>
      <c r="S451" s="24">
        <v>10661.384578216463</v>
      </c>
      <c r="T451" s="24"/>
      <c r="U451" s="30"/>
      <c r="V451" s="30"/>
      <c r="W451" s="30"/>
      <c r="X451" s="1">
        <v>12290</v>
      </c>
      <c r="Y451" s="30">
        <v>2779.6501627930502</v>
      </c>
      <c r="Z451" s="1"/>
      <c r="AA451" s="30">
        <v>14341.23</v>
      </c>
      <c r="AB451" s="30">
        <v>3243.5803339424392</v>
      </c>
      <c r="AC451" s="30"/>
      <c r="AD451" s="30">
        <v>28.4632442542141</v>
      </c>
      <c r="AE451" s="30">
        <v>6.4375802705325125</v>
      </c>
      <c r="AF451" s="1"/>
      <c r="AG451" s="30">
        <v>95625.78</v>
      </c>
      <c r="AH451" s="30">
        <v>21627.844991392387</v>
      </c>
      <c r="AI451" s="30"/>
      <c r="AJ451" s="30"/>
      <c r="AK451" s="30"/>
      <c r="AL451" s="30"/>
      <c r="AM451" s="162"/>
    </row>
    <row r="452" spans="1:39" ht="9" hidden="1" customHeight="1" outlineLevel="1" x14ac:dyDescent="0.25">
      <c r="A452" s="90" t="s">
        <v>585</v>
      </c>
      <c r="B452" s="199" t="s">
        <v>4</v>
      </c>
      <c r="C452" s="91" t="s">
        <v>323</v>
      </c>
      <c r="D452" s="33" t="s">
        <v>28</v>
      </c>
      <c r="E452" s="100" t="s">
        <v>542</v>
      </c>
      <c r="F452" s="40">
        <v>5</v>
      </c>
      <c r="G452" s="1" t="s">
        <v>697</v>
      </c>
      <c r="H452" s="182">
        <v>14</v>
      </c>
      <c r="I452" s="40" t="s">
        <v>30</v>
      </c>
      <c r="J452" s="40">
        <v>24</v>
      </c>
      <c r="K452" s="80"/>
      <c r="L452" s="44">
        <v>4.6500000000000004</v>
      </c>
      <c r="M452" s="44">
        <v>33</v>
      </c>
      <c r="N452" s="44">
        <v>8.5755534167468728</v>
      </c>
      <c r="O452" s="92">
        <v>6149.751088</v>
      </c>
      <c r="P452" s="44">
        <v>27950</v>
      </c>
      <c r="Q452" s="44">
        <v>4544.8993951216644</v>
      </c>
      <c r="R452" s="38">
        <v>78532.248667682899</v>
      </c>
      <c r="S452" s="38">
        <v>12769.988174142978</v>
      </c>
      <c r="T452" s="38"/>
      <c r="U452" s="44"/>
      <c r="V452" s="44"/>
      <c r="W452" s="44"/>
      <c r="X452" s="92">
        <v>13820</v>
      </c>
      <c r="Y452" s="44">
        <v>2247.2454254233062</v>
      </c>
      <c r="Z452" s="92"/>
      <c r="AA452" s="44">
        <v>20695.939999999999</v>
      </c>
      <c r="AB452" s="44">
        <v>3365.3297025929969</v>
      </c>
      <c r="AC452" s="44"/>
      <c r="AD452" s="44">
        <v>22.870206964630199</v>
      </c>
      <c r="AE452" s="44">
        <v>3.7188833559876597</v>
      </c>
      <c r="AF452" s="92"/>
      <c r="AG452" s="44">
        <v>191122.11</v>
      </c>
      <c r="AH452" s="44">
        <v>31078.023689924019</v>
      </c>
      <c r="AI452" s="44"/>
      <c r="AJ452" s="44"/>
      <c r="AK452" s="44"/>
      <c r="AL452" s="44"/>
      <c r="AM452" s="162"/>
    </row>
    <row r="453" spans="1:39" ht="9" customHeight="1" collapsed="1" x14ac:dyDescent="0.25">
      <c r="A453" s="96"/>
      <c r="B453" s="200"/>
      <c r="C453" s="97"/>
      <c r="D453" s="5"/>
      <c r="E453" s="96"/>
      <c r="F453" s="12"/>
      <c r="G453" s="12"/>
      <c r="H453" s="12"/>
      <c r="I453" s="12"/>
      <c r="J453" s="12"/>
      <c r="K453" s="8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106"/>
      <c r="Y453" s="23"/>
      <c r="Z453" s="106"/>
      <c r="AA453" s="23"/>
      <c r="AB453" s="23"/>
      <c r="AC453" s="23"/>
      <c r="AD453" s="23"/>
      <c r="AE453" s="23"/>
      <c r="AF453" s="106"/>
      <c r="AG453" s="23"/>
      <c r="AH453" s="23"/>
      <c r="AI453" s="23"/>
      <c r="AJ453" s="23"/>
      <c r="AK453" s="23"/>
      <c r="AL453" s="23"/>
      <c r="AM453" s="162"/>
    </row>
    <row r="454" spans="1:39" ht="9" customHeight="1" x14ac:dyDescent="0.25">
      <c r="A454" s="99"/>
      <c r="B454" s="198"/>
      <c r="C454" s="84"/>
      <c r="D454" s="19"/>
      <c r="E454" s="99"/>
      <c r="F454" s="26"/>
      <c r="G454" s="26"/>
      <c r="H454" s="26"/>
      <c r="I454" s="26"/>
      <c r="J454" s="26"/>
      <c r="K454" s="22" t="s">
        <v>679</v>
      </c>
      <c r="L454" s="30">
        <f>IF(SUM(L448:L452)=0,"-",IF(SUM(L448:L452)&gt;0,AVERAGE(L448:L452)))</f>
        <v>5.0579999999999998</v>
      </c>
      <c r="M454" s="30">
        <f t="shared" ref="M454:AL454" si="413">IF(SUM(M448:M452)=0,"-",IF(SUM(M448:M452)&gt;0,AVERAGE(M448:M452)))</f>
        <v>34.4</v>
      </c>
      <c r="N454" s="30">
        <f t="shared" si="413"/>
        <v>10.529355149181907</v>
      </c>
      <c r="O454" s="30">
        <f t="shared" si="413"/>
        <v>5731.7230464000004</v>
      </c>
      <c r="P454" s="30">
        <f t="shared" ref="P454:AC454" si="414">IF(SUM(P448:P452)=0,"-",IF(SUM(P448:P452)&gt;0,AVERAGE(P448:P452)))</f>
        <v>26890</v>
      </c>
      <c r="Q454" s="30">
        <f t="shared" si="414"/>
        <v>4703.8422629183733</v>
      </c>
      <c r="R454" s="30">
        <f t="shared" si="414"/>
        <v>69401.641623076226</v>
      </c>
      <c r="S454" s="30">
        <f t="shared" si="414"/>
        <v>12075.287729971609</v>
      </c>
      <c r="T454" s="30" t="str">
        <f t="shared" si="414"/>
        <v>-</v>
      </c>
      <c r="U454" s="30" t="str">
        <f t="shared" si="414"/>
        <v>-</v>
      </c>
      <c r="V454" s="30" t="str">
        <f t="shared" si="414"/>
        <v>-</v>
      </c>
      <c r="W454" s="30" t="str">
        <f t="shared" si="414"/>
        <v>-</v>
      </c>
      <c r="X454" s="1">
        <f t="shared" si="414"/>
        <v>12538</v>
      </c>
      <c r="Y454" s="30">
        <f t="shared" si="414"/>
        <v>2224.8252007036704</v>
      </c>
      <c r="Z454" s="1" t="str">
        <f t="shared" si="414"/>
        <v>-</v>
      </c>
      <c r="AA454" s="30">
        <f t="shared" si="414"/>
        <v>17061.951999999997</v>
      </c>
      <c r="AB454" s="30">
        <f t="shared" si="414"/>
        <v>3004.3715604683939</v>
      </c>
      <c r="AC454" s="30" t="str">
        <f t="shared" si="414"/>
        <v>-</v>
      </c>
      <c r="AD454" s="30">
        <f>IF(SUM(AD448:AD452)=0,"-",IF(SUM(AD448:AD452)&gt;0,AVERAGE(AD448:AD452)))</f>
        <v>39.904172333546214</v>
      </c>
      <c r="AE454" s="30">
        <f>IF(SUM(AE448:AE452)=0,"-",IF(SUM(AE448:AE452)&gt;0,AVERAGE(AE448:AE452)))</f>
        <v>7.1363753952125908</v>
      </c>
      <c r="AF454" s="1" t="str">
        <f>IF(SUM(AF448:AF452)=0,"-",IF(SUM(AF448:AF452)&gt;0,AVERAGE(AF448:AF452)))</f>
        <v>-</v>
      </c>
      <c r="AG454" s="30">
        <f t="shared" si="413"/>
        <v>90105.475999999995</v>
      </c>
      <c r="AH454" s="30">
        <f t="shared" si="413"/>
        <v>16046.790614297735</v>
      </c>
      <c r="AI454" s="30" t="str">
        <f t="shared" si="413"/>
        <v>-</v>
      </c>
      <c r="AJ454" s="30" t="str">
        <f t="shared" si="413"/>
        <v>-</v>
      </c>
      <c r="AK454" s="30" t="str">
        <f t="shared" si="413"/>
        <v>-</v>
      </c>
      <c r="AL454" s="30" t="str">
        <f t="shared" si="413"/>
        <v>-</v>
      </c>
      <c r="AM454" s="162"/>
    </row>
    <row r="455" spans="1:39" ht="9" customHeight="1" x14ac:dyDescent="0.25">
      <c r="A455" s="25"/>
      <c r="B455" s="192" t="str">
        <f t="shared" ref="B455:J455" si="415">B450</f>
        <v>Nephrotoxisches Serum (NTS)</v>
      </c>
      <c r="C455" s="17" t="str">
        <f t="shared" si="415"/>
        <v>Bayer</v>
      </c>
      <c r="D455" s="25" t="str">
        <f t="shared" si="415"/>
        <v>Rat</v>
      </c>
      <c r="E455" s="17" t="str">
        <f t="shared" si="415"/>
        <v xml:space="preserve">Wistar Kyoto </v>
      </c>
      <c r="F455" s="25">
        <f t="shared" si="415"/>
        <v>5</v>
      </c>
      <c r="G455" s="25" t="str">
        <f t="shared" si="415"/>
        <v>once</v>
      </c>
      <c r="H455" s="25">
        <f t="shared" si="415"/>
        <v>14</v>
      </c>
      <c r="I455" s="25" t="str">
        <f t="shared" si="415"/>
        <v>necropsy</v>
      </c>
      <c r="J455" s="25">
        <f t="shared" si="415"/>
        <v>24</v>
      </c>
      <c r="K455" s="22" t="s">
        <v>677</v>
      </c>
      <c r="L455" s="30">
        <f>IF(SUM(L448:L452)=0,"-",IF(SUM(L448:L452)&gt;0,_xlfn.STDEV.S(L448:L452)))</f>
        <v>0.47452081092403087</v>
      </c>
      <c r="M455" s="30">
        <f t="shared" ref="M455:AL455" si="416">IF(SUM(M448:M452)=0,"-",IF(SUM(M448:M452)&gt;0,_xlfn.STDEV.S(M448:M452)))</f>
        <v>1.9493588689617929</v>
      </c>
      <c r="N455" s="30">
        <f t="shared" si="416"/>
        <v>2.5636793951719827</v>
      </c>
      <c r="O455" s="30">
        <f t="shared" si="416"/>
        <v>776.45463143546601</v>
      </c>
      <c r="P455" s="30">
        <f t="shared" ref="P455:AC455" si="417">IF(SUM(P448:P452)=0,"-",IF(SUM(P448:P452)&gt;0,_xlfn.STDEV.S(P448:P452)))</f>
        <v>3283.7859248130048</v>
      </c>
      <c r="Q455" s="30">
        <f t="shared" si="417"/>
        <v>249.95551646808133</v>
      </c>
      <c r="R455" s="30">
        <f t="shared" si="417"/>
        <v>20428.039154002356</v>
      </c>
      <c r="S455" s="30">
        <f t="shared" si="417"/>
        <v>1964.0723304522346</v>
      </c>
      <c r="T455" s="30" t="str">
        <f t="shared" si="417"/>
        <v>-</v>
      </c>
      <c r="U455" s="30" t="str">
        <f t="shared" si="417"/>
        <v>-</v>
      </c>
      <c r="V455" s="30" t="str">
        <f t="shared" si="417"/>
        <v>-</v>
      </c>
      <c r="W455" s="30" t="str">
        <f t="shared" si="417"/>
        <v>-</v>
      </c>
      <c r="X455" s="1">
        <f t="shared" si="417"/>
        <v>1283.7717865726759</v>
      </c>
      <c r="Y455" s="30">
        <f t="shared" si="417"/>
        <v>395.96102582044352</v>
      </c>
      <c r="Z455" s="1" t="str">
        <f t="shared" si="417"/>
        <v>-</v>
      </c>
      <c r="AA455" s="30">
        <f t="shared" si="417"/>
        <v>3044.505506969896</v>
      </c>
      <c r="AB455" s="30">
        <f t="shared" si="417"/>
        <v>527.92886809251604</v>
      </c>
      <c r="AC455" s="30" t="str">
        <f t="shared" si="417"/>
        <v>-</v>
      </c>
      <c r="AD455" s="30">
        <f>IF(SUM(AD448:AD452)=0,"-",IF(SUM(AD448:AD452)&gt;0,_xlfn.STDEV.S(AD448:AD452)))</f>
        <v>40.89461319409186</v>
      </c>
      <c r="AE455" s="30">
        <f>IF(SUM(AE448:AE452)=0,"-",IF(SUM(AE448:AE452)&gt;0,_xlfn.STDEV.S(AE448:AE452)))</f>
        <v>7.2181760089941633</v>
      </c>
      <c r="AF455" s="1" t="str">
        <f>IF(SUM(AF448:AF452)=0,"-",IF(SUM(AF448:AF452)&gt;0,_xlfn.STDEV.S(AF448:AF452)))</f>
        <v>-</v>
      </c>
      <c r="AG455" s="30">
        <f t="shared" si="416"/>
        <v>60432.385463499035</v>
      </c>
      <c r="AH455" s="30">
        <f t="shared" si="416"/>
        <v>10246.231457936346</v>
      </c>
      <c r="AI455" s="30" t="str">
        <f t="shared" si="416"/>
        <v>-</v>
      </c>
      <c r="AJ455" s="30" t="str">
        <f t="shared" si="416"/>
        <v>-</v>
      </c>
      <c r="AK455" s="30" t="str">
        <f t="shared" si="416"/>
        <v>-</v>
      </c>
      <c r="AL455" s="30" t="str">
        <f t="shared" si="416"/>
        <v>-</v>
      </c>
      <c r="AM455" s="162"/>
    </row>
    <row r="456" spans="1:39" ht="9" customHeight="1" x14ac:dyDescent="0.25">
      <c r="A456" s="99"/>
      <c r="B456" s="198"/>
      <c r="C456" s="84"/>
      <c r="D456" s="19"/>
      <c r="E456" s="99"/>
      <c r="F456" s="26"/>
      <c r="G456" s="26"/>
      <c r="H456" s="26"/>
      <c r="I456" s="26"/>
      <c r="J456" s="26"/>
      <c r="K456" s="22" t="s">
        <v>678</v>
      </c>
      <c r="L456" s="1">
        <f>IF(SUM(L448:L452)=0,"-",IF(SUM(L448:L452)&gt;0,COUNT(L448:L452)))</f>
        <v>5</v>
      </c>
      <c r="M456" s="46">
        <f t="shared" ref="M456:AL456" si="418">IF(SUM(M448:M452)=0,"-",IF(SUM(M448:M452)&gt;0,COUNT(M448:M452)))</f>
        <v>5</v>
      </c>
      <c r="N456" s="1">
        <f t="shared" si="418"/>
        <v>5</v>
      </c>
      <c r="O456" s="46">
        <f t="shared" si="418"/>
        <v>5</v>
      </c>
      <c r="P456" s="1">
        <f t="shared" ref="P456:AC456" si="419">IF(SUM(P448:P452)=0,"-",IF(SUM(P448:P452)&gt;0,COUNT(P448:P452)))</f>
        <v>5</v>
      </c>
      <c r="Q456" s="46">
        <f t="shared" si="419"/>
        <v>5</v>
      </c>
      <c r="R456" s="30">
        <f t="shared" si="419"/>
        <v>4</v>
      </c>
      <c r="S456" s="46">
        <f t="shared" si="419"/>
        <v>4</v>
      </c>
      <c r="T456" s="1" t="str">
        <f t="shared" si="419"/>
        <v>-</v>
      </c>
      <c r="U456" s="46" t="str">
        <f t="shared" si="419"/>
        <v>-</v>
      </c>
      <c r="V456" s="1" t="str">
        <f t="shared" si="419"/>
        <v>-</v>
      </c>
      <c r="W456" s="46" t="str">
        <f t="shared" si="419"/>
        <v>-</v>
      </c>
      <c r="X456" s="46">
        <f t="shared" si="419"/>
        <v>5</v>
      </c>
      <c r="Y456" s="1">
        <f t="shared" si="419"/>
        <v>5</v>
      </c>
      <c r="Z456" s="46" t="str">
        <f t="shared" si="419"/>
        <v>-</v>
      </c>
      <c r="AA456" s="1">
        <f t="shared" si="419"/>
        <v>5</v>
      </c>
      <c r="AB456" s="46">
        <f t="shared" si="419"/>
        <v>5</v>
      </c>
      <c r="AC456" s="1" t="str">
        <f t="shared" si="419"/>
        <v>-</v>
      </c>
      <c r="AD456" s="1">
        <f>IF(SUM(AD448:AD452)=0,"-",IF(SUM(AD448:AD452)&gt;0,COUNT(AD448:AD452)))</f>
        <v>5</v>
      </c>
      <c r="AE456" s="46">
        <f>IF(SUM(AE448:AE452)=0,"-",IF(SUM(AE448:AE452)&gt;0,COUNT(AE448:AE452)))</f>
        <v>5</v>
      </c>
      <c r="AF456" s="1" t="str">
        <f>IF(SUM(AF448:AF452)=0,"-",IF(SUM(AF448:AF452)&gt;0,COUNT(AF448:AF452)))</f>
        <v>-</v>
      </c>
      <c r="AG456" s="1">
        <f t="shared" si="418"/>
        <v>5</v>
      </c>
      <c r="AH456" s="46">
        <f t="shared" si="418"/>
        <v>5</v>
      </c>
      <c r="AI456" s="1" t="str">
        <f t="shared" si="418"/>
        <v>-</v>
      </c>
      <c r="AJ456" s="46" t="str">
        <f t="shared" si="418"/>
        <v>-</v>
      </c>
      <c r="AK456" s="1" t="str">
        <f t="shared" si="418"/>
        <v>-</v>
      </c>
      <c r="AL456" s="46" t="str">
        <f t="shared" si="418"/>
        <v>-</v>
      </c>
      <c r="AM456" s="162"/>
    </row>
    <row r="457" spans="1:39" ht="9" customHeight="1" x14ac:dyDescent="0.25">
      <c r="A457" s="100"/>
      <c r="B457" s="199"/>
      <c r="C457" s="91"/>
      <c r="D457" s="33"/>
      <c r="E457" s="100"/>
      <c r="F457" s="40"/>
      <c r="G457" s="40"/>
      <c r="H457" s="40"/>
      <c r="I457" s="40"/>
      <c r="J457" s="40"/>
      <c r="K457" s="36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107"/>
      <c r="Y457" s="37"/>
      <c r="Z457" s="107"/>
      <c r="AA457" s="37"/>
      <c r="AB457" s="37"/>
      <c r="AC457" s="37"/>
      <c r="AD457" s="37"/>
      <c r="AE457" s="37"/>
      <c r="AF457" s="107"/>
      <c r="AG457" s="37"/>
      <c r="AH457" s="37"/>
      <c r="AI457" s="37"/>
      <c r="AJ457" s="37"/>
      <c r="AK457" s="37"/>
      <c r="AL457" s="37"/>
      <c r="AM457" s="162"/>
    </row>
    <row r="458" spans="1:39" ht="9" hidden="1" customHeight="1" outlineLevel="1" x14ac:dyDescent="0.25">
      <c r="A458" s="101" t="s">
        <v>596</v>
      </c>
      <c r="B458" s="200" t="s">
        <v>4</v>
      </c>
      <c r="C458" s="97" t="s">
        <v>323</v>
      </c>
      <c r="D458" s="5" t="s">
        <v>28</v>
      </c>
      <c r="E458" s="96" t="s">
        <v>29</v>
      </c>
      <c r="F458" s="12">
        <v>0</v>
      </c>
      <c r="G458" s="1" t="s">
        <v>697</v>
      </c>
      <c r="H458" s="12">
        <v>0</v>
      </c>
      <c r="I458" s="12" t="s">
        <v>325</v>
      </c>
      <c r="J458" s="12">
        <v>24</v>
      </c>
      <c r="K458" s="81"/>
      <c r="L458" s="16">
        <v>4.41</v>
      </c>
      <c r="M458" s="16">
        <v>40</v>
      </c>
      <c r="N458" s="16">
        <v>9.037536092396536</v>
      </c>
      <c r="O458" s="98">
        <v>5841.9838360000003</v>
      </c>
      <c r="P458" s="16">
        <v>270</v>
      </c>
      <c r="Q458" s="16">
        <v>46.21717683232562</v>
      </c>
      <c r="R458" s="10"/>
      <c r="S458" s="10"/>
      <c r="T458" s="10"/>
      <c r="U458" s="16"/>
      <c r="V458" s="16"/>
      <c r="W458" s="16"/>
      <c r="X458" s="98">
        <v>1050</v>
      </c>
      <c r="Y458" s="16">
        <v>179.73346545904411</v>
      </c>
      <c r="Z458" s="98"/>
      <c r="AA458" s="16">
        <v>618.6</v>
      </c>
      <c r="AB458" s="16">
        <v>105.88868736472827</v>
      </c>
      <c r="AC458" s="16"/>
      <c r="AD458" s="16"/>
      <c r="AE458" s="16"/>
      <c r="AF458" s="98"/>
      <c r="AG458" s="16">
        <v>105.11</v>
      </c>
      <c r="AH458" s="16">
        <v>17.992175766095357</v>
      </c>
      <c r="AI458" s="16"/>
      <c r="AJ458" s="16"/>
      <c r="AK458" s="16"/>
      <c r="AL458" s="16"/>
      <c r="AM458" s="162"/>
    </row>
    <row r="459" spans="1:39" ht="9" hidden="1" customHeight="1" outlineLevel="1" x14ac:dyDescent="0.25">
      <c r="A459" s="83" t="s">
        <v>597</v>
      </c>
      <c r="B459" s="198" t="s">
        <v>4</v>
      </c>
      <c r="C459" s="84" t="s">
        <v>323</v>
      </c>
      <c r="D459" s="19" t="s">
        <v>28</v>
      </c>
      <c r="E459" s="99" t="s">
        <v>29</v>
      </c>
      <c r="F459" s="26">
        <v>0</v>
      </c>
      <c r="G459" s="1" t="s">
        <v>697</v>
      </c>
      <c r="H459" s="26">
        <v>0</v>
      </c>
      <c r="I459" s="26" t="s">
        <v>325</v>
      </c>
      <c r="J459" s="26">
        <v>24</v>
      </c>
      <c r="K459" s="79"/>
      <c r="L459" s="30">
        <v>4.13</v>
      </c>
      <c r="M459" s="30">
        <v>41</v>
      </c>
      <c r="N459" s="30">
        <v>8.2001924927815217</v>
      </c>
      <c r="O459" s="1">
        <v>6451.5248199999996</v>
      </c>
      <c r="P459" s="30">
        <v>280</v>
      </c>
      <c r="Q459" s="30">
        <v>43.400592543949948</v>
      </c>
      <c r="R459" s="24"/>
      <c r="S459" s="24"/>
      <c r="T459" s="24"/>
      <c r="U459" s="30"/>
      <c r="V459" s="30"/>
      <c r="W459" s="30"/>
      <c r="X459" s="1">
        <v>940</v>
      </c>
      <c r="Y459" s="30">
        <v>145.7019892546891</v>
      </c>
      <c r="Z459" s="1"/>
      <c r="AA459" s="30">
        <v>884.61</v>
      </c>
      <c r="AB459" s="30">
        <v>137.11642203679844</v>
      </c>
      <c r="AC459" s="30"/>
      <c r="AD459" s="30"/>
      <c r="AE459" s="30"/>
      <c r="AF459" s="1"/>
      <c r="AG459" s="30">
        <v>77.03</v>
      </c>
      <c r="AH459" s="30">
        <v>11.939813013073087</v>
      </c>
      <c r="AI459" s="30"/>
      <c r="AJ459" s="30"/>
      <c r="AK459" s="30"/>
      <c r="AL459" s="30"/>
      <c r="AM459" s="162"/>
    </row>
    <row r="460" spans="1:39" ht="9" hidden="1" customHeight="1" outlineLevel="1" x14ac:dyDescent="0.25">
      <c r="A460" s="83" t="s">
        <v>598</v>
      </c>
      <c r="B460" s="198" t="s">
        <v>4</v>
      </c>
      <c r="C460" s="84" t="s">
        <v>323</v>
      </c>
      <c r="D460" s="19" t="s">
        <v>28</v>
      </c>
      <c r="E460" s="99" t="s">
        <v>29</v>
      </c>
      <c r="F460" s="26">
        <v>0</v>
      </c>
      <c r="G460" s="1" t="s">
        <v>697</v>
      </c>
      <c r="H460" s="26">
        <v>0</v>
      </c>
      <c r="I460" s="26" t="s">
        <v>325</v>
      </c>
      <c r="J460" s="26">
        <v>24</v>
      </c>
      <c r="K460" s="79"/>
      <c r="L460" s="30">
        <v>4.2699999999999996</v>
      </c>
      <c r="M460" s="30">
        <v>38</v>
      </c>
      <c r="N460" s="30">
        <v>12.666025024061598</v>
      </c>
      <c r="O460" s="1">
        <v>4816.2927799999998</v>
      </c>
      <c r="P460" s="30">
        <v>200</v>
      </c>
      <c r="Q460" s="30">
        <v>41.525714722019046</v>
      </c>
      <c r="R460" s="24"/>
      <c r="S460" s="24"/>
      <c r="T460" s="24"/>
      <c r="U460" s="30"/>
      <c r="V460" s="30"/>
      <c r="W460" s="30"/>
      <c r="X460" s="1">
        <v>770</v>
      </c>
      <c r="Y460" s="30">
        <v>159.8740016797733</v>
      </c>
      <c r="Z460" s="1"/>
      <c r="AA460" s="30">
        <v>480.76</v>
      </c>
      <c r="AB460" s="30">
        <v>99.819513048789375</v>
      </c>
      <c r="AC460" s="30"/>
      <c r="AD460" s="30"/>
      <c r="AE460" s="30"/>
      <c r="AF460" s="1"/>
      <c r="AG460" s="30">
        <v>104.14</v>
      </c>
      <c r="AH460" s="30">
        <v>21.622439655755315</v>
      </c>
      <c r="AI460" s="30"/>
      <c r="AJ460" s="30"/>
      <c r="AK460" s="30"/>
      <c r="AL460" s="30"/>
      <c r="AM460" s="162"/>
    </row>
    <row r="461" spans="1:39" ht="9" hidden="1" customHeight="1" outlineLevel="1" x14ac:dyDescent="0.25">
      <c r="A461" s="83" t="s">
        <v>599</v>
      </c>
      <c r="B461" s="198" t="s">
        <v>4</v>
      </c>
      <c r="C461" s="84" t="s">
        <v>323</v>
      </c>
      <c r="D461" s="19" t="s">
        <v>28</v>
      </c>
      <c r="E461" s="99" t="s">
        <v>29</v>
      </c>
      <c r="F461" s="26">
        <v>0</v>
      </c>
      <c r="G461" s="1" t="s">
        <v>697</v>
      </c>
      <c r="H461" s="26">
        <v>0</v>
      </c>
      <c r="I461" s="26" t="s">
        <v>325</v>
      </c>
      <c r="J461" s="26">
        <v>24</v>
      </c>
      <c r="K461" s="79"/>
      <c r="L461" s="30">
        <v>3.89</v>
      </c>
      <c r="M461" s="30">
        <v>41</v>
      </c>
      <c r="N461" s="30">
        <v>10.471607314725699</v>
      </c>
      <c r="O461" s="1">
        <v>5396.0659480000004</v>
      </c>
      <c r="P461" s="30">
        <v>190</v>
      </c>
      <c r="Q461" s="30">
        <v>35.210837271257155</v>
      </c>
      <c r="R461" s="24"/>
      <c r="S461" s="24"/>
      <c r="T461" s="24"/>
      <c r="U461" s="30"/>
      <c r="V461" s="30"/>
      <c r="W461" s="30"/>
      <c r="X461" s="1">
        <v>1150</v>
      </c>
      <c r="Y461" s="30">
        <v>213.11822558918806</v>
      </c>
      <c r="Z461" s="1"/>
      <c r="AA461" s="30">
        <v>455.34</v>
      </c>
      <c r="AB461" s="30">
        <v>84.383698121548605</v>
      </c>
      <c r="AC461" s="30"/>
      <c r="AD461" s="30"/>
      <c r="AE461" s="30"/>
      <c r="AF461" s="1"/>
      <c r="AG461" s="30">
        <v>52.36</v>
      </c>
      <c r="AH461" s="30">
        <v>9.7033654711738144</v>
      </c>
      <c r="AI461" s="30"/>
      <c r="AJ461" s="30"/>
      <c r="AK461" s="30"/>
      <c r="AL461" s="30"/>
      <c r="AM461" s="162"/>
    </row>
    <row r="462" spans="1:39" ht="9" hidden="1" customHeight="1" outlineLevel="1" x14ac:dyDescent="0.25">
      <c r="A462" s="83" t="s">
        <v>600</v>
      </c>
      <c r="B462" s="198" t="s">
        <v>4</v>
      </c>
      <c r="C462" s="84" t="s">
        <v>323</v>
      </c>
      <c r="D462" s="19" t="s">
        <v>28</v>
      </c>
      <c r="E462" s="99" t="s">
        <v>29</v>
      </c>
      <c r="F462" s="26">
        <v>0</v>
      </c>
      <c r="G462" s="1" t="s">
        <v>697</v>
      </c>
      <c r="H462" s="26">
        <v>0</v>
      </c>
      <c r="I462" s="26" t="s">
        <v>325</v>
      </c>
      <c r="J462" s="26">
        <v>24</v>
      </c>
      <c r="K462" s="79"/>
      <c r="L462" s="30">
        <v>3.74</v>
      </c>
      <c r="M462" s="30">
        <v>37</v>
      </c>
      <c r="N462" s="30">
        <v>7.8248315688161707</v>
      </c>
      <c r="O462" s="1">
        <v>4296.0552439999992</v>
      </c>
      <c r="P462" s="30">
        <v>200</v>
      </c>
      <c r="Q462" s="30">
        <v>46.554336162070094</v>
      </c>
      <c r="R462" s="24"/>
      <c r="S462" s="24"/>
      <c r="T462" s="24"/>
      <c r="U462" s="30"/>
      <c r="V462" s="30"/>
      <c r="W462" s="30"/>
      <c r="X462" s="1">
        <v>1010</v>
      </c>
      <c r="Y462" s="30">
        <v>235.09939761845393</v>
      </c>
      <c r="Z462" s="1"/>
      <c r="AA462" s="30">
        <v>411.47</v>
      </c>
      <c r="AB462" s="30">
        <v>95.778563503034903</v>
      </c>
      <c r="AC462" s="30"/>
      <c r="AD462" s="30"/>
      <c r="AE462" s="30"/>
      <c r="AF462" s="1"/>
      <c r="AG462" s="30">
        <v>105.11</v>
      </c>
      <c r="AH462" s="30">
        <v>24.466631369975936</v>
      </c>
      <c r="AI462" s="30"/>
      <c r="AJ462" s="30"/>
      <c r="AK462" s="30"/>
      <c r="AL462" s="30"/>
      <c r="AM462" s="162"/>
    </row>
    <row r="463" spans="1:39" ht="9" hidden="1" customHeight="1" outlineLevel="1" x14ac:dyDescent="0.25">
      <c r="A463" s="90" t="s">
        <v>601</v>
      </c>
      <c r="B463" s="199" t="s">
        <v>4</v>
      </c>
      <c r="C463" s="91" t="s">
        <v>323</v>
      </c>
      <c r="D463" s="33" t="s">
        <v>28</v>
      </c>
      <c r="E463" s="100" t="s">
        <v>29</v>
      </c>
      <c r="F463" s="40">
        <v>0</v>
      </c>
      <c r="G463" s="40" t="s">
        <v>697</v>
      </c>
      <c r="H463" s="40">
        <v>0</v>
      </c>
      <c r="I463" s="40" t="s">
        <v>325</v>
      </c>
      <c r="J463" s="40">
        <v>24</v>
      </c>
      <c r="K463" s="80"/>
      <c r="L463" s="44">
        <v>7.16</v>
      </c>
      <c r="M463" s="44">
        <v>43</v>
      </c>
      <c r="N463" s="44">
        <v>3.6766121270452361</v>
      </c>
      <c r="O463" s="92">
        <v>8815.0694320000002</v>
      </c>
      <c r="P463" s="44">
        <v>470</v>
      </c>
      <c r="Q463" s="44">
        <v>53.317787639179649</v>
      </c>
      <c r="R463" s="38"/>
      <c r="S463" s="38"/>
      <c r="T463" s="38"/>
      <c r="U463" s="44"/>
      <c r="V463" s="44"/>
      <c r="W463" s="44"/>
      <c r="X463" s="92">
        <v>920</v>
      </c>
      <c r="Y463" s="44">
        <v>104.36673325116017</v>
      </c>
      <c r="Z463" s="92"/>
      <c r="AA463" s="44">
        <v>1581.32</v>
      </c>
      <c r="AB463" s="44">
        <v>179.38826372252674</v>
      </c>
      <c r="AC463" s="44"/>
      <c r="AD463" s="44"/>
      <c r="AE463" s="44"/>
      <c r="AF463" s="92"/>
      <c r="AG463" s="44">
        <v>223.44</v>
      </c>
      <c r="AH463" s="44">
        <v>25.347503127868727</v>
      </c>
      <c r="AI463" s="44"/>
      <c r="AJ463" s="44"/>
      <c r="AK463" s="44"/>
      <c r="AL463" s="44"/>
      <c r="AM463" s="162"/>
    </row>
    <row r="464" spans="1:39" ht="9" customHeight="1" collapsed="1" x14ac:dyDescent="0.25">
      <c r="A464" s="96"/>
      <c r="B464" s="200"/>
      <c r="C464" s="97"/>
      <c r="D464" s="5"/>
      <c r="E464" s="96"/>
      <c r="F464" s="12"/>
      <c r="G464" s="12"/>
      <c r="H464" s="12"/>
      <c r="I464" s="12"/>
      <c r="J464" s="12"/>
      <c r="K464" s="8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219"/>
      <c r="Y464" s="9"/>
      <c r="Z464" s="219"/>
      <c r="AA464" s="9"/>
      <c r="AB464" s="9"/>
      <c r="AC464" s="9"/>
      <c r="AD464" s="9"/>
      <c r="AE464" s="9"/>
      <c r="AF464" s="219"/>
      <c r="AG464" s="9"/>
      <c r="AH464" s="9"/>
      <c r="AI464" s="9"/>
      <c r="AJ464" s="9"/>
      <c r="AK464" s="9"/>
      <c r="AL464" s="9"/>
      <c r="AM464" s="162"/>
    </row>
    <row r="465" spans="1:39" ht="9" customHeight="1" x14ac:dyDescent="0.25">
      <c r="A465" s="99"/>
      <c r="B465" s="198"/>
      <c r="C465" s="84"/>
      <c r="D465" s="19"/>
      <c r="E465" s="99"/>
      <c r="F465" s="26"/>
      <c r="G465" s="26"/>
      <c r="H465" s="26"/>
      <c r="I465" s="26"/>
      <c r="J465" s="26"/>
      <c r="K465" s="22" t="s">
        <v>679</v>
      </c>
      <c r="L465" s="30">
        <f>IF(SUM(L458:L463)=0,"-",IF(SUM(L458:L463)&gt;0,AVERAGE(L458:L463)))</f>
        <v>4.5999999999999996</v>
      </c>
      <c r="M465" s="30">
        <f t="shared" ref="M465:AL465" si="420">IF(SUM(M458:M463)=0,"-",IF(SUM(M458:M463)&gt;0,AVERAGE(M458:M463)))</f>
        <v>40</v>
      </c>
      <c r="N465" s="30">
        <f t="shared" si="420"/>
        <v>8.6461341033044619</v>
      </c>
      <c r="O465" s="30">
        <f t="shared" si="420"/>
        <v>5936.165343333334</v>
      </c>
      <c r="P465" s="30">
        <f t="shared" ref="P465:AC465" si="421">IF(SUM(P458:P463)=0,"-",IF(SUM(P458:P463)&gt;0,AVERAGE(P458:P463)))</f>
        <v>268.33333333333331</v>
      </c>
      <c r="Q465" s="30">
        <f t="shared" si="421"/>
        <v>44.371074195133588</v>
      </c>
      <c r="R465" s="30" t="str">
        <f t="shared" si="421"/>
        <v>-</v>
      </c>
      <c r="S465" s="30" t="str">
        <f t="shared" si="421"/>
        <v>-</v>
      </c>
      <c r="T465" s="30" t="str">
        <f t="shared" si="421"/>
        <v>-</v>
      </c>
      <c r="U465" s="30" t="str">
        <f t="shared" si="421"/>
        <v>-</v>
      </c>
      <c r="V465" s="30" t="str">
        <f t="shared" si="421"/>
        <v>-</v>
      </c>
      <c r="W465" s="30" t="str">
        <f t="shared" si="421"/>
        <v>-</v>
      </c>
      <c r="X465" s="1">
        <f t="shared" si="421"/>
        <v>973.33333333333337</v>
      </c>
      <c r="Y465" s="30">
        <f t="shared" si="421"/>
        <v>172.98230214205145</v>
      </c>
      <c r="Z465" s="1" t="str">
        <f t="shared" si="421"/>
        <v>-</v>
      </c>
      <c r="AA465" s="30">
        <f t="shared" si="421"/>
        <v>738.68333333333328</v>
      </c>
      <c r="AB465" s="30">
        <f t="shared" si="421"/>
        <v>117.0625246329044</v>
      </c>
      <c r="AC465" s="30" t="str">
        <f t="shared" si="421"/>
        <v>-</v>
      </c>
      <c r="AD465" s="30" t="str">
        <f>IF(SUM(AD458:AD463)=0,"-",IF(SUM(AD458:AD463)&gt;0,AVERAGE(AD458:AD463)))</f>
        <v>-</v>
      </c>
      <c r="AE465" s="30" t="str">
        <f>IF(SUM(AE458:AE463)=0,"-",IF(SUM(AE458:AE463)&gt;0,AVERAGE(AE458:AE463)))</f>
        <v>-</v>
      </c>
      <c r="AF465" s="1" t="str">
        <f>IF(SUM(AF458:AF463)=0,"-",IF(SUM(AF458:AF463)&gt;0,AVERAGE(AF458:AF463)))</f>
        <v>-</v>
      </c>
      <c r="AG465" s="30">
        <f t="shared" si="420"/>
        <v>111.19833333333334</v>
      </c>
      <c r="AH465" s="30">
        <f t="shared" si="420"/>
        <v>18.511988067323703</v>
      </c>
      <c r="AI465" s="30" t="str">
        <f t="shared" si="420"/>
        <v>-</v>
      </c>
      <c r="AJ465" s="30" t="str">
        <f t="shared" si="420"/>
        <v>-</v>
      </c>
      <c r="AK465" s="30" t="str">
        <f t="shared" si="420"/>
        <v>-</v>
      </c>
      <c r="AL465" s="30" t="str">
        <f t="shared" si="420"/>
        <v>-</v>
      </c>
      <c r="AM465" s="162"/>
    </row>
    <row r="466" spans="1:39" ht="9" customHeight="1" x14ac:dyDescent="0.25">
      <c r="A466" s="25"/>
      <c r="B466" s="192" t="str">
        <f t="shared" ref="B466:J466" si="422">B461</f>
        <v>Nephrotoxisches Serum (NTS)</v>
      </c>
      <c r="C466" s="17" t="str">
        <f t="shared" si="422"/>
        <v>Bayer</v>
      </c>
      <c r="D466" s="25" t="str">
        <f t="shared" si="422"/>
        <v>Rat</v>
      </c>
      <c r="E466" s="17" t="str">
        <f t="shared" si="422"/>
        <v>SD</v>
      </c>
      <c r="F466" s="25">
        <f t="shared" si="422"/>
        <v>0</v>
      </c>
      <c r="G466" s="25" t="str">
        <f t="shared" si="422"/>
        <v>once</v>
      </c>
      <c r="H466" s="25">
        <f t="shared" si="422"/>
        <v>0</v>
      </c>
      <c r="I466" s="25" t="str">
        <f t="shared" si="422"/>
        <v>interim</v>
      </c>
      <c r="J466" s="25">
        <f t="shared" si="422"/>
        <v>24</v>
      </c>
      <c r="K466" s="22" t="s">
        <v>677</v>
      </c>
      <c r="L466" s="30">
        <f>IF(SUM(L458:L463)=0,"-",IF(SUM(L458:L463)&gt;0,_xlfn.STDEV.S(L458:L463)))</f>
        <v>1.2777480189771391</v>
      </c>
      <c r="M466" s="30">
        <f t="shared" ref="M466:AL466" si="423">IF(SUM(M458:M463)=0,"-",IF(SUM(M458:M463)&gt;0,_xlfn.STDEV.S(M458:M463)))</f>
        <v>2.1908902300206643</v>
      </c>
      <c r="N466" s="30">
        <f t="shared" si="423"/>
        <v>3.0071455376533871</v>
      </c>
      <c r="O466" s="30">
        <f t="shared" si="423"/>
        <v>1599.8960810713104</v>
      </c>
      <c r="P466" s="30">
        <f t="shared" ref="P466:AC466" si="424">IF(SUM(P458:P463)=0,"-",IF(SUM(P458:P463)&gt;0,_xlfn.STDEV.S(P458:P463)))</f>
        <v>106.09743949156673</v>
      </c>
      <c r="Q466" s="30">
        <f t="shared" si="424"/>
        <v>6.0194061979777933</v>
      </c>
      <c r="R466" s="30" t="str">
        <f t="shared" si="424"/>
        <v>-</v>
      </c>
      <c r="S466" s="30" t="str">
        <f t="shared" si="424"/>
        <v>-</v>
      </c>
      <c r="T466" s="30" t="str">
        <f t="shared" si="424"/>
        <v>-</v>
      </c>
      <c r="U466" s="30" t="str">
        <f t="shared" si="424"/>
        <v>-</v>
      </c>
      <c r="V466" s="30" t="str">
        <f t="shared" si="424"/>
        <v>-</v>
      </c>
      <c r="W466" s="30" t="str">
        <f t="shared" si="424"/>
        <v>-</v>
      </c>
      <c r="X466" s="1">
        <f t="shared" si="424"/>
        <v>129.40891262454301</v>
      </c>
      <c r="Y466" s="30">
        <f t="shared" si="424"/>
        <v>47.199880114199445</v>
      </c>
      <c r="Z466" s="1" t="str">
        <f t="shared" si="424"/>
        <v>-</v>
      </c>
      <c r="AA466" s="30">
        <f t="shared" si="424"/>
        <v>447.13031812511514</v>
      </c>
      <c r="AB466" s="30">
        <f t="shared" si="424"/>
        <v>35.298003755102805</v>
      </c>
      <c r="AC466" s="30" t="str">
        <f t="shared" si="424"/>
        <v>-</v>
      </c>
      <c r="AD466" s="30" t="str">
        <f>IF(SUM(AD458:AD463)=0,"-",IF(SUM(AD458:AD463)&gt;0,_xlfn.STDEV.S(AD458:AD463)))</f>
        <v>-</v>
      </c>
      <c r="AE466" s="30" t="str">
        <f>IF(SUM(AE458:AE463)=0,"-",IF(SUM(AE458:AE463)&gt;0,_xlfn.STDEV.S(AE458:AE463)))</f>
        <v>-</v>
      </c>
      <c r="AF466" s="1" t="str">
        <f>IF(SUM(AF458:AF463)=0,"-",IF(SUM(AF458:AF463)&gt;0,_xlfn.STDEV.S(AF458:AF463)))</f>
        <v>-</v>
      </c>
      <c r="AG466" s="30">
        <f t="shared" si="423"/>
        <v>58.909374268164377</v>
      </c>
      <c r="AH466" s="30">
        <f t="shared" si="423"/>
        <v>6.5255263987261669</v>
      </c>
      <c r="AI466" s="30" t="str">
        <f t="shared" si="423"/>
        <v>-</v>
      </c>
      <c r="AJ466" s="30" t="str">
        <f t="shared" si="423"/>
        <v>-</v>
      </c>
      <c r="AK466" s="30" t="str">
        <f t="shared" si="423"/>
        <v>-</v>
      </c>
      <c r="AL466" s="30" t="str">
        <f t="shared" si="423"/>
        <v>-</v>
      </c>
      <c r="AM466" s="162"/>
    </row>
    <row r="467" spans="1:39" ht="9" customHeight="1" x14ac:dyDescent="0.25">
      <c r="A467" s="99"/>
      <c r="B467" s="198"/>
      <c r="C467" s="84"/>
      <c r="D467" s="19"/>
      <c r="E467" s="99"/>
      <c r="F467" s="26"/>
      <c r="G467" s="26"/>
      <c r="H467" s="26"/>
      <c r="I467" s="26"/>
      <c r="J467" s="26"/>
      <c r="K467" s="22" t="s">
        <v>678</v>
      </c>
      <c r="L467" s="1">
        <f>IF(SUM(L458:L463)=0,"-",IF(SUM(L458:L463)&gt;0,COUNT(L458:L463)))</f>
        <v>6</v>
      </c>
      <c r="M467" s="46">
        <f t="shared" ref="M467:AL467" si="425">IF(SUM(M458:M463)=0,"-",IF(SUM(M458:M463)&gt;0,COUNT(M458:M463)))</f>
        <v>6</v>
      </c>
      <c r="N467" s="1">
        <f t="shared" si="425"/>
        <v>6</v>
      </c>
      <c r="O467" s="46">
        <f t="shared" si="425"/>
        <v>6</v>
      </c>
      <c r="P467" s="1">
        <f t="shared" ref="P467:AC467" si="426">IF(SUM(P458:P463)=0,"-",IF(SUM(P458:P463)&gt;0,COUNT(P458:P463)))</f>
        <v>6</v>
      </c>
      <c r="Q467" s="46">
        <f t="shared" si="426"/>
        <v>6</v>
      </c>
      <c r="R467" s="30" t="str">
        <f t="shared" si="426"/>
        <v>-</v>
      </c>
      <c r="S467" s="46" t="str">
        <f t="shared" si="426"/>
        <v>-</v>
      </c>
      <c r="T467" s="1" t="str">
        <f t="shared" si="426"/>
        <v>-</v>
      </c>
      <c r="U467" s="46" t="str">
        <f t="shared" si="426"/>
        <v>-</v>
      </c>
      <c r="V467" s="1" t="str">
        <f t="shared" si="426"/>
        <v>-</v>
      </c>
      <c r="W467" s="46" t="str">
        <f t="shared" si="426"/>
        <v>-</v>
      </c>
      <c r="X467" s="46">
        <f t="shared" si="426"/>
        <v>6</v>
      </c>
      <c r="Y467" s="1">
        <f t="shared" si="426"/>
        <v>6</v>
      </c>
      <c r="Z467" s="46" t="str">
        <f t="shared" si="426"/>
        <v>-</v>
      </c>
      <c r="AA467" s="1">
        <f t="shared" si="426"/>
        <v>6</v>
      </c>
      <c r="AB467" s="46">
        <f t="shared" si="426"/>
        <v>6</v>
      </c>
      <c r="AC467" s="1" t="str">
        <f t="shared" si="426"/>
        <v>-</v>
      </c>
      <c r="AD467" s="1" t="str">
        <f>IF(SUM(AD458:AD463)=0,"-",IF(SUM(AD458:AD463)&gt;0,COUNT(AD458:AD463)))</f>
        <v>-</v>
      </c>
      <c r="AE467" s="46" t="str">
        <f>IF(SUM(AE458:AE463)=0,"-",IF(SUM(AE458:AE463)&gt;0,COUNT(AE458:AE463)))</f>
        <v>-</v>
      </c>
      <c r="AF467" s="1" t="str">
        <f>IF(SUM(AF458:AF463)=0,"-",IF(SUM(AF458:AF463)&gt;0,COUNT(AF458:AF463)))</f>
        <v>-</v>
      </c>
      <c r="AG467" s="1">
        <f t="shared" si="425"/>
        <v>6</v>
      </c>
      <c r="AH467" s="46">
        <f t="shared" si="425"/>
        <v>6</v>
      </c>
      <c r="AI467" s="1" t="str">
        <f t="shared" si="425"/>
        <v>-</v>
      </c>
      <c r="AJ467" s="46" t="str">
        <f t="shared" si="425"/>
        <v>-</v>
      </c>
      <c r="AK467" s="1" t="str">
        <f t="shared" si="425"/>
        <v>-</v>
      </c>
      <c r="AL467" s="46" t="str">
        <f t="shared" si="425"/>
        <v>-</v>
      </c>
      <c r="AM467" s="162"/>
    </row>
    <row r="468" spans="1:39" ht="9" customHeight="1" x14ac:dyDescent="0.25">
      <c r="A468" s="100"/>
      <c r="B468" s="199"/>
      <c r="C468" s="91"/>
      <c r="D468" s="33"/>
      <c r="E468" s="100"/>
      <c r="F468" s="40"/>
      <c r="G468" s="40"/>
      <c r="H468" s="40"/>
      <c r="I468" s="40"/>
      <c r="J468" s="40"/>
      <c r="K468" s="36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107"/>
      <c r="Y468" s="37"/>
      <c r="Z468" s="107"/>
      <c r="AA468" s="37"/>
      <c r="AB468" s="37"/>
      <c r="AC468" s="37"/>
      <c r="AD468" s="37"/>
      <c r="AE468" s="37"/>
      <c r="AF468" s="107"/>
      <c r="AG468" s="37"/>
      <c r="AH468" s="37"/>
      <c r="AI468" s="37"/>
      <c r="AJ468" s="37"/>
      <c r="AK468" s="37"/>
      <c r="AL468" s="37"/>
      <c r="AM468" s="162"/>
    </row>
    <row r="469" spans="1:39" ht="9" hidden="1" customHeight="1" outlineLevel="1" x14ac:dyDescent="0.25">
      <c r="A469" s="101" t="s">
        <v>614</v>
      </c>
      <c r="B469" s="200" t="s">
        <v>4</v>
      </c>
      <c r="C469" s="97" t="s">
        <v>323</v>
      </c>
      <c r="D469" s="5" t="s">
        <v>28</v>
      </c>
      <c r="E469" s="96" t="s">
        <v>29</v>
      </c>
      <c r="F469" s="12">
        <v>1.5</v>
      </c>
      <c r="G469" s="1" t="s">
        <v>697</v>
      </c>
      <c r="H469" s="12">
        <v>0</v>
      </c>
      <c r="I469" s="12" t="s">
        <v>325</v>
      </c>
      <c r="J469" s="12">
        <v>24</v>
      </c>
      <c r="K469" s="81"/>
      <c r="L469" s="16">
        <v>6.37</v>
      </c>
      <c r="M469" s="16">
        <v>42</v>
      </c>
      <c r="N469" s="16">
        <v>2.9258902791145336</v>
      </c>
      <c r="O469" s="98">
        <v>7789.3783759999988</v>
      </c>
      <c r="P469" s="16">
        <v>490</v>
      </c>
      <c r="Q469" s="16">
        <v>62.906175094760876</v>
      </c>
      <c r="R469" s="10"/>
      <c r="S469" s="10"/>
      <c r="T469" s="10"/>
      <c r="U469" s="16"/>
      <c r="V469" s="16"/>
      <c r="W469" s="16"/>
      <c r="X469" s="98">
        <v>960</v>
      </c>
      <c r="Y469" s="16">
        <v>123.24475120606212</v>
      </c>
      <c r="Z469" s="98"/>
      <c r="AA469" s="16">
        <v>551.37</v>
      </c>
      <c r="AB469" s="16">
        <v>70.784852575506733</v>
      </c>
      <c r="AC469" s="16"/>
      <c r="AD469" s="16"/>
      <c r="AE469" s="16"/>
      <c r="AF469" s="98"/>
      <c r="AG469" s="16">
        <v>265.64999999999998</v>
      </c>
      <c r="AH469" s="16">
        <v>34.104133497802501</v>
      </c>
      <c r="AI469" s="16"/>
      <c r="AJ469" s="16"/>
      <c r="AK469" s="16"/>
      <c r="AL469" s="16"/>
      <c r="AM469" s="162"/>
    </row>
    <row r="470" spans="1:39" ht="9" hidden="1" customHeight="1" outlineLevel="1" x14ac:dyDescent="0.25">
      <c r="A470" s="83" t="s">
        <v>615</v>
      </c>
      <c r="B470" s="198" t="s">
        <v>4</v>
      </c>
      <c r="C470" s="84" t="s">
        <v>323</v>
      </c>
      <c r="D470" s="19" t="s">
        <v>28</v>
      </c>
      <c r="E470" s="99" t="s">
        <v>29</v>
      </c>
      <c r="F470" s="26">
        <v>1.5</v>
      </c>
      <c r="G470" s="1" t="s">
        <v>697</v>
      </c>
      <c r="H470" s="26">
        <v>0</v>
      </c>
      <c r="I470" s="26" t="s">
        <v>325</v>
      </c>
      <c r="J470" s="26">
        <v>24</v>
      </c>
      <c r="K470" s="79"/>
      <c r="L470" s="30">
        <v>4.7699999999999996</v>
      </c>
      <c r="M470" s="30">
        <v>48</v>
      </c>
      <c r="N470" s="30">
        <v>7.1607314725697799</v>
      </c>
      <c r="O470" s="1">
        <v>6377.2051720000009</v>
      </c>
      <c r="P470" s="30">
        <v>240</v>
      </c>
      <c r="Q470" s="30">
        <v>37.634040857545727</v>
      </c>
      <c r="R470" s="24"/>
      <c r="S470" s="24"/>
      <c r="T470" s="24"/>
      <c r="U470" s="30"/>
      <c r="V470" s="30"/>
      <c r="W470" s="30"/>
      <c r="X470" s="1">
        <v>810</v>
      </c>
      <c r="Y470" s="30">
        <v>127.01488789421686</v>
      </c>
      <c r="Z470" s="1"/>
      <c r="AA470" s="30">
        <v>251.17</v>
      </c>
      <c r="AB470" s="30">
        <v>39.385591842457345</v>
      </c>
      <c r="AC470" s="30"/>
      <c r="AD470" s="30"/>
      <c r="AE470" s="30"/>
      <c r="AF470" s="1"/>
      <c r="AG470" s="30">
        <v>95.37</v>
      </c>
      <c r="AH470" s="30">
        <v>14.954826985767236</v>
      </c>
      <c r="AI470" s="30"/>
      <c r="AJ470" s="30"/>
      <c r="AK470" s="30"/>
      <c r="AL470" s="30"/>
      <c r="AM470" s="162"/>
    </row>
    <row r="471" spans="1:39" ht="9" hidden="1" customHeight="1" outlineLevel="1" x14ac:dyDescent="0.25">
      <c r="A471" s="83" t="s">
        <v>616</v>
      </c>
      <c r="B471" s="198" t="s">
        <v>4</v>
      </c>
      <c r="C471" s="84" t="s">
        <v>323</v>
      </c>
      <c r="D471" s="19" t="s">
        <v>28</v>
      </c>
      <c r="E471" s="99" t="s">
        <v>29</v>
      </c>
      <c r="F471" s="26">
        <v>1.5</v>
      </c>
      <c r="G471" s="1" t="s">
        <v>697</v>
      </c>
      <c r="H471" s="26">
        <v>0</v>
      </c>
      <c r="I471" s="26" t="s">
        <v>325</v>
      </c>
      <c r="J471" s="26">
        <v>24</v>
      </c>
      <c r="K471" s="79"/>
      <c r="L471" s="30">
        <v>4.38</v>
      </c>
      <c r="M471" s="30">
        <v>39</v>
      </c>
      <c r="N471" s="30">
        <v>5.9576515880654481</v>
      </c>
      <c r="O471" s="1">
        <v>6674.4837639999996</v>
      </c>
      <c r="P471" s="30">
        <v>290</v>
      </c>
      <c r="Q471" s="30">
        <v>43.449053178339561</v>
      </c>
      <c r="R471" s="24"/>
      <c r="S471" s="24"/>
      <c r="T471" s="24"/>
      <c r="U471" s="30"/>
      <c r="V471" s="30"/>
      <c r="W471" s="30"/>
      <c r="X471" s="1">
        <v>800</v>
      </c>
      <c r="Y471" s="30">
        <v>119.85945704369534</v>
      </c>
      <c r="Z471" s="1"/>
      <c r="AA471" s="30">
        <v>758.03</v>
      </c>
      <c r="AB471" s="30">
        <v>113.57133027854049</v>
      </c>
      <c r="AC471" s="30"/>
      <c r="AD471" s="30"/>
      <c r="AE471" s="30"/>
      <c r="AF471" s="1"/>
      <c r="AG471" s="30">
        <v>203.03</v>
      </c>
      <c r="AH471" s="30">
        <v>30.418831954476833</v>
      </c>
      <c r="AI471" s="30"/>
      <c r="AJ471" s="30"/>
      <c r="AK471" s="30"/>
      <c r="AL471" s="30"/>
      <c r="AM471" s="162"/>
    </row>
    <row r="472" spans="1:39" ht="9" hidden="1" customHeight="1" outlineLevel="1" x14ac:dyDescent="0.25">
      <c r="A472" s="83" t="s">
        <v>617</v>
      </c>
      <c r="B472" s="198" t="s">
        <v>4</v>
      </c>
      <c r="C472" s="84" t="s">
        <v>323</v>
      </c>
      <c r="D472" s="19" t="s">
        <v>28</v>
      </c>
      <c r="E472" s="99" t="s">
        <v>29</v>
      </c>
      <c r="F472" s="26">
        <v>1.5</v>
      </c>
      <c r="G472" s="1" t="s">
        <v>697</v>
      </c>
      <c r="H472" s="26">
        <v>0</v>
      </c>
      <c r="I472" s="26" t="s">
        <v>325</v>
      </c>
      <c r="J472" s="26">
        <v>24</v>
      </c>
      <c r="K472" s="79"/>
      <c r="L472" s="30">
        <v>4.34</v>
      </c>
      <c r="M472" s="30">
        <v>39</v>
      </c>
      <c r="N472" s="30">
        <v>4.8508180943214629</v>
      </c>
      <c r="O472" s="1">
        <v>6288.0016159999996</v>
      </c>
      <c r="P472" s="30">
        <v>230</v>
      </c>
      <c r="Q472" s="30">
        <v>36.577598742143834</v>
      </c>
      <c r="R472" s="24"/>
      <c r="S472" s="24"/>
      <c r="T472" s="24"/>
      <c r="U472" s="30"/>
      <c r="V472" s="30"/>
      <c r="W472" s="30"/>
      <c r="X472" s="1">
        <v>720</v>
      </c>
      <c r="Y472" s="30">
        <v>114.50378736671114</v>
      </c>
      <c r="Z472" s="1"/>
      <c r="AA472" s="30">
        <v>482.73</v>
      </c>
      <c r="AB472" s="30">
        <v>76.770018438239546</v>
      </c>
      <c r="AC472" s="30"/>
      <c r="AD472" s="30"/>
      <c r="AE472" s="30"/>
      <c r="AF472" s="1"/>
      <c r="AG472" s="30">
        <v>89.55</v>
      </c>
      <c r="AH472" s="30">
        <v>14.241408553734699</v>
      </c>
      <c r="AI472" s="30"/>
      <c r="AJ472" s="30"/>
      <c r="AK472" s="30"/>
      <c r="AL472" s="30"/>
      <c r="AM472" s="162"/>
    </row>
    <row r="473" spans="1:39" ht="9" hidden="1" customHeight="1" outlineLevel="1" x14ac:dyDescent="0.25">
      <c r="A473" s="83" t="s">
        <v>618</v>
      </c>
      <c r="B473" s="198" t="s">
        <v>4</v>
      </c>
      <c r="C473" s="84" t="s">
        <v>323</v>
      </c>
      <c r="D473" s="19" t="s">
        <v>28</v>
      </c>
      <c r="E473" s="99" t="s">
        <v>29</v>
      </c>
      <c r="F473" s="26">
        <v>1.5</v>
      </c>
      <c r="G473" s="1" t="s">
        <v>697</v>
      </c>
      <c r="H473" s="26">
        <v>0</v>
      </c>
      <c r="I473" s="26" t="s">
        <v>325</v>
      </c>
      <c r="J473" s="26">
        <v>24</v>
      </c>
      <c r="K473" s="79"/>
      <c r="L473" s="30">
        <v>4.74</v>
      </c>
      <c r="M473" s="30">
        <v>43</v>
      </c>
      <c r="N473" s="30">
        <v>5.7074109720885469</v>
      </c>
      <c r="O473" s="1">
        <v>6139.3623200000002</v>
      </c>
      <c r="P473" s="30">
        <v>200</v>
      </c>
      <c r="Q473" s="30">
        <v>32.576673207324241</v>
      </c>
      <c r="R473" s="24"/>
      <c r="S473" s="24"/>
      <c r="T473" s="24"/>
      <c r="U473" s="30"/>
      <c r="V473" s="30"/>
      <c r="W473" s="30"/>
      <c r="X473" s="1">
        <v>850</v>
      </c>
      <c r="Y473" s="30">
        <v>138.45086113112802</v>
      </c>
      <c r="Z473" s="1"/>
      <c r="AA473" s="30">
        <v>418.99</v>
      </c>
      <c r="AB473" s="30">
        <v>68.246501535683919</v>
      </c>
      <c r="AC473" s="30"/>
      <c r="AD473" s="30"/>
      <c r="AE473" s="30"/>
      <c r="AF473" s="1"/>
      <c r="AG473" s="30">
        <v>238.83</v>
      </c>
      <c r="AH473" s="30">
        <v>38.901434310526241</v>
      </c>
      <c r="AI473" s="30"/>
      <c r="AJ473" s="30"/>
      <c r="AK473" s="30"/>
      <c r="AL473" s="30"/>
      <c r="AM473" s="162"/>
    </row>
    <row r="474" spans="1:39" ht="9" hidden="1" customHeight="1" outlineLevel="1" x14ac:dyDescent="0.25">
      <c r="A474" s="83" t="s">
        <v>619</v>
      </c>
      <c r="B474" s="198" t="s">
        <v>4</v>
      </c>
      <c r="C474" s="84" t="s">
        <v>323</v>
      </c>
      <c r="D474" s="19" t="s">
        <v>28</v>
      </c>
      <c r="E474" s="99" t="s">
        <v>29</v>
      </c>
      <c r="F474" s="26">
        <v>1.5</v>
      </c>
      <c r="G474" s="1" t="s">
        <v>697</v>
      </c>
      <c r="H474" s="26">
        <v>0</v>
      </c>
      <c r="I474" s="26" t="s">
        <v>325</v>
      </c>
      <c r="J474" s="26">
        <v>24</v>
      </c>
      <c r="K474" s="79"/>
      <c r="L474" s="30">
        <v>4.42</v>
      </c>
      <c r="M474" s="30">
        <v>44</v>
      </c>
      <c r="N474" s="30">
        <v>5.6207892204042347</v>
      </c>
      <c r="O474" s="1">
        <v>6763.68732</v>
      </c>
      <c r="P474" s="30">
        <v>280</v>
      </c>
      <c r="Q474" s="30">
        <v>41.397537578659097</v>
      </c>
      <c r="R474" s="24"/>
      <c r="S474" s="24"/>
      <c r="T474" s="24"/>
      <c r="U474" s="30"/>
      <c r="V474" s="30"/>
      <c r="W474" s="30"/>
      <c r="X474" s="1">
        <v>1150</v>
      </c>
      <c r="Y474" s="30">
        <v>170.02560076949268</v>
      </c>
      <c r="Z474" s="1"/>
      <c r="AA474" s="30">
        <v>690.5</v>
      </c>
      <c r="AB474" s="30">
        <v>102.08928463594323</v>
      </c>
      <c r="AC474" s="30"/>
      <c r="AD474" s="30"/>
      <c r="AE474" s="30"/>
      <c r="AF474" s="1"/>
      <c r="AG474" s="30">
        <v>127.72</v>
      </c>
      <c r="AH474" s="30">
        <v>18.883191069808355</v>
      </c>
      <c r="AI474" s="30"/>
      <c r="AJ474" s="30"/>
      <c r="AK474" s="30"/>
      <c r="AL474" s="30"/>
      <c r="AM474" s="162"/>
    </row>
    <row r="475" spans="1:39" ht="9" hidden="1" customHeight="1" outlineLevel="1" x14ac:dyDescent="0.25">
      <c r="A475" s="83" t="s">
        <v>620</v>
      </c>
      <c r="B475" s="198" t="s">
        <v>4</v>
      </c>
      <c r="C475" s="84" t="s">
        <v>323</v>
      </c>
      <c r="D475" s="19" t="s">
        <v>28</v>
      </c>
      <c r="E475" s="99" t="s">
        <v>29</v>
      </c>
      <c r="F475" s="26">
        <v>1.5</v>
      </c>
      <c r="G475" s="1" t="s">
        <v>697</v>
      </c>
      <c r="H475" s="26">
        <v>0</v>
      </c>
      <c r="I475" s="26" t="s">
        <v>325</v>
      </c>
      <c r="J475" s="26">
        <v>24</v>
      </c>
      <c r="K475" s="79"/>
      <c r="L475" s="30">
        <v>5.89</v>
      </c>
      <c r="M475" s="30">
        <v>42</v>
      </c>
      <c r="N475" s="30">
        <v>3.3878729547641968</v>
      </c>
      <c r="O475" s="1">
        <v>8815.0694320000002</v>
      </c>
      <c r="P475" s="30">
        <v>490</v>
      </c>
      <c r="Q475" s="30">
        <v>55.586629666378791</v>
      </c>
      <c r="R475" s="24"/>
      <c r="S475" s="24"/>
      <c r="T475" s="24"/>
      <c r="U475" s="30"/>
      <c r="V475" s="30"/>
      <c r="W475" s="30"/>
      <c r="X475" s="1">
        <v>480</v>
      </c>
      <c r="Y475" s="30">
        <v>54.45220865277922</v>
      </c>
      <c r="Z475" s="1"/>
      <c r="AA475" s="30">
        <v>1584.22</v>
      </c>
      <c r="AB475" s="30">
        <v>179.71724581647061</v>
      </c>
      <c r="AC475" s="30"/>
      <c r="AD475" s="30"/>
      <c r="AE475" s="30"/>
      <c r="AF475" s="1"/>
      <c r="AG475" s="30">
        <v>192.87</v>
      </c>
      <c r="AH475" s="30">
        <v>21.879578089294849</v>
      </c>
      <c r="AI475" s="30"/>
      <c r="AJ475" s="30"/>
      <c r="AK475" s="30"/>
      <c r="AL475" s="30"/>
      <c r="AM475" s="162"/>
    </row>
    <row r="476" spans="1:39" ht="9" hidden="1" customHeight="1" outlineLevel="1" x14ac:dyDescent="0.25">
      <c r="A476" s="83" t="s">
        <v>621</v>
      </c>
      <c r="B476" s="198" t="s">
        <v>4</v>
      </c>
      <c r="C476" s="84" t="s">
        <v>323</v>
      </c>
      <c r="D476" s="19" t="s">
        <v>28</v>
      </c>
      <c r="E476" s="99" t="s">
        <v>29</v>
      </c>
      <c r="F476" s="26">
        <v>1.5</v>
      </c>
      <c r="G476" s="1" t="s">
        <v>697</v>
      </c>
      <c r="H476" s="26">
        <v>0</v>
      </c>
      <c r="I476" s="26" t="s">
        <v>325</v>
      </c>
      <c r="J476" s="26">
        <v>24</v>
      </c>
      <c r="K476" s="79"/>
      <c r="L476" s="30">
        <v>4.91</v>
      </c>
      <c r="M476" s="30">
        <v>43</v>
      </c>
      <c r="N476" s="30">
        <v>7.6227141482194423</v>
      </c>
      <c r="O476" s="1">
        <v>5901.5194679999995</v>
      </c>
      <c r="P476" s="30">
        <v>270</v>
      </c>
      <c r="Q476" s="30">
        <v>45.75092930965149</v>
      </c>
      <c r="R476" s="24"/>
      <c r="S476" s="24"/>
      <c r="T476" s="24"/>
      <c r="U476" s="30"/>
      <c r="V476" s="30"/>
      <c r="W476" s="30"/>
      <c r="X476" s="1">
        <v>580</v>
      </c>
      <c r="Y476" s="30">
        <v>98.279774072584672</v>
      </c>
      <c r="Z476" s="1"/>
      <c r="AA476" s="30">
        <v>522.75</v>
      </c>
      <c r="AB476" s="30">
        <v>88.578882580075231</v>
      </c>
      <c r="AC476" s="30"/>
      <c r="AD476" s="30"/>
      <c r="AE476" s="30"/>
      <c r="AF476" s="1"/>
      <c r="AG476" s="30">
        <v>109.03</v>
      </c>
      <c r="AH476" s="30">
        <v>18.474903046782597</v>
      </c>
      <c r="AI476" s="30"/>
      <c r="AJ476" s="30"/>
      <c r="AK476" s="30"/>
      <c r="AL476" s="30"/>
      <c r="AM476" s="162"/>
    </row>
    <row r="477" spans="1:39" ht="9" hidden="1" customHeight="1" outlineLevel="1" x14ac:dyDescent="0.25">
      <c r="A477" s="83" t="s">
        <v>622</v>
      </c>
      <c r="B477" s="198" t="s">
        <v>4</v>
      </c>
      <c r="C477" s="84" t="s">
        <v>323</v>
      </c>
      <c r="D477" s="19" t="s">
        <v>28</v>
      </c>
      <c r="E477" s="99" t="s">
        <v>29</v>
      </c>
      <c r="F477" s="26">
        <v>1.5</v>
      </c>
      <c r="G477" s="1" t="s">
        <v>697</v>
      </c>
      <c r="H477" s="26">
        <v>0</v>
      </c>
      <c r="I477" s="26" t="s">
        <v>325</v>
      </c>
      <c r="J477" s="26">
        <v>24</v>
      </c>
      <c r="K477" s="79"/>
      <c r="L477" s="30">
        <v>4.29</v>
      </c>
      <c r="M477" s="30">
        <v>39</v>
      </c>
      <c r="N477" s="30">
        <v>3.9653512993262758</v>
      </c>
      <c r="O477" s="1">
        <v>8101.540876</v>
      </c>
      <c r="P477" s="30">
        <v>330</v>
      </c>
      <c r="Q477" s="30">
        <v>40.732992038291364</v>
      </c>
      <c r="R477" s="24"/>
      <c r="S477" s="24"/>
      <c r="T477" s="24"/>
      <c r="U477" s="30"/>
      <c r="V477" s="30"/>
      <c r="W477" s="30"/>
      <c r="X477" s="1">
        <v>1010</v>
      </c>
      <c r="Y477" s="30">
        <v>124.66764229901294</v>
      </c>
      <c r="Z477" s="1"/>
      <c r="AA477" s="30">
        <v>627.17999999999995</v>
      </c>
      <c r="AB477" s="30">
        <v>77.414902868410834</v>
      </c>
      <c r="AC477" s="30"/>
      <c r="AD477" s="30"/>
      <c r="AE477" s="30"/>
      <c r="AF477" s="1"/>
      <c r="AG477" s="30">
        <v>150.58000000000001</v>
      </c>
      <c r="AH477" s="30">
        <v>18.586587700381553</v>
      </c>
      <c r="AI477" s="30"/>
      <c r="AJ477" s="30"/>
      <c r="AK477" s="30"/>
      <c r="AL477" s="30"/>
      <c r="AM477" s="162"/>
    </row>
    <row r="478" spans="1:39" ht="9" hidden="1" customHeight="1" outlineLevel="1" x14ac:dyDescent="0.25">
      <c r="A478" s="83" t="s">
        <v>623</v>
      </c>
      <c r="B478" s="198" t="s">
        <v>4</v>
      </c>
      <c r="C478" s="84" t="s">
        <v>323</v>
      </c>
      <c r="D478" s="19" t="s">
        <v>28</v>
      </c>
      <c r="E478" s="99" t="s">
        <v>29</v>
      </c>
      <c r="F478" s="26">
        <v>1.5</v>
      </c>
      <c r="G478" s="1" t="s">
        <v>697</v>
      </c>
      <c r="H478" s="26">
        <v>0</v>
      </c>
      <c r="I478" s="26" t="s">
        <v>325</v>
      </c>
      <c r="J478" s="26">
        <v>24</v>
      </c>
      <c r="K478" s="79"/>
      <c r="L478" s="30">
        <v>3.32</v>
      </c>
      <c r="M478" s="30">
        <v>33</v>
      </c>
      <c r="N478" s="30">
        <v>6.9586140519730515</v>
      </c>
      <c r="O478" s="1">
        <v>5663.6766159999997</v>
      </c>
      <c r="P478" s="30">
        <v>340</v>
      </c>
      <c r="Q478" s="30">
        <v>60.031676074070539</v>
      </c>
      <c r="R478" s="24"/>
      <c r="S478" s="24"/>
      <c r="T478" s="24"/>
      <c r="U478" s="30"/>
      <c r="V478" s="30"/>
      <c r="W478" s="30"/>
      <c r="X478" s="1">
        <v>600</v>
      </c>
      <c r="Y478" s="30">
        <v>105.9382518954186</v>
      </c>
      <c r="Z478" s="1"/>
      <c r="AA478" s="30">
        <v>206.15</v>
      </c>
      <c r="AB478" s="30">
        <v>36.398617713734239</v>
      </c>
      <c r="AC478" s="30"/>
      <c r="AD478" s="30"/>
      <c r="AE478" s="30"/>
      <c r="AF478" s="1"/>
      <c r="AG478" s="30">
        <v>108.05</v>
      </c>
      <c r="AH478" s="30">
        <v>19.0777135288333</v>
      </c>
      <c r="AI478" s="30"/>
      <c r="AJ478" s="30"/>
      <c r="AK478" s="30"/>
      <c r="AL478" s="30"/>
      <c r="AM478" s="162"/>
    </row>
    <row r="479" spans="1:39" ht="9" hidden="1" customHeight="1" outlineLevel="1" x14ac:dyDescent="0.25">
      <c r="A479" s="83" t="s">
        <v>624</v>
      </c>
      <c r="B479" s="198" t="s">
        <v>4</v>
      </c>
      <c r="C479" s="84" t="s">
        <v>323</v>
      </c>
      <c r="D479" s="19" t="s">
        <v>28</v>
      </c>
      <c r="E479" s="99" t="s">
        <v>29</v>
      </c>
      <c r="F479" s="26">
        <v>1.5</v>
      </c>
      <c r="G479" s="1" t="s">
        <v>697</v>
      </c>
      <c r="H479" s="26">
        <v>0</v>
      </c>
      <c r="I479" s="26" t="s">
        <v>325</v>
      </c>
      <c r="J479" s="26">
        <v>24</v>
      </c>
      <c r="K479" s="79"/>
      <c r="L479" s="30">
        <v>3.96</v>
      </c>
      <c r="M479" s="30">
        <v>38</v>
      </c>
      <c r="N479" s="30">
        <v>4.7160731472569788</v>
      </c>
      <c r="O479" s="1">
        <v>6451.5248199999996</v>
      </c>
      <c r="P479" s="30">
        <v>250</v>
      </c>
      <c r="Q479" s="30">
        <v>38.750529057098163</v>
      </c>
      <c r="R479" s="24"/>
      <c r="S479" s="24"/>
      <c r="T479" s="24"/>
      <c r="U479" s="30"/>
      <c r="V479" s="30"/>
      <c r="W479" s="30"/>
      <c r="X479" s="1">
        <v>750</v>
      </c>
      <c r="Y479" s="30">
        <v>116.2515871712945</v>
      </c>
      <c r="Z479" s="1"/>
      <c r="AA479" s="30">
        <v>771.78</v>
      </c>
      <c r="AB479" s="30">
        <v>119.62753326274888</v>
      </c>
      <c r="AC479" s="30"/>
      <c r="AD479" s="30"/>
      <c r="AE479" s="30"/>
      <c r="AF479" s="1"/>
      <c r="AG479" s="30">
        <v>97.31</v>
      </c>
      <c r="AH479" s="30">
        <v>15.08325593018489</v>
      </c>
      <c r="AI479" s="30"/>
      <c r="AJ479" s="30"/>
      <c r="AK479" s="30"/>
      <c r="AL479" s="30"/>
      <c r="AM479" s="162"/>
    </row>
    <row r="480" spans="1:39" ht="9" hidden="1" customHeight="1" outlineLevel="1" x14ac:dyDescent="0.25">
      <c r="A480" s="90" t="s">
        <v>625</v>
      </c>
      <c r="B480" s="199" t="s">
        <v>4</v>
      </c>
      <c r="C480" s="91" t="s">
        <v>323</v>
      </c>
      <c r="D480" s="33" t="s">
        <v>28</v>
      </c>
      <c r="E480" s="100" t="s">
        <v>29</v>
      </c>
      <c r="F480" s="40">
        <v>1.5</v>
      </c>
      <c r="G480" s="92" t="s">
        <v>697</v>
      </c>
      <c r="H480" s="40">
        <v>0</v>
      </c>
      <c r="I480" s="40" t="s">
        <v>325</v>
      </c>
      <c r="J480" s="40">
        <v>24</v>
      </c>
      <c r="K480" s="80"/>
      <c r="L480" s="44">
        <v>6.58</v>
      </c>
      <c r="M480" s="44">
        <v>41</v>
      </c>
      <c r="N480" s="44">
        <v>1.2704523580365739</v>
      </c>
      <c r="O480" s="92"/>
      <c r="P480" s="44">
        <v>320</v>
      </c>
      <c r="Q480" s="44"/>
      <c r="R480" s="38"/>
      <c r="S480" s="38"/>
      <c r="T480" s="38"/>
      <c r="U480" s="44"/>
      <c r="V480" s="44"/>
      <c r="W480" s="44"/>
      <c r="X480" s="92">
        <v>840</v>
      </c>
      <c r="Y480" s="44"/>
      <c r="Z480" s="92"/>
      <c r="AA480" s="44">
        <v>605.80999999999995</v>
      </c>
      <c r="AB480" s="44"/>
      <c r="AC480" s="44"/>
      <c r="AD480" s="44"/>
      <c r="AE480" s="44"/>
      <c r="AF480" s="92"/>
      <c r="AG480" s="44">
        <v>102.18</v>
      </c>
      <c r="AH480" s="44"/>
      <c r="AI480" s="44"/>
      <c r="AJ480" s="44"/>
      <c r="AK480" s="44"/>
      <c r="AL480" s="44"/>
      <c r="AM480" s="162"/>
    </row>
    <row r="481" spans="1:39" ht="9" customHeight="1" collapsed="1" x14ac:dyDescent="0.25">
      <c r="A481" s="96"/>
      <c r="B481" s="200"/>
      <c r="C481" s="97"/>
      <c r="D481" s="5"/>
      <c r="E481" s="96"/>
      <c r="F481" s="12"/>
      <c r="G481" s="12"/>
      <c r="H481" s="12"/>
      <c r="I481" s="12"/>
      <c r="J481" s="12"/>
      <c r="K481" s="8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106"/>
      <c r="Y481" s="23"/>
      <c r="Z481" s="106"/>
      <c r="AA481" s="23"/>
      <c r="AB481" s="23"/>
      <c r="AC481" s="23"/>
      <c r="AD481" s="23"/>
      <c r="AE481" s="23"/>
      <c r="AF481" s="106"/>
      <c r="AG481" s="23"/>
      <c r="AH481" s="23"/>
      <c r="AI481" s="23"/>
      <c r="AJ481" s="23"/>
      <c r="AK481" s="23"/>
      <c r="AL481" s="23"/>
      <c r="AM481" s="162"/>
    </row>
    <row r="482" spans="1:39" ht="9" customHeight="1" x14ac:dyDescent="0.25">
      <c r="A482" s="99"/>
      <c r="B482" s="198"/>
      <c r="C482" s="84"/>
      <c r="D482" s="19"/>
      <c r="E482" s="99"/>
      <c r="F482" s="26"/>
      <c r="G482" s="26"/>
      <c r="H482" s="26"/>
      <c r="I482" s="26"/>
      <c r="J482" s="26"/>
      <c r="K482" s="22" t="s">
        <v>679</v>
      </c>
      <c r="L482" s="30">
        <f>IF(SUM(L469:L480)=0,"-",IF(SUM(L469:L480)&gt;0,AVERAGE(L469:L480)))</f>
        <v>4.8308333333333335</v>
      </c>
      <c r="M482" s="30">
        <f t="shared" ref="M482:AL482" si="427">IF(SUM(M469:M480)=0,"-",IF(SUM(M469:M480)&gt;0,AVERAGE(M469:M480)))</f>
        <v>40.916666666666664</v>
      </c>
      <c r="N482" s="30">
        <f t="shared" si="427"/>
        <v>5.0120307988450437</v>
      </c>
      <c r="O482" s="30">
        <f t="shared" si="427"/>
        <v>6815.0408890909084</v>
      </c>
      <c r="P482" s="30">
        <f t="shared" ref="P482:AC482" si="428">IF(SUM(P469:P480)=0,"-",IF(SUM(P469:P480)&gt;0,AVERAGE(P469:P480)))</f>
        <v>310.83333333333331</v>
      </c>
      <c r="Q482" s="30">
        <f t="shared" si="428"/>
        <v>45.035803164023974</v>
      </c>
      <c r="R482" s="30" t="str">
        <f t="shared" si="428"/>
        <v>-</v>
      </c>
      <c r="S482" s="30" t="str">
        <f t="shared" si="428"/>
        <v>-</v>
      </c>
      <c r="T482" s="30" t="str">
        <f t="shared" si="428"/>
        <v>-</v>
      </c>
      <c r="U482" s="30" t="str">
        <f t="shared" si="428"/>
        <v>-</v>
      </c>
      <c r="V482" s="30" t="str">
        <f t="shared" si="428"/>
        <v>-</v>
      </c>
      <c r="W482" s="30" t="str">
        <f t="shared" si="428"/>
        <v>-</v>
      </c>
      <c r="X482" s="1">
        <f t="shared" si="428"/>
        <v>795.83333333333337</v>
      </c>
      <c r="Y482" s="30">
        <f t="shared" si="428"/>
        <v>117.51716450021782</v>
      </c>
      <c r="Z482" s="1" t="str">
        <f t="shared" si="428"/>
        <v>-</v>
      </c>
      <c r="AA482" s="30">
        <f t="shared" si="428"/>
        <v>622.55666666666673</v>
      </c>
      <c r="AB482" s="30">
        <f t="shared" si="428"/>
        <v>88.416796504346451</v>
      </c>
      <c r="AC482" s="30" t="str">
        <f t="shared" si="428"/>
        <v>-</v>
      </c>
      <c r="AD482" s="30" t="str">
        <f>IF(SUM(AD469:AD480)=0,"-",IF(SUM(AD469:AD480)&gt;0,AVERAGE(AD469:AD480)))</f>
        <v>-</v>
      </c>
      <c r="AE482" s="30" t="str">
        <f>IF(SUM(AE469:AE480)=0,"-",IF(SUM(AE469:AE480)&gt;0,AVERAGE(AE469:AE480)))</f>
        <v>-</v>
      </c>
      <c r="AF482" s="1" t="str">
        <f>IF(SUM(AF469:AF480)=0,"-",IF(SUM(AF469:AF480)&gt;0,AVERAGE(AF469:AF480)))</f>
        <v>-</v>
      </c>
      <c r="AG482" s="30">
        <f t="shared" si="427"/>
        <v>148.3475</v>
      </c>
      <c r="AH482" s="30">
        <f t="shared" si="427"/>
        <v>22.236896787963005</v>
      </c>
      <c r="AI482" s="30" t="str">
        <f t="shared" si="427"/>
        <v>-</v>
      </c>
      <c r="AJ482" s="30" t="str">
        <f t="shared" si="427"/>
        <v>-</v>
      </c>
      <c r="AK482" s="30" t="str">
        <f t="shared" si="427"/>
        <v>-</v>
      </c>
      <c r="AL482" s="30" t="str">
        <f t="shared" si="427"/>
        <v>-</v>
      </c>
      <c r="AM482" s="162"/>
    </row>
    <row r="483" spans="1:39" ht="9" customHeight="1" x14ac:dyDescent="0.25">
      <c r="A483" s="25"/>
      <c r="B483" s="192" t="str">
        <f t="shared" ref="B483:J483" si="429">B478</f>
        <v>Nephrotoxisches Serum (NTS)</v>
      </c>
      <c r="C483" s="17" t="str">
        <f t="shared" si="429"/>
        <v>Bayer</v>
      </c>
      <c r="D483" s="25" t="str">
        <f t="shared" si="429"/>
        <v>Rat</v>
      </c>
      <c r="E483" s="17" t="str">
        <f t="shared" si="429"/>
        <v>SD</v>
      </c>
      <c r="F483" s="25">
        <f t="shared" si="429"/>
        <v>1.5</v>
      </c>
      <c r="G483" s="25" t="str">
        <f t="shared" si="429"/>
        <v>once</v>
      </c>
      <c r="H483" s="25">
        <f t="shared" si="429"/>
        <v>0</v>
      </c>
      <c r="I483" s="25" t="str">
        <f t="shared" si="429"/>
        <v>interim</v>
      </c>
      <c r="J483" s="25">
        <f t="shared" si="429"/>
        <v>24</v>
      </c>
      <c r="K483" s="22" t="s">
        <v>677</v>
      </c>
      <c r="L483" s="30">
        <f>IF(SUM(L469:L480)=0,"-",IF(SUM(L469:L480)&gt;0,_xlfn.STDEV.S(L469:L480)))</f>
        <v>0.97771029668425946</v>
      </c>
      <c r="M483" s="30">
        <f t="shared" ref="M483:AL483" si="430">IF(SUM(M469:M480)=0,"-",IF(SUM(M469:M480)&gt;0,_xlfn.STDEV.S(M469:M480)))</f>
        <v>3.7284735685686643</v>
      </c>
      <c r="N483" s="30">
        <f t="shared" si="430"/>
        <v>1.8870011373776312</v>
      </c>
      <c r="O483" s="30">
        <f t="shared" si="430"/>
        <v>992.23185141052534</v>
      </c>
      <c r="P483" s="30">
        <f t="shared" ref="P483:AC483" si="431">IF(SUM(P469:P480)=0,"-",IF(SUM(P469:P480)&gt;0,_xlfn.STDEV.S(P469:P480)))</f>
        <v>93.464464159412302</v>
      </c>
      <c r="Q483" s="30">
        <f t="shared" si="431"/>
        <v>10.056781668583504</v>
      </c>
      <c r="R483" s="30" t="str">
        <f t="shared" si="431"/>
        <v>-</v>
      </c>
      <c r="S483" s="30" t="str">
        <f t="shared" si="431"/>
        <v>-</v>
      </c>
      <c r="T483" s="30" t="str">
        <f t="shared" si="431"/>
        <v>-</v>
      </c>
      <c r="U483" s="30" t="str">
        <f t="shared" si="431"/>
        <v>-</v>
      </c>
      <c r="V483" s="30" t="str">
        <f t="shared" si="431"/>
        <v>-</v>
      </c>
      <c r="W483" s="30" t="str">
        <f t="shared" si="431"/>
        <v>-</v>
      </c>
      <c r="X483" s="1">
        <f t="shared" si="431"/>
        <v>189.71070479852091</v>
      </c>
      <c r="Y483" s="30">
        <f t="shared" si="431"/>
        <v>28.0481771095201</v>
      </c>
      <c r="Z483" s="1" t="str">
        <f t="shared" si="431"/>
        <v>-</v>
      </c>
      <c r="AA483" s="30">
        <f t="shared" si="431"/>
        <v>351.3192644701947</v>
      </c>
      <c r="AB483" s="30">
        <f t="shared" si="431"/>
        <v>40.266563313272783</v>
      </c>
      <c r="AC483" s="30" t="str">
        <f t="shared" si="431"/>
        <v>-</v>
      </c>
      <c r="AD483" s="30" t="str">
        <f>IF(SUM(AD469:AD480)=0,"-",IF(SUM(AD469:AD480)&gt;0,_xlfn.STDEV.S(AD469:AD480)))</f>
        <v>-</v>
      </c>
      <c r="AE483" s="30" t="str">
        <f>IF(SUM(AE469:AE480)=0,"-",IF(SUM(AE469:AE480)&gt;0,_xlfn.STDEV.S(AE469:AE480)))</f>
        <v>-</v>
      </c>
      <c r="AF483" s="1" t="str">
        <f>IF(SUM(AF469:AF480)=0,"-",IF(SUM(AF469:AF480)&gt;0,_xlfn.STDEV.S(AF469:AF480)))</f>
        <v>-</v>
      </c>
      <c r="AG483" s="30">
        <f t="shared" si="430"/>
        <v>61.437067745635623</v>
      </c>
      <c r="AH483" s="30">
        <f t="shared" si="430"/>
        <v>8.3812048189496551</v>
      </c>
      <c r="AI483" s="30" t="str">
        <f t="shared" si="430"/>
        <v>-</v>
      </c>
      <c r="AJ483" s="30" t="str">
        <f t="shared" si="430"/>
        <v>-</v>
      </c>
      <c r="AK483" s="30" t="str">
        <f t="shared" si="430"/>
        <v>-</v>
      </c>
      <c r="AL483" s="30" t="str">
        <f t="shared" si="430"/>
        <v>-</v>
      </c>
      <c r="AM483" s="162"/>
    </row>
    <row r="484" spans="1:39" ht="9" customHeight="1" x14ac:dyDescent="0.25">
      <c r="A484" s="110"/>
      <c r="B484" s="192"/>
      <c r="C484" s="17"/>
      <c r="D484" s="25"/>
      <c r="E484" s="17"/>
      <c r="F484" s="25"/>
      <c r="G484" s="25"/>
      <c r="H484" s="25"/>
      <c r="I484" s="25"/>
      <c r="J484" s="25"/>
      <c r="K484" s="22" t="s">
        <v>678</v>
      </c>
      <c r="L484" s="1">
        <f>IF(SUM(L469:L480)=0,"-",IF(SUM(L469:L480)&gt;0,COUNT(L469:L480)))</f>
        <v>12</v>
      </c>
      <c r="M484" s="46">
        <f t="shared" ref="M484:AL484" si="432">IF(SUM(M469:M480)=0,"-",IF(SUM(M469:M480)&gt;0,COUNT(M469:M480)))</f>
        <v>12</v>
      </c>
      <c r="N484" s="1">
        <f t="shared" si="432"/>
        <v>12</v>
      </c>
      <c r="O484" s="46">
        <f t="shared" si="432"/>
        <v>11</v>
      </c>
      <c r="P484" s="1">
        <f t="shared" ref="P484:AC484" si="433">IF(SUM(P469:P480)=0,"-",IF(SUM(P469:P480)&gt;0,COUNT(P469:P480)))</f>
        <v>12</v>
      </c>
      <c r="Q484" s="46">
        <f t="shared" si="433"/>
        <v>11</v>
      </c>
      <c r="R484" s="30" t="str">
        <f t="shared" si="433"/>
        <v>-</v>
      </c>
      <c r="S484" s="46" t="str">
        <f t="shared" si="433"/>
        <v>-</v>
      </c>
      <c r="T484" s="1" t="str">
        <f t="shared" si="433"/>
        <v>-</v>
      </c>
      <c r="U484" s="46" t="str">
        <f t="shared" si="433"/>
        <v>-</v>
      </c>
      <c r="V484" s="1" t="str">
        <f t="shared" si="433"/>
        <v>-</v>
      </c>
      <c r="W484" s="46" t="str">
        <f t="shared" si="433"/>
        <v>-</v>
      </c>
      <c r="X484" s="46">
        <f t="shared" si="433"/>
        <v>12</v>
      </c>
      <c r="Y484" s="1">
        <f t="shared" si="433"/>
        <v>11</v>
      </c>
      <c r="Z484" s="46" t="str">
        <f t="shared" si="433"/>
        <v>-</v>
      </c>
      <c r="AA484" s="1">
        <f t="shared" si="433"/>
        <v>12</v>
      </c>
      <c r="AB484" s="46">
        <f t="shared" si="433"/>
        <v>11</v>
      </c>
      <c r="AC484" s="1" t="str">
        <f t="shared" si="433"/>
        <v>-</v>
      </c>
      <c r="AD484" s="1" t="str">
        <f>IF(SUM(AD469:AD480)=0,"-",IF(SUM(AD469:AD480)&gt;0,COUNT(AD469:AD480)))</f>
        <v>-</v>
      </c>
      <c r="AE484" s="46" t="str">
        <f>IF(SUM(AE469:AE480)=0,"-",IF(SUM(AE469:AE480)&gt;0,COUNT(AE469:AE480)))</f>
        <v>-</v>
      </c>
      <c r="AF484" s="1" t="str">
        <f>IF(SUM(AF469:AF480)=0,"-",IF(SUM(AF469:AF480)&gt;0,COUNT(AF469:AF480)))</f>
        <v>-</v>
      </c>
      <c r="AG484" s="1">
        <f t="shared" si="432"/>
        <v>12</v>
      </c>
      <c r="AH484" s="46">
        <f t="shared" si="432"/>
        <v>11</v>
      </c>
      <c r="AI484" s="1" t="str">
        <f t="shared" si="432"/>
        <v>-</v>
      </c>
      <c r="AJ484" s="46" t="str">
        <f t="shared" si="432"/>
        <v>-</v>
      </c>
      <c r="AK484" s="1" t="str">
        <f t="shared" si="432"/>
        <v>-</v>
      </c>
      <c r="AL484" s="46" t="str">
        <f t="shared" si="432"/>
        <v>-</v>
      </c>
      <c r="AM484" s="162"/>
    </row>
    <row r="485" spans="1:39" ht="9" customHeight="1" x14ac:dyDescent="0.25">
      <c r="A485" s="100"/>
      <c r="B485" s="199"/>
      <c r="C485" s="91"/>
      <c r="D485" s="33"/>
      <c r="E485" s="100"/>
      <c r="F485" s="40"/>
      <c r="G485" s="40"/>
      <c r="H485" s="40"/>
      <c r="I485" s="40"/>
      <c r="J485" s="40"/>
      <c r="K485" s="36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107"/>
      <c r="Y485" s="37"/>
      <c r="Z485" s="107"/>
      <c r="AA485" s="37"/>
      <c r="AB485" s="37"/>
      <c r="AC485" s="37"/>
      <c r="AD485" s="37"/>
      <c r="AE485" s="37"/>
      <c r="AF485" s="107"/>
      <c r="AG485" s="37"/>
      <c r="AH485" s="37"/>
      <c r="AI485" s="37"/>
      <c r="AJ485" s="37"/>
      <c r="AK485" s="37"/>
      <c r="AL485" s="37"/>
      <c r="AM485" s="162"/>
    </row>
    <row r="486" spans="1:39" ht="9" hidden="1" customHeight="1" outlineLevel="1" x14ac:dyDescent="0.25">
      <c r="A486" s="101" t="s">
        <v>602</v>
      </c>
      <c r="B486" s="200" t="s">
        <v>4</v>
      </c>
      <c r="C486" s="97" t="s">
        <v>323</v>
      </c>
      <c r="D486" s="5" t="s">
        <v>28</v>
      </c>
      <c r="E486" s="96" t="s">
        <v>29</v>
      </c>
      <c r="F486" s="12">
        <v>5</v>
      </c>
      <c r="G486" s="1" t="s">
        <v>697</v>
      </c>
      <c r="H486" s="12">
        <v>0</v>
      </c>
      <c r="I486" s="12" t="s">
        <v>325</v>
      </c>
      <c r="J486" s="12">
        <v>24</v>
      </c>
      <c r="K486" s="81"/>
      <c r="L486" s="16">
        <v>4.42</v>
      </c>
      <c r="M486" s="16">
        <v>42</v>
      </c>
      <c r="N486" s="16">
        <v>8.2098171318575552</v>
      </c>
      <c r="O486" s="98">
        <v>4816.2927799999998</v>
      </c>
      <c r="P486" s="16">
        <v>250</v>
      </c>
      <c r="Q486" s="16">
        <v>51.907143402523801</v>
      </c>
      <c r="R486" s="10"/>
      <c r="S486" s="10"/>
      <c r="T486" s="10"/>
      <c r="U486" s="16"/>
      <c r="V486" s="16"/>
      <c r="W486" s="16"/>
      <c r="X486" s="98">
        <v>1060</v>
      </c>
      <c r="Y486" s="16">
        <v>220.08628802670091</v>
      </c>
      <c r="Z486" s="98"/>
      <c r="AA486" s="16">
        <v>586.78</v>
      </c>
      <c r="AB486" s="16">
        <v>121.83229442293167</v>
      </c>
      <c r="AC486" s="16"/>
      <c r="AD486" s="16"/>
      <c r="AE486" s="16"/>
      <c r="AF486" s="98"/>
      <c r="AG486" s="16">
        <v>99.26</v>
      </c>
      <c r="AH486" s="16">
        <v>20.609212216538051</v>
      </c>
      <c r="AI486" s="16"/>
      <c r="AJ486" s="16"/>
      <c r="AK486" s="16"/>
      <c r="AL486" s="16"/>
      <c r="AM486" s="162"/>
    </row>
    <row r="487" spans="1:39" ht="9" hidden="1" customHeight="1" outlineLevel="1" x14ac:dyDescent="0.25">
      <c r="A487" s="83" t="s">
        <v>603</v>
      </c>
      <c r="B487" s="198" t="s">
        <v>4</v>
      </c>
      <c r="C487" s="84" t="s">
        <v>323</v>
      </c>
      <c r="D487" s="19" t="s">
        <v>28</v>
      </c>
      <c r="E487" s="99" t="s">
        <v>29</v>
      </c>
      <c r="F487" s="26">
        <v>5</v>
      </c>
      <c r="G487" s="1" t="s">
        <v>697</v>
      </c>
      <c r="H487" s="26">
        <v>0</v>
      </c>
      <c r="I487" s="26" t="s">
        <v>325</v>
      </c>
      <c r="J487" s="26">
        <v>24</v>
      </c>
      <c r="K487" s="79"/>
      <c r="L487" s="30">
        <v>3.96</v>
      </c>
      <c r="M487" s="30">
        <v>40</v>
      </c>
      <c r="N487" s="30">
        <v>8.585178055822908</v>
      </c>
      <c r="O487" s="1">
        <v>5871.7516519999999</v>
      </c>
      <c r="P487" s="30">
        <v>200</v>
      </c>
      <c r="Q487" s="30">
        <v>34.061386082614248</v>
      </c>
      <c r="R487" s="24"/>
      <c r="S487" s="24"/>
      <c r="T487" s="24"/>
      <c r="U487" s="30"/>
      <c r="V487" s="30"/>
      <c r="W487" s="30"/>
      <c r="X487" s="1">
        <v>810</v>
      </c>
      <c r="Y487" s="30">
        <v>137.9486136345877</v>
      </c>
      <c r="Z487" s="1"/>
      <c r="AA487" s="30">
        <v>488.67</v>
      </c>
      <c r="AB487" s="30">
        <v>83.223887684955514</v>
      </c>
      <c r="AC487" s="30"/>
      <c r="AD487" s="30"/>
      <c r="AE487" s="30"/>
      <c r="AF487" s="1"/>
      <c r="AG487" s="30">
        <v>64.62</v>
      </c>
      <c r="AH487" s="30">
        <v>11.005233843292665</v>
      </c>
      <c r="AI487" s="30"/>
      <c r="AJ487" s="30"/>
      <c r="AK487" s="30"/>
      <c r="AL487" s="30"/>
      <c r="AM487" s="162"/>
    </row>
    <row r="488" spans="1:39" ht="9" hidden="1" customHeight="1" outlineLevel="1" x14ac:dyDescent="0.25">
      <c r="A488" s="83" t="s">
        <v>604</v>
      </c>
      <c r="B488" s="198" t="s">
        <v>4</v>
      </c>
      <c r="C488" s="84" t="s">
        <v>323</v>
      </c>
      <c r="D488" s="19" t="s">
        <v>28</v>
      </c>
      <c r="E488" s="99" t="s">
        <v>29</v>
      </c>
      <c r="F488" s="26">
        <v>5</v>
      </c>
      <c r="G488" s="1" t="s">
        <v>697</v>
      </c>
      <c r="H488" s="26">
        <v>0</v>
      </c>
      <c r="I488" s="26" t="s">
        <v>325</v>
      </c>
      <c r="J488" s="26">
        <v>24</v>
      </c>
      <c r="K488" s="79"/>
      <c r="L488" s="30">
        <v>3.99</v>
      </c>
      <c r="M488" s="30">
        <v>43</v>
      </c>
      <c r="N488" s="30">
        <v>8.4985563041385959</v>
      </c>
      <c r="O488" s="1">
        <v>6094.7105959999999</v>
      </c>
      <c r="P488" s="30">
        <v>210</v>
      </c>
      <c r="Q488" s="30">
        <v>34.456106929478231</v>
      </c>
      <c r="R488" s="24"/>
      <c r="S488" s="24"/>
      <c r="T488" s="24"/>
      <c r="U488" s="30"/>
      <c r="V488" s="30"/>
      <c r="W488" s="30"/>
      <c r="X488" s="1">
        <v>830</v>
      </c>
      <c r="Y488" s="30">
        <v>136.18366072127111</v>
      </c>
      <c r="Z488" s="1"/>
      <c r="AA488" s="30">
        <v>896.64</v>
      </c>
      <c r="AB488" s="30">
        <v>147.11773198689221</v>
      </c>
      <c r="AC488" s="30"/>
      <c r="AD488" s="30"/>
      <c r="AE488" s="30"/>
      <c r="AF488" s="1"/>
      <c r="AG488" s="30">
        <v>141.61000000000001</v>
      </c>
      <c r="AH488" s="30">
        <v>23.234901439444823</v>
      </c>
      <c r="AI488" s="30"/>
      <c r="AJ488" s="30"/>
      <c r="AK488" s="30"/>
      <c r="AL488" s="30"/>
      <c r="AM488" s="162"/>
    </row>
    <row r="489" spans="1:39" ht="9" hidden="1" customHeight="1" outlineLevel="1" x14ac:dyDescent="0.25">
      <c r="A489" s="83" t="s">
        <v>605</v>
      </c>
      <c r="B489" s="198" t="s">
        <v>4</v>
      </c>
      <c r="C489" s="84" t="s">
        <v>323</v>
      </c>
      <c r="D489" s="19" t="s">
        <v>28</v>
      </c>
      <c r="E489" s="99" t="s">
        <v>29</v>
      </c>
      <c r="F489" s="26">
        <v>5</v>
      </c>
      <c r="G489" s="1" t="s">
        <v>697</v>
      </c>
      <c r="H489" s="26">
        <v>0</v>
      </c>
      <c r="I489" s="26" t="s">
        <v>325</v>
      </c>
      <c r="J489" s="26">
        <v>24</v>
      </c>
      <c r="K489" s="79"/>
      <c r="L489" s="30">
        <v>4.12</v>
      </c>
      <c r="M489" s="30">
        <v>43</v>
      </c>
      <c r="N489" s="30">
        <v>8.2483156881616946</v>
      </c>
      <c r="O489" s="1">
        <v>6629.8320399999984</v>
      </c>
      <c r="P489" s="30">
        <v>270</v>
      </c>
      <c r="Q489" s="30">
        <v>40.725013600797055</v>
      </c>
      <c r="R489" s="24"/>
      <c r="S489" s="24"/>
      <c r="T489" s="24"/>
      <c r="U489" s="30"/>
      <c r="V489" s="30"/>
      <c r="W489" s="30"/>
      <c r="X489" s="1">
        <v>740</v>
      </c>
      <c r="Y489" s="30">
        <v>111.61670394292526</v>
      </c>
      <c r="Z489" s="1"/>
      <c r="AA489" s="30">
        <v>710.54</v>
      </c>
      <c r="AB489" s="30">
        <v>107.17315245892718</v>
      </c>
      <c r="AC489" s="30"/>
      <c r="AD489" s="30"/>
      <c r="AE489" s="30"/>
      <c r="AF489" s="1"/>
      <c r="AG489" s="30">
        <v>136.63999999999999</v>
      </c>
      <c r="AH489" s="30">
        <v>20.609873549677442</v>
      </c>
      <c r="AI489" s="30"/>
      <c r="AJ489" s="30"/>
      <c r="AK489" s="30"/>
      <c r="AL489" s="30"/>
      <c r="AM489" s="162"/>
    </row>
    <row r="490" spans="1:39" ht="9" hidden="1" customHeight="1" outlineLevel="1" x14ac:dyDescent="0.25">
      <c r="A490" s="83" t="s">
        <v>606</v>
      </c>
      <c r="B490" s="198" t="s">
        <v>4</v>
      </c>
      <c r="C490" s="84" t="s">
        <v>323</v>
      </c>
      <c r="D490" s="19" t="s">
        <v>28</v>
      </c>
      <c r="E490" s="99" t="s">
        <v>29</v>
      </c>
      <c r="F490" s="26">
        <v>5</v>
      </c>
      <c r="G490" s="1" t="s">
        <v>697</v>
      </c>
      <c r="H490" s="26">
        <v>0</v>
      </c>
      <c r="I490" s="26" t="s">
        <v>325</v>
      </c>
      <c r="J490" s="26">
        <v>24</v>
      </c>
      <c r="K490" s="79"/>
      <c r="L490" s="30">
        <v>8.32</v>
      </c>
      <c r="M490" s="30">
        <v>42</v>
      </c>
      <c r="N490" s="30">
        <v>2.4350336862367663</v>
      </c>
      <c r="O490" s="1">
        <v>8636.6623199999995</v>
      </c>
      <c r="P490" s="30">
        <v>580</v>
      </c>
      <c r="Q490" s="30">
        <v>67.155572200257097</v>
      </c>
      <c r="R490" s="24"/>
      <c r="S490" s="24"/>
      <c r="T490" s="24"/>
      <c r="U490" s="30"/>
      <c r="V490" s="30"/>
      <c r="W490" s="30"/>
      <c r="X490" s="1">
        <v>1170</v>
      </c>
      <c r="Y490" s="30">
        <v>135.4689990936221</v>
      </c>
      <c r="Z490" s="1"/>
      <c r="AA490" s="30">
        <v>1200.75</v>
      </c>
      <c r="AB490" s="30">
        <v>139.02940227492883</v>
      </c>
      <c r="AC490" s="30"/>
      <c r="AD490" s="30"/>
      <c r="AE490" s="30"/>
      <c r="AF490" s="1"/>
      <c r="AG490" s="30">
        <v>708.35</v>
      </c>
      <c r="AH490" s="30">
        <v>82.016637186296762</v>
      </c>
      <c r="AI490" s="30"/>
      <c r="AJ490" s="30"/>
      <c r="AK490" s="30"/>
      <c r="AL490" s="30"/>
      <c r="AM490" s="162"/>
    </row>
    <row r="491" spans="1:39" ht="9" hidden="1" customHeight="1" outlineLevel="1" x14ac:dyDescent="0.25">
      <c r="A491" s="83" t="s">
        <v>607</v>
      </c>
      <c r="B491" s="198" t="s">
        <v>4</v>
      </c>
      <c r="C491" s="84" t="s">
        <v>323</v>
      </c>
      <c r="D491" s="19" t="s">
        <v>28</v>
      </c>
      <c r="E491" s="99" t="s">
        <v>29</v>
      </c>
      <c r="F491" s="26">
        <v>5</v>
      </c>
      <c r="G491" s="1" t="s">
        <v>697</v>
      </c>
      <c r="H491" s="26">
        <v>0</v>
      </c>
      <c r="I491" s="26" t="s">
        <v>325</v>
      </c>
      <c r="J491" s="26">
        <v>24</v>
      </c>
      <c r="K491" s="79"/>
      <c r="L491" s="30">
        <v>4.95</v>
      </c>
      <c r="M491" s="30">
        <v>41</v>
      </c>
      <c r="N491" s="30">
        <v>6.6313763233878733</v>
      </c>
      <c r="O491" s="1">
        <v>6525.8444679999993</v>
      </c>
      <c r="P491" s="30">
        <v>190</v>
      </c>
      <c r="Q491" s="30">
        <v>29.11500587114514</v>
      </c>
      <c r="R491" s="24"/>
      <c r="S491" s="24"/>
      <c r="T491" s="24"/>
      <c r="U491" s="30"/>
      <c r="V491" s="30"/>
      <c r="W491" s="30"/>
      <c r="X491" s="1">
        <v>600</v>
      </c>
      <c r="Y491" s="30">
        <v>91.942123803616226</v>
      </c>
      <c r="Z491" s="1"/>
      <c r="AA491" s="30">
        <v>516.69000000000005</v>
      </c>
      <c r="AB491" s="30">
        <v>79.175959913484121</v>
      </c>
      <c r="AC491" s="30"/>
      <c r="AD491" s="30"/>
      <c r="AE491" s="30"/>
      <c r="AF491" s="1"/>
      <c r="AG491" s="30">
        <v>109.03</v>
      </c>
      <c r="AH491" s="30">
        <v>16.707416263847129</v>
      </c>
      <c r="AI491" s="30"/>
      <c r="AJ491" s="30"/>
      <c r="AK491" s="30"/>
      <c r="AL491" s="30"/>
      <c r="AM491" s="162"/>
    </row>
    <row r="492" spans="1:39" ht="9" hidden="1" customHeight="1" outlineLevel="1" x14ac:dyDescent="0.25">
      <c r="A492" s="83" t="s">
        <v>608</v>
      </c>
      <c r="B492" s="198" t="s">
        <v>4</v>
      </c>
      <c r="C492" s="84" t="s">
        <v>323</v>
      </c>
      <c r="D492" s="19" t="s">
        <v>28</v>
      </c>
      <c r="E492" s="99" t="s">
        <v>29</v>
      </c>
      <c r="F492" s="26">
        <v>5</v>
      </c>
      <c r="G492" s="1" t="s">
        <v>697</v>
      </c>
      <c r="H492" s="26">
        <v>0</v>
      </c>
      <c r="I492" s="26" t="s">
        <v>325</v>
      </c>
      <c r="J492" s="26">
        <v>24</v>
      </c>
      <c r="K492" s="79"/>
      <c r="L492" s="30">
        <v>3.52</v>
      </c>
      <c r="M492" s="30">
        <v>41</v>
      </c>
      <c r="N492" s="30">
        <v>7.7670837343599626</v>
      </c>
      <c r="O492" s="1">
        <v>6124.4784119999995</v>
      </c>
      <c r="P492" s="30">
        <v>230</v>
      </c>
      <c r="Q492" s="30">
        <v>37.554218421171903</v>
      </c>
      <c r="R492" s="24"/>
      <c r="S492" s="24"/>
      <c r="T492" s="24"/>
      <c r="U492" s="30"/>
      <c r="V492" s="30"/>
      <c r="W492" s="30"/>
      <c r="X492" s="1">
        <v>950</v>
      </c>
      <c r="Y492" s="30">
        <v>155.11525000049264</v>
      </c>
      <c r="Z492" s="1"/>
      <c r="AA492" s="30">
        <v>607.94000000000005</v>
      </c>
      <c r="AB492" s="30">
        <v>99.263963247683677</v>
      </c>
      <c r="AC492" s="30"/>
      <c r="AD492" s="30"/>
      <c r="AE492" s="30"/>
      <c r="AF492" s="1"/>
      <c r="AG492" s="30">
        <v>99.26</v>
      </c>
      <c r="AH492" s="30">
        <v>16.207094436893577</v>
      </c>
      <c r="AI492" s="30"/>
      <c r="AJ492" s="30"/>
      <c r="AK492" s="30"/>
      <c r="AL492" s="30"/>
      <c r="AM492" s="162"/>
    </row>
    <row r="493" spans="1:39" ht="9" hidden="1" customHeight="1" outlineLevel="1" x14ac:dyDescent="0.25">
      <c r="A493" s="83" t="s">
        <v>609</v>
      </c>
      <c r="B493" s="198" t="s">
        <v>4</v>
      </c>
      <c r="C493" s="84" t="s">
        <v>323</v>
      </c>
      <c r="D493" s="19" t="s">
        <v>28</v>
      </c>
      <c r="E493" s="99" t="s">
        <v>29</v>
      </c>
      <c r="F493" s="26">
        <v>5</v>
      </c>
      <c r="G493" s="1" t="s">
        <v>697</v>
      </c>
      <c r="H493" s="26">
        <v>0</v>
      </c>
      <c r="I493" s="26" t="s">
        <v>325</v>
      </c>
      <c r="J493" s="26">
        <v>24</v>
      </c>
      <c r="K493" s="79"/>
      <c r="L493" s="30">
        <v>3.55</v>
      </c>
      <c r="M493" s="30">
        <v>36</v>
      </c>
      <c r="N493" s="30">
        <v>4.398460057747835</v>
      </c>
      <c r="O493" s="1">
        <v>6362.3212640000002</v>
      </c>
      <c r="P493" s="30">
        <v>270</v>
      </c>
      <c r="Q493" s="30">
        <v>42.437341466509132</v>
      </c>
      <c r="R493" s="24"/>
      <c r="S493" s="24"/>
      <c r="T493" s="24"/>
      <c r="U493" s="30"/>
      <c r="V493" s="30"/>
      <c r="W493" s="30"/>
      <c r="X493" s="1">
        <v>1080</v>
      </c>
      <c r="Y493" s="30">
        <v>169.74936586603653</v>
      </c>
      <c r="Z493" s="1"/>
      <c r="AA493" s="30">
        <v>584.67999999999995</v>
      </c>
      <c r="AB493" s="30">
        <v>91.897277069031702</v>
      </c>
      <c r="AC493" s="30"/>
      <c r="AD493" s="30"/>
      <c r="AE493" s="30"/>
      <c r="AF493" s="1"/>
      <c r="AG493" s="30">
        <v>90.52</v>
      </c>
      <c r="AH493" s="30">
        <v>14.227511664994099</v>
      </c>
      <c r="AI493" s="30"/>
      <c r="AJ493" s="30"/>
      <c r="AK493" s="30"/>
      <c r="AL493" s="30"/>
      <c r="AM493" s="162"/>
    </row>
    <row r="494" spans="1:39" ht="9" hidden="1" customHeight="1" outlineLevel="1" x14ac:dyDescent="0.25">
      <c r="A494" s="83" t="s">
        <v>610</v>
      </c>
      <c r="B494" s="198" t="s">
        <v>4</v>
      </c>
      <c r="C494" s="84" t="s">
        <v>323</v>
      </c>
      <c r="D494" s="19" t="s">
        <v>28</v>
      </c>
      <c r="E494" s="99" t="s">
        <v>29</v>
      </c>
      <c r="F494" s="26">
        <v>5</v>
      </c>
      <c r="G494" s="1" t="s">
        <v>697</v>
      </c>
      <c r="H494" s="26">
        <v>0</v>
      </c>
      <c r="I494" s="26" t="s">
        <v>325</v>
      </c>
      <c r="J494" s="26">
        <v>24</v>
      </c>
      <c r="K494" s="79"/>
      <c r="L494" s="30">
        <v>4.3</v>
      </c>
      <c r="M494" s="30">
        <v>38</v>
      </c>
      <c r="N494" s="30">
        <v>8.421559191530319</v>
      </c>
      <c r="O494" s="1">
        <v>4266.2874279999996</v>
      </c>
      <c r="P494" s="30">
        <v>240</v>
      </c>
      <c r="Q494" s="30">
        <v>56.255000172951306</v>
      </c>
      <c r="R494" s="24"/>
      <c r="S494" s="24"/>
      <c r="T494" s="24"/>
      <c r="U494" s="30"/>
      <c r="V494" s="30"/>
      <c r="W494" s="30"/>
      <c r="X494" s="1">
        <v>890</v>
      </c>
      <c r="Y494" s="30">
        <v>208.6122923080278</v>
      </c>
      <c r="Z494" s="1"/>
      <c r="AA494" s="30">
        <v>293.87</v>
      </c>
      <c r="AB494" s="30">
        <v>68.881903753438351</v>
      </c>
      <c r="AC494" s="30"/>
      <c r="AD494" s="30"/>
      <c r="AE494" s="30"/>
      <c r="AF494" s="1"/>
      <c r="AG494" s="30">
        <v>32.01</v>
      </c>
      <c r="AH494" s="30">
        <v>7.5030106480673808</v>
      </c>
      <c r="AI494" s="30"/>
      <c r="AJ494" s="30"/>
      <c r="AK494" s="30"/>
      <c r="AL494" s="30"/>
      <c r="AM494" s="162"/>
    </row>
    <row r="495" spans="1:39" ht="9" hidden="1" customHeight="1" outlineLevel="1" x14ac:dyDescent="0.25">
      <c r="A495" s="83" t="s">
        <v>611</v>
      </c>
      <c r="B495" s="198" t="s">
        <v>4</v>
      </c>
      <c r="C495" s="84" t="s">
        <v>323</v>
      </c>
      <c r="D495" s="19" t="s">
        <v>28</v>
      </c>
      <c r="E495" s="99" t="s">
        <v>29</v>
      </c>
      <c r="F495" s="26">
        <v>5</v>
      </c>
      <c r="G495" s="1" t="s">
        <v>697</v>
      </c>
      <c r="H495" s="26">
        <v>0</v>
      </c>
      <c r="I495" s="26" t="s">
        <v>325</v>
      </c>
      <c r="J495" s="26">
        <v>24</v>
      </c>
      <c r="K495" s="79"/>
      <c r="L495" s="30">
        <v>4.4000000000000004</v>
      </c>
      <c r="M495" s="30">
        <v>43</v>
      </c>
      <c r="N495" s="30">
        <v>11.713185755534168</v>
      </c>
      <c r="O495" s="1">
        <v>4875.8284119999998</v>
      </c>
      <c r="P495" s="30">
        <v>160</v>
      </c>
      <c r="Q495" s="30">
        <v>32.81493655646716</v>
      </c>
      <c r="R495" s="24"/>
      <c r="S495" s="24"/>
      <c r="T495" s="24"/>
      <c r="U495" s="30"/>
      <c r="V495" s="30"/>
      <c r="W495" s="30"/>
      <c r="X495" s="1">
        <v>780</v>
      </c>
      <c r="Y495" s="30">
        <v>159.97281571277739</v>
      </c>
      <c r="Z495" s="1"/>
      <c r="AA495" s="30">
        <v>131.71</v>
      </c>
      <c r="AB495" s="30">
        <v>27.012845586576809</v>
      </c>
      <c r="AC495" s="30"/>
      <c r="AD495" s="30"/>
      <c r="AE495" s="30"/>
      <c r="AF495" s="1"/>
      <c r="AG495" s="30">
        <v>101.21</v>
      </c>
      <c r="AH495" s="30">
        <v>20.757498305500256</v>
      </c>
      <c r="AI495" s="30"/>
      <c r="AJ495" s="30"/>
      <c r="AK495" s="30"/>
      <c r="AL495" s="30"/>
      <c r="AM495" s="162"/>
    </row>
    <row r="496" spans="1:39" ht="9" hidden="1" customHeight="1" outlineLevel="1" x14ac:dyDescent="0.25">
      <c r="A496" s="83" t="s">
        <v>612</v>
      </c>
      <c r="B496" s="198" t="s">
        <v>4</v>
      </c>
      <c r="C496" s="84" t="s">
        <v>323</v>
      </c>
      <c r="D496" s="19" t="s">
        <v>28</v>
      </c>
      <c r="E496" s="99" t="s">
        <v>29</v>
      </c>
      <c r="F496" s="26">
        <v>5</v>
      </c>
      <c r="G496" s="1" t="s">
        <v>697</v>
      </c>
      <c r="H496" s="26">
        <v>0</v>
      </c>
      <c r="I496" s="26" t="s">
        <v>325</v>
      </c>
      <c r="J496" s="26">
        <v>24</v>
      </c>
      <c r="K496" s="79"/>
      <c r="L496" s="30">
        <v>5.09</v>
      </c>
      <c r="M496" s="30">
        <v>41</v>
      </c>
      <c r="N496" s="30">
        <v>8.3541867179980756</v>
      </c>
      <c r="O496" s="1">
        <v>5544.7052439999998</v>
      </c>
      <c r="P496" s="30">
        <v>230</v>
      </c>
      <c r="Q496" s="30">
        <v>41.481014748058264</v>
      </c>
      <c r="R496" s="24"/>
      <c r="S496" s="24"/>
      <c r="T496" s="24"/>
      <c r="U496" s="30"/>
      <c r="V496" s="30"/>
      <c r="W496" s="30"/>
      <c r="X496" s="1">
        <v>610</v>
      </c>
      <c r="Y496" s="30">
        <v>110.01486520137192</v>
      </c>
      <c r="Z496" s="1"/>
      <c r="AA496" s="30">
        <v>518.71</v>
      </c>
      <c r="AB496" s="30">
        <v>93.550509391153497</v>
      </c>
      <c r="AC496" s="30"/>
      <c r="AD496" s="30"/>
      <c r="AE496" s="30"/>
      <c r="AF496" s="1"/>
      <c r="AG496" s="30">
        <v>114.91</v>
      </c>
      <c r="AH496" s="30">
        <v>20.72427567260598</v>
      </c>
      <c r="AI496" s="30"/>
      <c r="AJ496" s="30"/>
      <c r="AK496" s="30"/>
      <c r="AL496" s="30"/>
      <c r="AM496" s="162"/>
    </row>
    <row r="497" spans="1:39" ht="9" hidden="1" customHeight="1" outlineLevel="1" x14ac:dyDescent="0.25">
      <c r="A497" s="90" t="s">
        <v>613</v>
      </c>
      <c r="B497" s="199" t="s">
        <v>4</v>
      </c>
      <c r="C497" s="91" t="s">
        <v>323</v>
      </c>
      <c r="D497" s="33" t="s">
        <v>28</v>
      </c>
      <c r="E497" s="100" t="s">
        <v>29</v>
      </c>
      <c r="F497" s="40">
        <v>5</v>
      </c>
      <c r="G497" s="92" t="s">
        <v>697</v>
      </c>
      <c r="H497" s="40">
        <v>0</v>
      </c>
      <c r="I497" s="40" t="s">
        <v>325</v>
      </c>
      <c r="J497" s="40">
        <v>24</v>
      </c>
      <c r="K497" s="80"/>
      <c r="L497" s="44">
        <v>4.07</v>
      </c>
      <c r="M497" s="44">
        <v>41</v>
      </c>
      <c r="N497" s="44">
        <v>4.8700673724735326</v>
      </c>
      <c r="O497" s="92">
        <v>8220.4123559999989</v>
      </c>
      <c r="P497" s="44">
        <v>270</v>
      </c>
      <c r="Q497" s="44">
        <v>32.845067656846879</v>
      </c>
      <c r="R497" s="38"/>
      <c r="S497" s="38"/>
      <c r="T497" s="38"/>
      <c r="U497" s="44"/>
      <c r="V497" s="44"/>
      <c r="W497" s="44"/>
      <c r="X497" s="92">
        <v>720</v>
      </c>
      <c r="Y497" s="44">
        <v>87.586847084925012</v>
      </c>
      <c r="Z497" s="92"/>
      <c r="AA497" s="44">
        <v>739.83</v>
      </c>
      <c r="AB497" s="44">
        <v>89.999134831722316</v>
      </c>
      <c r="AC497" s="44"/>
      <c r="AD497" s="44"/>
      <c r="AE497" s="44"/>
      <c r="AF497" s="92"/>
      <c r="AG497" s="44">
        <v>209.14</v>
      </c>
      <c r="AH497" s="44">
        <v>25.441546110196132</v>
      </c>
      <c r="AI497" s="44"/>
      <c r="AJ497" s="44"/>
      <c r="AK497" s="44"/>
      <c r="AL497" s="44"/>
      <c r="AM497" s="162"/>
    </row>
    <row r="498" spans="1:39" ht="9" customHeight="1" collapsed="1" x14ac:dyDescent="0.25">
      <c r="A498" s="96"/>
      <c r="B498" s="200"/>
      <c r="C498" s="97"/>
      <c r="D498" s="5"/>
      <c r="E498" s="96"/>
      <c r="F498" s="12"/>
      <c r="G498" s="12"/>
      <c r="H498" s="12"/>
      <c r="I498" s="12"/>
      <c r="J498" s="12"/>
      <c r="K498" s="8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219"/>
      <c r="Y498" s="9"/>
      <c r="Z498" s="219"/>
      <c r="AA498" s="9"/>
      <c r="AB498" s="9"/>
      <c r="AC498" s="9"/>
      <c r="AD498" s="9"/>
      <c r="AE498" s="9"/>
      <c r="AF498" s="219"/>
      <c r="AG498" s="9"/>
      <c r="AH498" s="9"/>
      <c r="AI498" s="9"/>
      <c r="AJ498" s="9"/>
      <c r="AK498" s="9"/>
      <c r="AL498" s="9"/>
      <c r="AM498" s="162"/>
    </row>
    <row r="499" spans="1:39" ht="9" customHeight="1" x14ac:dyDescent="0.25">
      <c r="A499" s="99"/>
      <c r="B499" s="198"/>
      <c r="C499" s="84"/>
      <c r="D499" s="19"/>
      <c r="E499" s="99"/>
      <c r="F499" s="26"/>
      <c r="G499" s="26"/>
      <c r="H499" s="26"/>
      <c r="I499" s="26"/>
      <c r="J499" s="26"/>
      <c r="K499" s="22" t="s">
        <v>679</v>
      </c>
      <c r="L499" s="30">
        <f>IF(SUM(L486:L497)=0,"-",IF(SUM(L486:L497)&gt;0,AVERAGE(L486:L497)))</f>
        <v>4.5574999999999992</v>
      </c>
      <c r="M499" s="30">
        <f t="shared" ref="M499:AL499" si="434">IF(SUM(M486:M497)=0,"-",IF(SUM(M486:M497)&gt;0,AVERAGE(M486:M497)))</f>
        <v>40.916666666666664</v>
      </c>
      <c r="N499" s="30">
        <f t="shared" si="434"/>
        <v>7.3444016682707733</v>
      </c>
      <c r="O499" s="30">
        <f t="shared" si="434"/>
        <v>6164.0939143333317</v>
      </c>
      <c r="P499" s="30">
        <f t="shared" ref="P499:AC499" si="435">IF(SUM(P486:P497)=0,"-",IF(SUM(P486:P497)&gt;0,AVERAGE(P486:P497)))</f>
        <v>258.33333333333331</v>
      </c>
      <c r="Q499" s="30">
        <f t="shared" si="435"/>
        <v>41.733983925735018</v>
      </c>
      <c r="R499" s="30" t="str">
        <f t="shared" si="435"/>
        <v>-</v>
      </c>
      <c r="S499" s="30" t="str">
        <f t="shared" si="435"/>
        <v>-</v>
      </c>
      <c r="T499" s="30" t="str">
        <f t="shared" si="435"/>
        <v>-</v>
      </c>
      <c r="U499" s="30" t="str">
        <f t="shared" si="435"/>
        <v>-</v>
      </c>
      <c r="V499" s="30" t="str">
        <f t="shared" si="435"/>
        <v>-</v>
      </c>
      <c r="W499" s="30" t="str">
        <f t="shared" si="435"/>
        <v>-</v>
      </c>
      <c r="X499" s="1">
        <f t="shared" si="435"/>
        <v>853.33333333333337</v>
      </c>
      <c r="Y499" s="30">
        <f t="shared" si="435"/>
        <v>143.69148544969624</v>
      </c>
      <c r="Z499" s="1" t="str">
        <f t="shared" si="435"/>
        <v>-</v>
      </c>
      <c r="AA499" s="30">
        <f t="shared" si="435"/>
        <v>606.40083333333337</v>
      </c>
      <c r="AB499" s="30">
        <f t="shared" si="435"/>
        <v>95.679838551810505</v>
      </c>
      <c r="AC499" s="30" t="str">
        <f t="shared" si="435"/>
        <v>-</v>
      </c>
      <c r="AD499" s="30" t="str">
        <f>IF(SUM(AD486:AD497)=0,"-",IF(SUM(AD486:AD497)&gt;0,AVERAGE(AD486:AD497)))</f>
        <v>-</v>
      </c>
      <c r="AE499" s="30" t="str">
        <f>IF(SUM(AE486:AE497)=0,"-",IF(SUM(AE486:AE497)&gt;0,AVERAGE(AE486:AE497)))</f>
        <v>-</v>
      </c>
      <c r="AF499" s="1" t="str">
        <f>IF(SUM(AF486:AF497)=0,"-",IF(SUM(AF486:AF497)&gt;0,AVERAGE(AF486:AF497)))</f>
        <v>-</v>
      </c>
      <c r="AG499" s="30">
        <f t="shared" si="434"/>
        <v>158.88</v>
      </c>
      <c r="AH499" s="30">
        <f t="shared" si="434"/>
        <v>23.253684278112861</v>
      </c>
      <c r="AI499" s="30" t="str">
        <f t="shared" si="434"/>
        <v>-</v>
      </c>
      <c r="AJ499" s="30" t="str">
        <f t="shared" si="434"/>
        <v>-</v>
      </c>
      <c r="AK499" s="30" t="str">
        <f t="shared" si="434"/>
        <v>-</v>
      </c>
      <c r="AL499" s="30" t="str">
        <f t="shared" si="434"/>
        <v>-</v>
      </c>
      <c r="AM499" s="162"/>
    </row>
    <row r="500" spans="1:39" ht="9" customHeight="1" x14ac:dyDescent="0.25">
      <c r="A500" s="25"/>
      <c r="B500" s="192" t="str">
        <f t="shared" ref="B500:J500" si="436">B495</f>
        <v>Nephrotoxisches Serum (NTS)</v>
      </c>
      <c r="C500" s="17" t="str">
        <f t="shared" si="436"/>
        <v>Bayer</v>
      </c>
      <c r="D500" s="25" t="str">
        <f t="shared" si="436"/>
        <v>Rat</v>
      </c>
      <c r="E500" s="17" t="str">
        <f t="shared" si="436"/>
        <v>SD</v>
      </c>
      <c r="F500" s="25">
        <f t="shared" si="436"/>
        <v>5</v>
      </c>
      <c r="G500" s="25" t="str">
        <f t="shared" si="436"/>
        <v>once</v>
      </c>
      <c r="H500" s="25">
        <f t="shared" si="436"/>
        <v>0</v>
      </c>
      <c r="I500" s="25" t="str">
        <f t="shared" si="436"/>
        <v>interim</v>
      </c>
      <c r="J500" s="25">
        <f t="shared" si="436"/>
        <v>24</v>
      </c>
      <c r="K500" s="22" t="s">
        <v>677</v>
      </c>
      <c r="L500" s="30">
        <f>IF(SUM(L486:L497)=0,"-",IF(SUM(L486:L497)&gt;0,_xlfn.STDEV.S(L486:L497)))</f>
        <v>1.2757751654297402</v>
      </c>
      <c r="M500" s="30">
        <f t="shared" ref="M500:AL500" si="437">IF(SUM(M486:M497)=0,"-",IF(SUM(M486:M497)&gt;0,_xlfn.STDEV.S(M486:M497)))</f>
        <v>2.1087839379532691</v>
      </c>
      <c r="N500" s="30">
        <f t="shared" si="437"/>
        <v>2.4363473677449341</v>
      </c>
      <c r="O500" s="30">
        <f t="shared" si="437"/>
        <v>1289.2021746775254</v>
      </c>
      <c r="P500" s="30">
        <f t="shared" ref="P500:AC500" si="438">IF(SUM(P486:P497)=0,"-",IF(SUM(P486:P497)&gt;0,_xlfn.STDEV.S(P486:P497)))</f>
        <v>107.01175239904796</v>
      </c>
      <c r="Q500" s="30">
        <f t="shared" si="438"/>
        <v>11.318908154073405</v>
      </c>
      <c r="R500" s="30" t="str">
        <f t="shared" si="438"/>
        <v>-</v>
      </c>
      <c r="S500" s="30" t="str">
        <f t="shared" si="438"/>
        <v>-</v>
      </c>
      <c r="T500" s="30" t="str">
        <f t="shared" si="438"/>
        <v>-</v>
      </c>
      <c r="U500" s="30" t="str">
        <f t="shared" si="438"/>
        <v>-</v>
      </c>
      <c r="V500" s="30" t="str">
        <f t="shared" si="438"/>
        <v>-</v>
      </c>
      <c r="W500" s="30" t="str">
        <f t="shared" si="438"/>
        <v>-</v>
      </c>
      <c r="X500" s="1">
        <f t="shared" si="438"/>
        <v>182.62397200673053</v>
      </c>
      <c r="Y500" s="30">
        <f t="shared" si="438"/>
        <v>41.855883473636403</v>
      </c>
      <c r="Z500" s="1" t="str">
        <f t="shared" si="438"/>
        <v>-</v>
      </c>
      <c r="AA500" s="30">
        <f t="shared" si="438"/>
        <v>272.96392187374676</v>
      </c>
      <c r="AB500" s="30">
        <f t="shared" si="438"/>
        <v>32.002643188805166</v>
      </c>
      <c r="AC500" s="30" t="str">
        <f t="shared" si="438"/>
        <v>-</v>
      </c>
      <c r="AD500" s="30" t="str">
        <f>IF(SUM(AD486:AD497)=0,"-",IF(SUM(AD486:AD497)&gt;0,_xlfn.STDEV.S(AD486:AD497)))</f>
        <v>-</v>
      </c>
      <c r="AE500" s="30" t="str">
        <f>IF(SUM(AE486:AE497)=0,"-",IF(SUM(AE486:AE497)&gt;0,_xlfn.STDEV.S(AE486:AE497)))</f>
        <v>-</v>
      </c>
      <c r="AF500" s="1" t="str">
        <f>IF(SUM(AF486:AF497)=0,"-",IF(SUM(AF486:AF497)&gt;0,_xlfn.STDEV.S(AF486:AF497)))</f>
        <v>-</v>
      </c>
      <c r="AG500" s="30">
        <f t="shared" si="437"/>
        <v>178.31115658768067</v>
      </c>
      <c r="AH500" s="30">
        <f t="shared" si="437"/>
        <v>19.203625722616493</v>
      </c>
      <c r="AI500" s="30" t="str">
        <f t="shared" si="437"/>
        <v>-</v>
      </c>
      <c r="AJ500" s="30" t="str">
        <f t="shared" si="437"/>
        <v>-</v>
      </c>
      <c r="AK500" s="30" t="str">
        <f t="shared" si="437"/>
        <v>-</v>
      </c>
      <c r="AL500" s="30" t="str">
        <f t="shared" si="437"/>
        <v>-</v>
      </c>
      <c r="AM500" s="162"/>
    </row>
    <row r="501" spans="1:39" ht="9" customHeight="1" x14ac:dyDescent="0.25">
      <c r="A501" s="99"/>
      <c r="B501" s="198"/>
      <c r="C501" s="84"/>
      <c r="D501" s="19"/>
      <c r="E501" s="99"/>
      <c r="F501" s="26"/>
      <c r="G501" s="26"/>
      <c r="H501" s="26"/>
      <c r="I501" s="26"/>
      <c r="J501" s="26"/>
      <c r="K501" s="22" t="s">
        <v>678</v>
      </c>
      <c r="L501" s="1">
        <f>IF(SUM(L486:L497)=0,"-",IF(SUM(L486:L497)&gt;0,COUNT(L486:L497)))</f>
        <v>12</v>
      </c>
      <c r="M501" s="46">
        <f t="shared" ref="M501:AL501" si="439">IF(SUM(M486:M497)=0,"-",IF(SUM(M486:M497)&gt;0,COUNT(M486:M497)))</f>
        <v>12</v>
      </c>
      <c r="N501" s="1">
        <f t="shared" si="439"/>
        <v>12</v>
      </c>
      <c r="O501" s="46">
        <f t="shared" si="439"/>
        <v>12</v>
      </c>
      <c r="P501" s="1">
        <f t="shared" ref="P501:AC501" si="440">IF(SUM(P486:P497)=0,"-",IF(SUM(P486:P497)&gt;0,COUNT(P486:P497)))</f>
        <v>12</v>
      </c>
      <c r="Q501" s="46">
        <f t="shared" si="440"/>
        <v>12</v>
      </c>
      <c r="R501" s="30" t="str">
        <f t="shared" si="440"/>
        <v>-</v>
      </c>
      <c r="S501" s="46" t="str">
        <f t="shared" si="440"/>
        <v>-</v>
      </c>
      <c r="T501" s="1" t="str">
        <f t="shared" si="440"/>
        <v>-</v>
      </c>
      <c r="U501" s="46" t="str">
        <f t="shared" si="440"/>
        <v>-</v>
      </c>
      <c r="V501" s="1" t="str">
        <f t="shared" si="440"/>
        <v>-</v>
      </c>
      <c r="W501" s="46" t="str">
        <f t="shared" si="440"/>
        <v>-</v>
      </c>
      <c r="X501" s="46">
        <f t="shared" si="440"/>
        <v>12</v>
      </c>
      <c r="Y501" s="1">
        <f t="shared" si="440"/>
        <v>12</v>
      </c>
      <c r="Z501" s="46" t="str">
        <f t="shared" si="440"/>
        <v>-</v>
      </c>
      <c r="AA501" s="1">
        <f t="shared" si="440"/>
        <v>12</v>
      </c>
      <c r="AB501" s="46">
        <f t="shared" si="440"/>
        <v>12</v>
      </c>
      <c r="AC501" s="1" t="str">
        <f t="shared" si="440"/>
        <v>-</v>
      </c>
      <c r="AD501" s="1" t="str">
        <f>IF(SUM(AD486:AD497)=0,"-",IF(SUM(AD486:AD497)&gt;0,COUNT(AD486:AD497)))</f>
        <v>-</v>
      </c>
      <c r="AE501" s="46" t="str">
        <f>IF(SUM(AE486:AE497)=0,"-",IF(SUM(AE486:AE497)&gt;0,COUNT(AE486:AE497)))</f>
        <v>-</v>
      </c>
      <c r="AF501" s="1" t="str">
        <f>IF(SUM(AF486:AF497)=0,"-",IF(SUM(AF486:AF497)&gt;0,COUNT(AF486:AF497)))</f>
        <v>-</v>
      </c>
      <c r="AG501" s="1">
        <f t="shared" si="439"/>
        <v>12</v>
      </c>
      <c r="AH501" s="46">
        <f t="shared" si="439"/>
        <v>12</v>
      </c>
      <c r="AI501" s="1" t="str">
        <f t="shared" si="439"/>
        <v>-</v>
      </c>
      <c r="AJ501" s="46" t="str">
        <f t="shared" si="439"/>
        <v>-</v>
      </c>
      <c r="AK501" s="1" t="str">
        <f t="shared" si="439"/>
        <v>-</v>
      </c>
      <c r="AL501" s="46" t="str">
        <f t="shared" si="439"/>
        <v>-</v>
      </c>
      <c r="AM501" s="162"/>
    </row>
    <row r="502" spans="1:39" ht="9" customHeight="1" x14ac:dyDescent="0.25">
      <c r="A502" s="100"/>
      <c r="B502" s="199"/>
      <c r="C502" s="91"/>
      <c r="D502" s="33"/>
      <c r="E502" s="100"/>
      <c r="F502" s="40"/>
      <c r="G502" s="40"/>
      <c r="H502" s="40"/>
      <c r="I502" s="40"/>
      <c r="J502" s="40"/>
      <c r="K502" s="36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107"/>
      <c r="Y502" s="37"/>
      <c r="Z502" s="107"/>
      <c r="AA502" s="37"/>
      <c r="AB502" s="37"/>
      <c r="AC502" s="37"/>
      <c r="AD502" s="37"/>
      <c r="AE502" s="37"/>
      <c r="AF502" s="107"/>
      <c r="AG502" s="37"/>
      <c r="AH502" s="37"/>
      <c r="AI502" s="37"/>
      <c r="AJ502" s="37"/>
      <c r="AK502" s="37"/>
      <c r="AL502" s="37"/>
      <c r="AM502" s="162"/>
    </row>
    <row r="503" spans="1:39" ht="9" hidden="1" customHeight="1" outlineLevel="1" x14ac:dyDescent="0.25">
      <c r="A503" s="101" t="s">
        <v>626</v>
      </c>
      <c r="B503" s="200" t="s">
        <v>4</v>
      </c>
      <c r="C503" s="97" t="s">
        <v>323</v>
      </c>
      <c r="D503" s="5" t="s">
        <v>28</v>
      </c>
      <c r="E503" s="96" t="s">
        <v>29</v>
      </c>
      <c r="F503" s="12">
        <v>0</v>
      </c>
      <c r="G503" s="12">
        <v>0</v>
      </c>
      <c r="H503" s="184">
        <v>8</v>
      </c>
      <c r="I503" s="12" t="s">
        <v>325</v>
      </c>
      <c r="J503" s="12">
        <v>24</v>
      </c>
      <c r="K503" s="81"/>
      <c r="L503" s="16" t="s">
        <v>676</v>
      </c>
      <c r="M503" s="71" t="s">
        <v>676</v>
      </c>
      <c r="N503" s="16">
        <v>8.4023099133782502</v>
      </c>
      <c r="O503" s="98">
        <v>6975.658144</v>
      </c>
      <c r="P503" s="16">
        <v>800</v>
      </c>
      <c r="Q503" s="16">
        <v>114.68451915008295</v>
      </c>
      <c r="R503" s="10">
        <v>24.989703138059603</v>
      </c>
      <c r="S503" s="10">
        <v>3.5824151101146047</v>
      </c>
      <c r="T503" s="10"/>
      <c r="U503" s="16"/>
      <c r="V503" s="16"/>
      <c r="W503" s="16"/>
      <c r="X503" s="98">
        <v>670</v>
      </c>
      <c r="Y503" s="16">
        <v>96.048284788194465</v>
      </c>
      <c r="Z503" s="98"/>
      <c r="AA503" s="16">
        <v>1786.47</v>
      </c>
      <c r="AB503" s="16">
        <v>256.10056615756082</v>
      </c>
      <c r="AC503" s="16"/>
      <c r="AD503" s="16">
        <v>3.5073151652897199</v>
      </c>
      <c r="AE503" s="16">
        <v>0.50279344154880645</v>
      </c>
      <c r="AF503" s="98"/>
      <c r="AG503" s="16">
        <v>187.54</v>
      </c>
      <c r="AH503" s="16">
        <v>26.884918401758192</v>
      </c>
      <c r="AI503" s="16"/>
      <c r="AJ503" s="16"/>
      <c r="AK503" s="16"/>
      <c r="AL503" s="16"/>
      <c r="AM503" s="162"/>
    </row>
    <row r="504" spans="1:39" ht="9" hidden="1" customHeight="1" outlineLevel="1" x14ac:dyDescent="0.25">
      <c r="A504" s="83" t="s">
        <v>627</v>
      </c>
      <c r="B504" s="198" t="s">
        <v>4</v>
      </c>
      <c r="C504" s="84" t="s">
        <v>323</v>
      </c>
      <c r="D504" s="19" t="s">
        <v>28</v>
      </c>
      <c r="E504" s="99" t="s">
        <v>29</v>
      </c>
      <c r="F504" s="26">
        <v>0</v>
      </c>
      <c r="G504" s="26">
        <v>0</v>
      </c>
      <c r="H504" s="185">
        <v>8</v>
      </c>
      <c r="I504" s="26" t="s">
        <v>325</v>
      </c>
      <c r="J504" s="26">
        <v>24</v>
      </c>
      <c r="K504" s="79"/>
      <c r="L504" s="30" t="s">
        <v>676</v>
      </c>
      <c r="M504" s="45" t="s">
        <v>676</v>
      </c>
      <c r="N504" s="30">
        <v>10.26948989412897</v>
      </c>
      <c r="O504" s="1">
        <v>5151.9299000000001</v>
      </c>
      <c r="P504" s="30">
        <v>420</v>
      </c>
      <c r="Q504" s="30">
        <v>81.522848360184412</v>
      </c>
      <c r="R504" s="24">
        <v>11.4151498109931</v>
      </c>
      <c r="S504" s="24">
        <v>2.2157036358342332</v>
      </c>
      <c r="T504" s="24"/>
      <c r="U504" s="30"/>
      <c r="V504" s="30"/>
      <c r="W504" s="30"/>
      <c r="X504" s="1">
        <v>800</v>
      </c>
      <c r="Y504" s="30">
        <v>155.28161592416077</v>
      </c>
      <c r="Z504" s="1"/>
      <c r="AA504" s="30">
        <v>1535.62</v>
      </c>
      <c r="AB504" s="30">
        <v>298.06694380682467</v>
      </c>
      <c r="AC504" s="30"/>
      <c r="AD504" s="30">
        <v>2.5919567556102501</v>
      </c>
      <c r="AE504" s="30">
        <v>0.50310404177088086</v>
      </c>
      <c r="AF504" s="1"/>
      <c r="AG504" s="30">
        <v>237.12</v>
      </c>
      <c r="AH504" s="30">
        <v>46.02547095992125</v>
      </c>
      <c r="AI504" s="30"/>
      <c r="AJ504" s="30"/>
      <c r="AK504" s="30"/>
      <c r="AL504" s="30"/>
      <c r="AM504" s="162"/>
    </row>
    <row r="505" spans="1:39" ht="9" hidden="1" customHeight="1" outlineLevel="1" x14ac:dyDescent="0.25">
      <c r="A505" s="83" t="s">
        <v>628</v>
      </c>
      <c r="B505" s="198" t="s">
        <v>4</v>
      </c>
      <c r="C505" s="84" t="s">
        <v>323</v>
      </c>
      <c r="D505" s="19" t="s">
        <v>28</v>
      </c>
      <c r="E505" s="99" t="s">
        <v>29</v>
      </c>
      <c r="F505" s="26">
        <v>0</v>
      </c>
      <c r="G505" s="26">
        <v>0</v>
      </c>
      <c r="H505" s="185">
        <v>8</v>
      </c>
      <c r="I505" s="26" t="s">
        <v>325</v>
      </c>
      <c r="J505" s="26">
        <v>24</v>
      </c>
      <c r="K505" s="79"/>
      <c r="L505" s="30" t="s">
        <v>676</v>
      </c>
      <c r="M505" s="45" t="s">
        <v>676</v>
      </c>
      <c r="N505" s="30">
        <v>8.0365736284889326</v>
      </c>
      <c r="O505" s="1">
        <v>6311.276452000001</v>
      </c>
      <c r="P505" s="30">
        <v>330</v>
      </c>
      <c r="Q505" s="30">
        <v>52.287362550158171</v>
      </c>
      <c r="R505" s="24">
        <v>17.438690310305901</v>
      </c>
      <c r="S505" s="24">
        <v>2.7631003716814999</v>
      </c>
      <c r="T505" s="24"/>
      <c r="U505" s="30"/>
      <c r="V505" s="30"/>
      <c r="W505" s="30"/>
      <c r="X505" s="1">
        <v>820</v>
      </c>
      <c r="Y505" s="30">
        <v>129.92617360948395</v>
      </c>
      <c r="Z505" s="1"/>
      <c r="AA505" s="30">
        <v>1771.06</v>
      </c>
      <c r="AB505" s="30">
        <v>280.6183524790398</v>
      </c>
      <c r="AC505" s="30"/>
      <c r="AD505" s="30">
        <v>2.5620657729005201</v>
      </c>
      <c r="AE505" s="30">
        <v>0.4059504907424264</v>
      </c>
      <c r="AF505" s="1"/>
      <c r="AG505" s="30">
        <v>178.55</v>
      </c>
      <c r="AH505" s="30">
        <v>28.290632070699218</v>
      </c>
      <c r="AI505" s="30"/>
      <c r="AJ505" s="30"/>
      <c r="AK505" s="30"/>
      <c r="AL505" s="30"/>
      <c r="AM505" s="162"/>
    </row>
    <row r="506" spans="1:39" ht="9" hidden="1" customHeight="1" outlineLevel="1" x14ac:dyDescent="0.25">
      <c r="A506" s="83" t="s">
        <v>629</v>
      </c>
      <c r="B506" s="198" t="s">
        <v>4</v>
      </c>
      <c r="C506" s="84" t="s">
        <v>323</v>
      </c>
      <c r="D506" s="19" t="s">
        <v>28</v>
      </c>
      <c r="E506" s="99" t="s">
        <v>29</v>
      </c>
      <c r="F506" s="26">
        <v>0</v>
      </c>
      <c r="G506" s="26">
        <v>0</v>
      </c>
      <c r="H506" s="185">
        <v>8</v>
      </c>
      <c r="I506" s="26" t="s">
        <v>325</v>
      </c>
      <c r="J506" s="26">
        <v>24</v>
      </c>
      <c r="K506" s="79"/>
      <c r="L506" s="30" t="s">
        <v>676</v>
      </c>
      <c r="M506" s="45" t="s">
        <v>676</v>
      </c>
      <c r="N506" s="30">
        <v>8.4119345524542837</v>
      </c>
      <c r="O506" s="1">
        <v>5138.9439400000001</v>
      </c>
      <c r="P506" s="30">
        <v>550</v>
      </c>
      <c r="Q506" s="30">
        <v>107.02588049637298</v>
      </c>
      <c r="R506" s="24">
        <v>15.743957245684099</v>
      </c>
      <c r="S506" s="24">
        <v>3.0636561576665304</v>
      </c>
      <c r="T506" s="24"/>
      <c r="U506" s="30"/>
      <c r="V506" s="30"/>
      <c r="W506" s="30"/>
      <c r="X506" s="1">
        <v>720</v>
      </c>
      <c r="Y506" s="30">
        <v>140.10660719525185</v>
      </c>
      <c r="Z506" s="1"/>
      <c r="AA506" s="30">
        <v>1438.94</v>
      </c>
      <c r="AB506" s="30">
        <v>280.0069463299107</v>
      </c>
      <c r="AC506" s="30"/>
      <c r="AD506" s="30">
        <v>1.99807421211096</v>
      </c>
      <c r="AE506" s="30">
        <v>0.38881027608776753</v>
      </c>
      <c r="AF506" s="1"/>
      <c r="AG506" s="30">
        <v>228.55</v>
      </c>
      <c r="AH506" s="30">
        <v>44.474118158992795</v>
      </c>
      <c r="AI506" s="30"/>
      <c r="AJ506" s="30"/>
      <c r="AK506" s="30"/>
      <c r="AL506" s="30"/>
      <c r="AM506" s="162"/>
    </row>
    <row r="507" spans="1:39" ht="9" hidden="1" customHeight="1" outlineLevel="1" x14ac:dyDescent="0.25">
      <c r="A507" s="83" t="s">
        <v>630</v>
      </c>
      <c r="B507" s="198" t="s">
        <v>4</v>
      </c>
      <c r="C507" s="84" t="s">
        <v>323</v>
      </c>
      <c r="D507" s="19" t="s">
        <v>28</v>
      </c>
      <c r="E507" s="99" t="s">
        <v>29</v>
      </c>
      <c r="F507" s="26">
        <v>0</v>
      </c>
      <c r="G507" s="26">
        <v>0</v>
      </c>
      <c r="H507" s="185">
        <v>8</v>
      </c>
      <c r="I507" s="26" t="s">
        <v>325</v>
      </c>
      <c r="J507" s="26">
        <v>24</v>
      </c>
      <c r="K507" s="79"/>
      <c r="L507" s="30" t="s">
        <v>676</v>
      </c>
      <c r="M507" s="45" t="s">
        <v>676</v>
      </c>
      <c r="N507" s="30">
        <v>8.2098171318575552</v>
      </c>
      <c r="O507" s="1">
        <v>7731.1413399999992</v>
      </c>
      <c r="P507" s="30">
        <v>850</v>
      </c>
      <c r="Q507" s="30">
        <v>109.94495671708934</v>
      </c>
      <c r="R507" s="24">
        <v>17.481713351635698</v>
      </c>
      <c r="S507" s="24">
        <v>2.2612073150425291</v>
      </c>
      <c r="T507" s="24"/>
      <c r="U507" s="30"/>
      <c r="V507" s="30"/>
      <c r="W507" s="30"/>
      <c r="X507" s="1">
        <v>540</v>
      </c>
      <c r="Y507" s="30">
        <v>69.847384267327342</v>
      </c>
      <c r="Z507" s="1"/>
      <c r="AA507" s="30">
        <v>1977.65</v>
      </c>
      <c r="AB507" s="30">
        <v>255.80311017829615</v>
      </c>
      <c r="AC507" s="30"/>
      <c r="AD507" s="30">
        <v>4.8581320578093301</v>
      </c>
      <c r="AE507" s="30">
        <v>0.62838484567264818</v>
      </c>
      <c r="AF507" s="1"/>
      <c r="AG507" s="30">
        <v>188.66</v>
      </c>
      <c r="AH507" s="30">
        <v>24.402606510877735</v>
      </c>
      <c r="AI507" s="30"/>
      <c r="AJ507" s="30"/>
      <c r="AK507" s="30"/>
      <c r="AL507" s="30"/>
      <c r="AM507" s="162"/>
    </row>
    <row r="508" spans="1:39" ht="9" hidden="1" customHeight="1" outlineLevel="1" x14ac:dyDescent="0.25">
      <c r="A508" s="90" t="s">
        <v>631</v>
      </c>
      <c r="B508" s="199" t="s">
        <v>4</v>
      </c>
      <c r="C508" s="91" t="s">
        <v>323</v>
      </c>
      <c r="D508" s="33" t="s">
        <v>28</v>
      </c>
      <c r="E508" s="100" t="s">
        <v>29</v>
      </c>
      <c r="F508" s="40">
        <v>0</v>
      </c>
      <c r="G508" s="40">
        <v>0</v>
      </c>
      <c r="H508" s="186">
        <v>8</v>
      </c>
      <c r="I508" s="40" t="s">
        <v>325</v>
      </c>
      <c r="J508" s="40">
        <v>24</v>
      </c>
      <c r="K508" s="80"/>
      <c r="L508" s="44" t="s">
        <v>676</v>
      </c>
      <c r="M508" s="70" t="s">
        <v>676</v>
      </c>
      <c r="N508" s="44">
        <v>2.0981713185755537</v>
      </c>
      <c r="O508" s="92"/>
      <c r="P508" s="44">
        <v>980</v>
      </c>
      <c r="Q508" s="44"/>
      <c r="R508" s="38"/>
      <c r="S508" s="38"/>
      <c r="T508" s="38"/>
      <c r="U508" s="44"/>
      <c r="V508" s="44"/>
      <c r="W508" s="44"/>
      <c r="X508" s="92">
        <v>600</v>
      </c>
      <c r="Y508" s="44"/>
      <c r="Z508" s="92"/>
      <c r="AA508" s="44">
        <v>1649.61</v>
      </c>
      <c r="AB508" s="44"/>
      <c r="AC508" s="44"/>
      <c r="AD508" s="44"/>
      <c r="AE508" s="44"/>
      <c r="AF508" s="92"/>
      <c r="AG508" s="44">
        <v>256.23</v>
      </c>
      <c r="AH508" s="44"/>
      <c r="AI508" s="44"/>
      <c r="AJ508" s="44"/>
      <c r="AK508" s="44"/>
      <c r="AL508" s="44"/>
      <c r="AM508" s="162"/>
    </row>
    <row r="509" spans="1:39" ht="9" customHeight="1" collapsed="1" x14ac:dyDescent="0.25">
      <c r="A509" s="96"/>
      <c r="B509" s="200"/>
      <c r="C509" s="97"/>
      <c r="D509" s="5"/>
      <c r="E509" s="96"/>
      <c r="F509" s="12"/>
      <c r="G509" s="12"/>
      <c r="H509" s="12"/>
      <c r="I509" s="12"/>
      <c r="J509" s="12"/>
      <c r="K509" s="8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106"/>
      <c r="Y509" s="23"/>
      <c r="Z509" s="106"/>
      <c r="AA509" s="23"/>
      <c r="AB509" s="23"/>
      <c r="AC509" s="23"/>
      <c r="AD509" s="23"/>
      <c r="AE509" s="23"/>
      <c r="AF509" s="106"/>
      <c r="AG509" s="23"/>
      <c r="AH509" s="23"/>
      <c r="AI509" s="23"/>
      <c r="AJ509" s="23"/>
      <c r="AK509" s="23"/>
      <c r="AL509" s="23"/>
      <c r="AM509" s="162"/>
    </row>
    <row r="510" spans="1:39" ht="9" customHeight="1" x14ac:dyDescent="0.25">
      <c r="A510" s="99"/>
      <c r="B510" s="198"/>
      <c r="C510" s="84"/>
      <c r="D510" s="19"/>
      <c r="E510" s="99"/>
      <c r="F510" s="26"/>
      <c r="G510" s="26"/>
      <c r="H510" s="26"/>
      <c r="I510" s="26"/>
      <c r="J510" s="26"/>
      <c r="K510" s="22" t="s">
        <v>679</v>
      </c>
      <c r="L510" s="30" t="str">
        <f>IF(SUM(L503:L508)=0,"-",IF(SUM(L503:L508)&gt;0,AVERAGE(L503:L508)))</f>
        <v>-</v>
      </c>
      <c r="M510" s="30" t="str">
        <f t="shared" ref="M510:AL510" si="441">IF(SUM(M503:M508)=0,"-",IF(SUM(M503:M508)&gt;0,AVERAGE(M503:M508)))</f>
        <v>-</v>
      </c>
      <c r="N510" s="30">
        <f t="shared" si="441"/>
        <v>7.5713827398139237</v>
      </c>
      <c r="O510" s="30">
        <f t="shared" si="441"/>
        <v>6261.7899551999999</v>
      </c>
      <c r="P510" s="30">
        <f t="shared" ref="P510:AC510" si="442">IF(SUM(P503:P508)=0,"-",IF(SUM(P503:P508)&gt;0,AVERAGE(P503:P508)))</f>
        <v>655</v>
      </c>
      <c r="Q510" s="30">
        <f t="shared" si="442"/>
        <v>93.09311345477758</v>
      </c>
      <c r="R510" s="30">
        <f t="shared" si="442"/>
        <v>17.41384277133568</v>
      </c>
      <c r="S510" s="30">
        <f t="shared" si="442"/>
        <v>2.7772165180678794</v>
      </c>
      <c r="T510" s="30" t="str">
        <f t="shared" si="442"/>
        <v>-</v>
      </c>
      <c r="U510" s="30" t="str">
        <f t="shared" si="442"/>
        <v>-</v>
      </c>
      <c r="V510" s="30" t="str">
        <f t="shared" si="442"/>
        <v>-</v>
      </c>
      <c r="W510" s="30" t="str">
        <f t="shared" si="442"/>
        <v>-</v>
      </c>
      <c r="X510" s="1">
        <f t="shared" si="442"/>
        <v>691.66666666666663</v>
      </c>
      <c r="Y510" s="30">
        <f t="shared" si="442"/>
        <v>118.24201315688367</v>
      </c>
      <c r="Z510" s="1" t="str">
        <f t="shared" si="442"/>
        <v>-</v>
      </c>
      <c r="AA510" s="30">
        <f t="shared" si="442"/>
        <v>1693.2250000000001</v>
      </c>
      <c r="AB510" s="30">
        <f t="shared" si="442"/>
        <v>274.11918379032642</v>
      </c>
      <c r="AC510" s="30" t="str">
        <f t="shared" si="442"/>
        <v>-</v>
      </c>
      <c r="AD510" s="30">
        <f>IF(SUM(AD503:AD508)=0,"-",IF(SUM(AD503:AD508)&gt;0,AVERAGE(AD503:AD508)))</f>
        <v>3.1035087927441563</v>
      </c>
      <c r="AE510" s="30">
        <f>IF(SUM(AE503:AE508)=0,"-",IF(SUM(AE503:AE508)&gt;0,AVERAGE(AE503:AE508)))</f>
        <v>0.48580861916450591</v>
      </c>
      <c r="AF510" s="1" t="str">
        <f>IF(SUM(AF503:AF508)=0,"-",IF(SUM(AF503:AF508)&gt;0,AVERAGE(AF503:AF508)))</f>
        <v>-</v>
      </c>
      <c r="AG510" s="30">
        <f t="shared" si="441"/>
        <v>212.77500000000001</v>
      </c>
      <c r="AH510" s="30">
        <f t="shared" si="441"/>
        <v>34.015549220449842</v>
      </c>
      <c r="AI510" s="30" t="str">
        <f t="shared" si="441"/>
        <v>-</v>
      </c>
      <c r="AJ510" s="30" t="str">
        <f t="shared" si="441"/>
        <v>-</v>
      </c>
      <c r="AK510" s="30" t="str">
        <f t="shared" si="441"/>
        <v>-</v>
      </c>
      <c r="AL510" s="30" t="str">
        <f t="shared" si="441"/>
        <v>-</v>
      </c>
      <c r="AM510" s="162"/>
    </row>
    <row r="511" spans="1:39" ht="9" customHeight="1" x14ac:dyDescent="0.25">
      <c r="A511" s="25"/>
      <c r="B511" s="192" t="str">
        <f t="shared" ref="B511:J511" si="443">B506</f>
        <v>Nephrotoxisches Serum (NTS)</v>
      </c>
      <c r="C511" s="17" t="str">
        <f t="shared" si="443"/>
        <v>Bayer</v>
      </c>
      <c r="D511" s="25" t="str">
        <f t="shared" si="443"/>
        <v>Rat</v>
      </c>
      <c r="E511" s="17" t="str">
        <f t="shared" si="443"/>
        <v>SD</v>
      </c>
      <c r="F511" s="25">
        <f t="shared" si="443"/>
        <v>0</v>
      </c>
      <c r="G511" s="25">
        <f t="shared" si="443"/>
        <v>0</v>
      </c>
      <c r="H511" s="25">
        <f t="shared" si="443"/>
        <v>8</v>
      </c>
      <c r="I511" s="25" t="str">
        <f t="shared" si="443"/>
        <v>interim</v>
      </c>
      <c r="J511" s="25">
        <f t="shared" si="443"/>
        <v>24</v>
      </c>
      <c r="K511" s="22" t="s">
        <v>677</v>
      </c>
      <c r="L511" s="30" t="str">
        <f>IF(SUM(L503:L508)=0,"-",IF(SUM(L503:L508)&gt;0,_xlfn.STDEV.S(L503:L508)))</f>
        <v>-</v>
      </c>
      <c r="M511" s="30" t="str">
        <f t="shared" ref="M511:AL511" si="444">IF(SUM(M503:M508)=0,"-",IF(SUM(M503:M508)&gt;0,_xlfn.STDEV.S(M503:M508)))</f>
        <v>-</v>
      </c>
      <c r="N511" s="30">
        <f t="shared" si="444"/>
        <v>2.8020276169620888</v>
      </c>
      <c r="O511" s="30">
        <f t="shared" si="444"/>
        <v>1136.1803017499947</v>
      </c>
      <c r="P511" s="30">
        <f t="shared" ref="P511:AC511" si="445">IF(SUM(P503:P508)=0,"-",IF(SUM(P503:P508)&gt;0,_xlfn.STDEV.S(P503:P508)))</f>
        <v>259.44170828916464</v>
      </c>
      <c r="Q511" s="30">
        <f t="shared" si="445"/>
        <v>26.188145027479298</v>
      </c>
      <c r="R511" s="30">
        <f t="shared" si="445"/>
        <v>4.9033590275750143</v>
      </c>
      <c r="S511" s="30">
        <f t="shared" si="445"/>
        <v>0.57274643601628628</v>
      </c>
      <c r="T511" s="30" t="str">
        <f t="shared" si="445"/>
        <v>-</v>
      </c>
      <c r="U511" s="30" t="str">
        <f t="shared" si="445"/>
        <v>-</v>
      </c>
      <c r="V511" s="30" t="str">
        <f t="shared" si="445"/>
        <v>-</v>
      </c>
      <c r="W511" s="30" t="str">
        <f t="shared" si="445"/>
        <v>-</v>
      </c>
      <c r="X511" s="1">
        <f t="shared" si="445"/>
        <v>110.34793458269483</v>
      </c>
      <c r="Y511" s="30">
        <f t="shared" si="445"/>
        <v>34.717120903681945</v>
      </c>
      <c r="Z511" s="1" t="str">
        <f t="shared" si="445"/>
        <v>-</v>
      </c>
      <c r="AA511" s="30">
        <f t="shared" si="445"/>
        <v>193.41818081555724</v>
      </c>
      <c r="AB511" s="30">
        <f t="shared" si="445"/>
        <v>18.100754715838505</v>
      </c>
      <c r="AC511" s="30" t="str">
        <f t="shared" si="445"/>
        <v>-</v>
      </c>
      <c r="AD511" s="30">
        <f>IF(SUM(AD503:AD508)=0,"-",IF(SUM(AD503:AD508)&gt;0,_xlfn.STDEV.S(AD503:AD508)))</f>
        <v>1.1201109355002863</v>
      </c>
      <c r="AE511" s="30">
        <f>IF(SUM(AE503:AE508)=0,"-",IF(SUM(AE503:AE508)&gt;0,_xlfn.STDEV.S(AE503:AE508)))</f>
        <v>9.5788302305879439E-2</v>
      </c>
      <c r="AF511" s="1" t="str">
        <f>IF(SUM(AF503:AF508)=0,"-",IF(SUM(AF503:AF508)&gt;0,_xlfn.STDEV.S(AF503:AF508)))</f>
        <v>-</v>
      </c>
      <c r="AG511" s="30">
        <f t="shared" si="444"/>
        <v>31.998611688634242</v>
      </c>
      <c r="AH511" s="30">
        <f t="shared" si="444"/>
        <v>10.363989630108428</v>
      </c>
      <c r="AI511" s="30" t="str">
        <f t="shared" si="444"/>
        <v>-</v>
      </c>
      <c r="AJ511" s="30" t="str">
        <f t="shared" si="444"/>
        <v>-</v>
      </c>
      <c r="AK511" s="30" t="str">
        <f t="shared" si="444"/>
        <v>-</v>
      </c>
      <c r="AL511" s="30" t="str">
        <f t="shared" si="444"/>
        <v>-</v>
      </c>
      <c r="AM511" s="162"/>
    </row>
    <row r="512" spans="1:39" ht="9" customHeight="1" x14ac:dyDescent="0.25">
      <c r="A512" s="99"/>
      <c r="B512" s="198"/>
      <c r="C512" s="84"/>
      <c r="D512" s="19"/>
      <c r="E512" s="99"/>
      <c r="F512" s="26"/>
      <c r="G512" s="26"/>
      <c r="H512" s="26"/>
      <c r="I512" s="26"/>
      <c r="J512" s="26"/>
      <c r="K512" s="22" t="s">
        <v>678</v>
      </c>
      <c r="L512" s="30" t="str">
        <f>IF(SUM(L503:L508)=0,"-",IF(SUM(L503:L508)&gt;0,COUNT(L503:L508)))</f>
        <v>-</v>
      </c>
      <c r="M512" s="30" t="str">
        <f t="shared" ref="M512:AL512" si="446">IF(SUM(M503:M508)=0,"-",IF(SUM(M503:M508)&gt;0,COUNT(M503:M508)))</f>
        <v>-</v>
      </c>
      <c r="N512" s="30">
        <f t="shared" si="446"/>
        <v>6</v>
      </c>
      <c r="O512" s="30">
        <f t="shared" si="446"/>
        <v>5</v>
      </c>
      <c r="P512" s="30">
        <f t="shared" ref="P512:AC512" si="447">IF(SUM(P503:P508)=0,"-",IF(SUM(P503:P508)&gt;0,COUNT(P503:P508)))</f>
        <v>6</v>
      </c>
      <c r="Q512" s="30">
        <f t="shared" si="447"/>
        <v>5</v>
      </c>
      <c r="R512" s="30">
        <f t="shared" si="447"/>
        <v>5</v>
      </c>
      <c r="S512" s="30">
        <f t="shared" si="447"/>
        <v>5</v>
      </c>
      <c r="T512" s="30" t="str">
        <f t="shared" si="447"/>
        <v>-</v>
      </c>
      <c r="U512" s="30" t="str">
        <f t="shared" si="447"/>
        <v>-</v>
      </c>
      <c r="V512" s="30" t="str">
        <f t="shared" si="447"/>
        <v>-</v>
      </c>
      <c r="W512" s="30" t="str">
        <f t="shared" si="447"/>
        <v>-</v>
      </c>
      <c r="X512" s="1">
        <f t="shared" si="447"/>
        <v>6</v>
      </c>
      <c r="Y512" s="30">
        <f t="shared" si="447"/>
        <v>5</v>
      </c>
      <c r="Z512" s="1" t="str">
        <f t="shared" si="447"/>
        <v>-</v>
      </c>
      <c r="AA512" s="30">
        <f t="shared" si="447"/>
        <v>6</v>
      </c>
      <c r="AB512" s="30">
        <f t="shared" si="447"/>
        <v>5</v>
      </c>
      <c r="AC512" s="30" t="str">
        <f t="shared" si="447"/>
        <v>-</v>
      </c>
      <c r="AD512" s="30">
        <f>IF(SUM(AD503:AD508)=0,"-",IF(SUM(AD503:AD508)&gt;0,COUNT(AD503:AD508)))</f>
        <v>5</v>
      </c>
      <c r="AE512" s="30">
        <f>IF(SUM(AE503:AE508)=0,"-",IF(SUM(AE503:AE508)&gt;0,COUNT(AE503:AE508)))</f>
        <v>5</v>
      </c>
      <c r="AF512" s="1" t="str">
        <f>IF(SUM(AF503:AF508)=0,"-",IF(SUM(AF503:AF508)&gt;0,COUNT(AF503:AF508)))</f>
        <v>-</v>
      </c>
      <c r="AG512" s="30">
        <f t="shared" si="446"/>
        <v>6</v>
      </c>
      <c r="AH512" s="30">
        <f t="shared" si="446"/>
        <v>5</v>
      </c>
      <c r="AI512" s="30" t="str">
        <f t="shared" si="446"/>
        <v>-</v>
      </c>
      <c r="AJ512" s="30" t="str">
        <f t="shared" si="446"/>
        <v>-</v>
      </c>
      <c r="AK512" s="30" t="str">
        <f t="shared" si="446"/>
        <v>-</v>
      </c>
      <c r="AL512" s="30" t="str">
        <f t="shared" si="446"/>
        <v>-</v>
      </c>
      <c r="AM512" s="162"/>
    </row>
    <row r="513" spans="1:39" ht="9" customHeight="1" x14ac:dyDescent="0.25">
      <c r="A513" s="100"/>
      <c r="B513" s="199"/>
      <c r="C513" s="91"/>
      <c r="D513" s="33"/>
      <c r="E513" s="100"/>
      <c r="F513" s="40"/>
      <c r="G513" s="40"/>
      <c r="H513" s="40"/>
      <c r="I513" s="40"/>
      <c r="J513" s="40"/>
      <c r="K513" s="36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107"/>
      <c r="Y513" s="37"/>
      <c r="Z513" s="107"/>
      <c r="AA513" s="37"/>
      <c r="AB513" s="37"/>
      <c r="AC513" s="37"/>
      <c r="AD513" s="37"/>
      <c r="AE513" s="37"/>
      <c r="AF513" s="107"/>
      <c r="AG513" s="37"/>
      <c r="AH513" s="37"/>
      <c r="AI513" s="37"/>
      <c r="AJ513" s="37"/>
      <c r="AK513" s="37"/>
      <c r="AL513" s="37"/>
      <c r="AM513" s="162"/>
    </row>
    <row r="514" spans="1:39" ht="9" hidden="1" customHeight="1" outlineLevel="1" x14ac:dyDescent="0.25">
      <c r="A514" s="101" t="s">
        <v>644</v>
      </c>
      <c r="B514" s="200" t="s">
        <v>4</v>
      </c>
      <c r="C514" s="97" t="s">
        <v>323</v>
      </c>
      <c r="D514" s="5" t="s">
        <v>28</v>
      </c>
      <c r="E514" s="96" t="s">
        <v>29</v>
      </c>
      <c r="F514" s="12">
        <v>1.5</v>
      </c>
      <c r="G514" s="1" t="s">
        <v>697</v>
      </c>
      <c r="H514" s="184">
        <v>8</v>
      </c>
      <c r="I514" s="12" t="s">
        <v>30</v>
      </c>
      <c r="J514" s="12">
        <v>24</v>
      </c>
      <c r="K514" s="81"/>
      <c r="L514" s="16">
        <v>5.38</v>
      </c>
      <c r="M514" s="16">
        <v>39</v>
      </c>
      <c r="N514" s="16">
        <v>3.4552454282964389</v>
      </c>
      <c r="O514" s="98">
        <v>8500.7093079999995</v>
      </c>
      <c r="P514" s="16">
        <v>6120</v>
      </c>
      <c r="Q514" s="16">
        <v>719.93992245335119</v>
      </c>
      <c r="R514" s="10"/>
      <c r="S514" s="10"/>
      <c r="T514" s="10"/>
      <c r="U514" s="16"/>
      <c r="V514" s="16"/>
      <c r="W514" s="16"/>
      <c r="X514" s="98">
        <v>2170</v>
      </c>
      <c r="Y514" s="16">
        <v>255.2728156411392</v>
      </c>
      <c r="Z514" s="98"/>
      <c r="AA514" s="16">
        <v>7476.5</v>
      </c>
      <c r="AB514" s="16">
        <v>879.51484153962087</v>
      </c>
      <c r="AC514" s="16"/>
      <c r="AD514" s="16"/>
      <c r="AE514" s="16"/>
      <c r="AF514" s="98"/>
      <c r="AG514" s="16">
        <v>748.12</v>
      </c>
      <c r="AH514" s="16">
        <v>88.006773657810626</v>
      </c>
      <c r="AI514" s="16"/>
      <c r="AJ514" s="16"/>
      <c r="AK514" s="16"/>
      <c r="AL514" s="16"/>
      <c r="AM514" s="162"/>
    </row>
    <row r="515" spans="1:39" ht="9" hidden="1" customHeight="1" outlineLevel="1" x14ac:dyDescent="0.25">
      <c r="A515" s="83" t="s">
        <v>645</v>
      </c>
      <c r="B515" s="198" t="s">
        <v>4</v>
      </c>
      <c r="C515" s="84" t="s">
        <v>323</v>
      </c>
      <c r="D515" s="19" t="s">
        <v>28</v>
      </c>
      <c r="E515" s="99" t="s">
        <v>29</v>
      </c>
      <c r="F515" s="26">
        <v>1.5</v>
      </c>
      <c r="G515" s="1" t="s">
        <v>697</v>
      </c>
      <c r="H515" s="185">
        <v>8</v>
      </c>
      <c r="I515" s="26" t="s">
        <v>30</v>
      </c>
      <c r="J515" s="26">
        <v>24</v>
      </c>
      <c r="K515" s="79"/>
      <c r="L515" s="30">
        <v>5.55</v>
      </c>
      <c r="M515" s="30">
        <v>39</v>
      </c>
      <c r="N515" s="30">
        <v>5.5630413859480274</v>
      </c>
      <c r="O515" s="1">
        <v>8660.4366160000009</v>
      </c>
      <c r="P515" s="30">
        <v>6740</v>
      </c>
      <c r="Q515" s="30">
        <v>778.25175552326914</v>
      </c>
      <c r="R515" s="24">
        <v>6006.4457336120804</v>
      </c>
      <c r="S515" s="24">
        <v>693.54999059923614</v>
      </c>
      <c r="T515" s="24"/>
      <c r="U515" s="30"/>
      <c r="V515" s="30"/>
      <c r="W515" s="30"/>
      <c r="X515" s="1">
        <v>2910</v>
      </c>
      <c r="Y515" s="30">
        <v>336.01077278526895</v>
      </c>
      <c r="Z515" s="1"/>
      <c r="AA515" s="30">
        <v>7022.19</v>
      </c>
      <c r="AB515" s="30">
        <v>810.83556307387903</v>
      </c>
      <c r="AC515" s="30"/>
      <c r="AD515" s="30">
        <v>33.2187871784298</v>
      </c>
      <c r="AE515" s="30">
        <v>3.8356942786300965</v>
      </c>
      <c r="AF515" s="1"/>
      <c r="AG515" s="30">
        <v>427.74</v>
      </c>
      <c r="AH515" s="30">
        <v>49.390119570849123</v>
      </c>
      <c r="AI515" s="30"/>
      <c r="AJ515" s="30"/>
      <c r="AK515" s="30"/>
      <c r="AL515" s="30"/>
      <c r="AM515" s="162"/>
    </row>
    <row r="516" spans="1:39" ht="9" hidden="1" customHeight="1" outlineLevel="1" x14ac:dyDescent="0.25">
      <c r="A516" s="83" t="s">
        <v>646</v>
      </c>
      <c r="B516" s="198" t="s">
        <v>4</v>
      </c>
      <c r="C516" s="84" t="s">
        <v>323</v>
      </c>
      <c r="D516" s="19" t="s">
        <v>28</v>
      </c>
      <c r="E516" s="99" t="s">
        <v>29</v>
      </c>
      <c r="F516" s="26">
        <v>1.5</v>
      </c>
      <c r="G516" s="1" t="s">
        <v>697</v>
      </c>
      <c r="H516" s="185">
        <v>8</v>
      </c>
      <c r="I516" s="26" t="s">
        <v>30</v>
      </c>
      <c r="J516" s="26">
        <v>24</v>
      </c>
      <c r="K516" s="79"/>
      <c r="L516" s="30">
        <v>5.63</v>
      </c>
      <c r="M516" s="30">
        <v>37</v>
      </c>
      <c r="N516" s="30">
        <v>5.8132820019249278</v>
      </c>
      <c r="O516" s="1">
        <v>7330.0749599999999</v>
      </c>
      <c r="P516" s="30">
        <v>950</v>
      </c>
      <c r="Q516" s="30">
        <v>129.60304023957755</v>
      </c>
      <c r="R516" s="24">
        <v>213.45251611560602</v>
      </c>
      <c r="S516" s="24">
        <v>29.120100037231541</v>
      </c>
      <c r="T516" s="24"/>
      <c r="U516" s="30"/>
      <c r="V516" s="30"/>
      <c r="W516" s="30"/>
      <c r="X516" s="1">
        <v>2690</v>
      </c>
      <c r="Y516" s="30">
        <v>366.98124025733017</v>
      </c>
      <c r="Z516" s="1"/>
      <c r="AA516" s="30">
        <v>9255.19</v>
      </c>
      <c r="AB516" s="30">
        <v>1262.6323810473011</v>
      </c>
      <c r="AC516" s="30"/>
      <c r="AD516" s="30">
        <v>21.534778874029701</v>
      </c>
      <c r="AE516" s="30">
        <v>2.9378661189066069</v>
      </c>
      <c r="AF516" s="1"/>
      <c r="AG516" s="30">
        <v>676.14</v>
      </c>
      <c r="AH516" s="30">
        <v>92.241894344829461</v>
      </c>
      <c r="AI516" s="30"/>
      <c r="AJ516" s="30"/>
      <c r="AK516" s="30"/>
      <c r="AL516" s="30"/>
      <c r="AM516" s="162"/>
    </row>
    <row r="517" spans="1:39" ht="9" hidden="1" customHeight="1" outlineLevel="1" x14ac:dyDescent="0.25">
      <c r="A517" s="83" t="s">
        <v>647</v>
      </c>
      <c r="B517" s="198" t="s">
        <v>4</v>
      </c>
      <c r="C517" s="84" t="s">
        <v>323</v>
      </c>
      <c r="D517" s="19" t="s">
        <v>28</v>
      </c>
      <c r="E517" s="99" t="s">
        <v>29</v>
      </c>
      <c r="F517" s="26">
        <v>1.5</v>
      </c>
      <c r="G517" s="1" t="s">
        <v>697</v>
      </c>
      <c r="H517" s="185">
        <v>8</v>
      </c>
      <c r="I517" s="26" t="s">
        <v>30</v>
      </c>
      <c r="J517" s="26">
        <v>24</v>
      </c>
      <c r="K517" s="79"/>
      <c r="L517" s="30">
        <v>5.36</v>
      </c>
      <c r="M517" s="30">
        <v>37</v>
      </c>
      <c r="N517" s="30">
        <v>6.4292589027911458</v>
      </c>
      <c r="O517" s="1">
        <v>6611.6516959999999</v>
      </c>
      <c r="P517" s="30">
        <v>1600</v>
      </c>
      <c r="Q517" s="30">
        <v>241.99701883388505</v>
      </c>
      <c r="R517" s="24">
        <v>1306.6009723449001</v>
      </c>
      <c r="S517" s="24">
        <v>197.62096257057581</v>
      </c>
      <c r="T517" s="24"/>
      <c r="U517" s="30"/>
      <c r="V517" s="30"/>
      <c r="W517" s="30"/>
      <c r="X517" s="1">
        <v>2390</v>
      </c>
      <c r="Y517" s="30">
        <v>361.48304688311578</v>
      </c>
      <c r="Z517" s="1"/>
      <c r="AA517" s="30">
        <v>7632.7</v>
      </c>
      <c r="AB517" s="30">
        <v>1154.4316535333714</v>
      </c>
      <c r="AC517" s="30"/>
      <c r="AD517" s="30">
        <v>11.3952282303394</v>
      </c>
      <c r="AE517" s="30">
        <v>1.7235070379211641</v>
      </c>
      <c r="AF517" s="1"/>
      <c r="AG517" s="30">
        <v>515.77</v>
      </c>
      <c r="AH517" s="30">
        <v>78.009251502470562</v>
      </c>
      <c r="AI517" s="30"/>
      <c r="AJ517" s="30"/>
      <c r="AK517" s="30"/>
      <c r="AL517" s="30"/>
      <c r="AM517" s="162"/>
    </row>
    <row r="518" spans="1:39" ht="9" hidden="1" customHeight="1" outlineLevel="1" x14ac:dyDescent="0.25">
      <c r="A518" s="83" t="s">
        <v>648</v>
      </c>
      <c r="B518" s="198" t="s">
        <v>4</v>
      </c>
      <c r="C518" s="84" t="s">
        <v>323</v>
      </c>
      <c r="D518" s="19" t="s">
        <v>28</v>
      </c>
      <c r="E518" s="99" t="s">
        <v>29</v>
      </c>
      <c r="F518" s="26">
        <v>1.5</v>
      </c>
      <c r="G518" s="1" t="s">
        <v>697</v>
      </c>
      <c r="H518" s="185">
        <v>8</v>
      </c>
      <c r="I518" s="26" t="s">
        <v>30</v>
      </c>
      <c r="J518" s="26">
        <v>24</v>
      </c>
      <c r="K518" s="79"/>
      <c r="L518" s="30">
        <v>4.51</v>
      </c>
      <c r="M518" s="30">
        <v>34</v>
      </c>
      <c r="N518" s="30">
        <v>10.202117420596728</v>
      </c>
      <c r="O518" s="1">
        <v>6239.1544279999989</v>
      </c>
      <c r="P518" s="30">
        <v>1090</v>
      </c>
      <c r="Q518" s="30">
        <v>174.70316091365069</v>
      </c>
      <c r="R518" s="24"/>
      <c r="S518" s="24"/>
      <c r="T518" s="24"/>
      <c r="U518" s="30"/>
      <c r="V518" s="30"/>
      <c r="W518" s="30"/>
      <c r="X518" s="1">
        <v>1510</v>
      </c>
      <c r="Y518" s="30">
        <v>242.01997521065371</v>
      </c>
      <c r="Z518" s="1"/>
      <c r="AA518" s="30">
        <v>8240.25</v>
      </c>
      <c r="AB518" s="30">
        <v>1320.7318547878074</v>
      </c>
      <c r="AC518" s="30"/>
      <c r="AD518" s="30"/>
      <c r="AE518" s="30"/>
      <c r="AF518" s="1"/>
      <c r="AG518" s="30">
        <v>863.65</v>
      </c>
      <c r="AH518" s="30">
        <v>138.42420635144441</v>
      </c>
      <c r="AI518" s="30"/>
      <c r="AJ518" s="30"/>
      <c r="AK518" s="30"/>
      <c r="AL518" s="30"/>
      <c r="AM518" s="162"/>
    </row>
    <row r="519" spans="1:39" ht="9" hidden="1" customHeight="1" outlineLevel="1" x14ac:dyDescent="0.25">
      <c r="A519" s="83" t="s">
        <v>649</v>
      </c>
      <c r="B519" s="198" t="s">
        <v>4</v>
      </c>
      <c r="C519" s="84" t="s">
        <v>323</v>
      </c>
      <c r="D519" s="19" t="s">
        <v>28</v>
      </c>
      <c r="E519" s="99" t="s">
        <v>29</v>
      </c>
      <c r="F519" s="26">
        <v>1.5</v>
      </c>
      <c r="G519" s="1" t="s">
        <v>697</v>
      </c>
      <c r="H519" s="185">
        <v>8</v>
      </c>
      <c r="I519" s="26" t="s">
        <v>30</v>
      </c>
      <c r="J519" s="26">
        <v>24</v>
      </c>
      <c r="K519" s="79"/>
      <c r="L519" s="30">
        <v>5.36</v>
      </c>
      <c r="M519" s="30">
        <v>39</v>
      </c>
      <c r="N519" s="30">
        <v>6.4292589027911458</v>
      </c>
      <c r="O519" s="1">
        <v>7529.6591759999983</v>
      </c>
      <c r="P519" s="30">
        <v>2820</v>
      </c>
      <c r="Q519" s="30">
        <v>374.51894356499633</v>
      </c>
      <c r="R519" s="24"/>
      <c r="S519" s="24"/>
      <c r="T519" s="24"/>
      <c r="U519" s="30"/>
      <c r="V519" s="30"/>
      <c r="W519" s="30"/>
      <c r="X519" s="1">
        <v>3090</v>
      </c>
      <c r="Y519" s="30">
        <v>410.37714028930446</v>
      </c>
      <c r="Z519" s="1"/>
      <c r="AA519" s="30">
        <v>9329.02</v>
      </c>
      <c r="AB519" s="30">
        <v>1238.9697570555752</v>
      </c>
      <c r="AC519" s="30"/>
      <c r="AD519" s="30"/>
      <c r="AE519" s="30"/>
      <c r="AF519" s="1"/>
      <c r="AG519" s="30">
        <v>392.77</v>
      </c>
      <c r="AH519" s="30">
        <v>52.163051582987094</v>
      </c>
      <c r="AI519" s="30"/>
      <c r="AJ519" s="30"/>
      <c r="AK519" s="30"/>
      <c r="AL519" s="30"/>
      <c r="AM519" s="162"/>
    </row>
    <row r="520" spans="1:39" ht="9" hidden="1" customHeight="1" outlineLevel="1" x14ac:dyDescent="0.25">
      <c r="A520" s="83" t="s">
        <v>650</v>
      </c>
      <c r="B520" s="198" t="s">
        <v>4</v>
      </c>
      <c r="C520" s="84" t="s">
        <v>323</v>
      </c>
      <c r="D520" s="19" t="s">
        <v>28</v>
      </c>
      <c r="E520" s="99" t="s">
        <v>29</v>
      </c>
      <c r="F520" s="26">
        <v>1.5</v>
      </c>
      <c r="G520" s="1" t="s">
        <v>697</v>
      </c>
      <c r="H520" s="185">
        <v>8</v>
      </c>
      <c r="I520" s="26" t="s">
        <v>325</v>
      </c>
      <c r="J520" s="26">
        <v>24</v>
      </c>
      <c r="K520" s="79"/>
      <c r="L520" s="30" t="s">
        <v>676</v>
      </c>
      <c r="M520" s="45" t="s">
        <v>676</v>
      </c>
      <c r="N520" s="30">
        <v>7.1511068334937447</v>
      </c>
      <c r="O520" s="1">
        <v>7835.6283720000001</v>
      </c>
      <c r="P520" s="30">
        <v>7460</v>
      </c>
      <c r="Q520" s="30">
        <v>952.06148707329214</v>
      </c>
      <c r="R520" s="24"/>
      <c r="S520" s="24"/>
      <c r="T520" s="24"/>
      <c r="U520" s="30"/>
      <c r="V520" s="30"/>
      <c r="W520" s="30"/>
      <c r="X520" s="1">
        <v>1440</v>
      </c>
      <c r="Y520" s="30">
        <v>183.77594388546123</v>
      </c>
      <c r="Z520" s="1"/>
      <c r="AA520" s="30">
        <v>7441.91</v>
      </c>
      <c r="AB520" s="30">
        <v>949.75280177823117</v>
      </c>
      <c r="AC520" s="30"/>
      <c r="AD520" s="30"/>
      <c r="AE520" s="30"/>
      <c r="AF520" s="1"/>
      <c r="AG520" s="30">
        <v>394.95</v>
      </c>
      <c r="AH520" s="30">
        <v>50.40438127608536</v>
      </c>
      <c r="AI520" s="30"/>
      <c r="AJ520" s="30"/>
      <c r="AK520" s="30"/>
      <c r="AL520" s="30"/>
      <c r="AM520" s="162"/>
    </row>
    <row r="521" spans="1:39" ht="9" hidden="1" customHeight="1" outlineLevel="1" x14ac:dyDescent="0.25">
      <c r="A521" s="83" t="s">
        <v>651</v>
      </c>
      <c r="B521" s="198" t="s">
        <v>4</v>
      </c>
      <c r="C521" s="84" t="s">
        <v>323</v>
      </c>
      <c r="D521" s="19" t="s">
        <v>28</v>
      </c>
      <c r="E521" s="99" t="s">
        <v>29</v>
      </c>
      <c r="F521" s="26">
        <v>1.5</v>
      </c>
      <c r="G521" s="1" t="s">
        <v>697</v>
      </c>
      <c r="H521" s="185">
        <v>8</v>
      </c>
      <c r="I521" s="26" t="s">
        <v>325</v>
      </c>
      <c r="J521" s="26">
        <v>24</v>
      </c>
      <c r="K521" s="79"/>
      <c r="L521" s="30" t="s">
        <v>676</v>
      </c>
      <c r="M521" s="45" t="s">
        <v>676</v>
      </c>
      <c r="N521" s="30">
        <v>6.5543792107795955</v>
      </c>
      <c r="O521" s="1">
        <v>8673.7222519999996</v>
      </c>
      <c r="P521" s="30">
        <v>6110</v>
      </c>
      <c r="Q521" s="30">
        <v>704.42652214176542</v>
      </c>
      <c r="R521" s="24"/>
      <c r="S521" s="24"/>
      <c r="T521" s="24"/>
      <c r="U521" s="30"/>
      <c r="V521" s="30"/>
      <c r="W521" s="30"/>
      <c r="X521" s="1">
        <v>1730</v>
      </c>
      <c r="Y521" s="30">
        <v>199.45300872426415</v>
      </c>
      <c r="Z521" s="1"/>
      <c r="AA521" s="30">
        <v>6718.47</v>
      </c>
      <c r="AB521" s="30">
        <v>774.57748874202719</v>
      </c>
      <c r="AC521" s="30"/>
      <c r="AD521" s="30"/>
      <c r="AE521" s="30"/>
      <c r="AF521" s="1"/>
      <c r="AG521" s="30">
        <v>542.33000000000004</v>
      </c>
      <c r="AH521" s="30">
        <v>62.525635966144613</v>
      </c>
      <c r="AI521" s="30"/>
      <c r="AJ521" s="30"/>
      <c r="AK521" s="30"/>
      <c r="AL521" s="30"/>
      <c r="AM521" s="162"/>
    </row>
    <row r="522" spans="1:39" ht="9" hidden="1" customHeight="1" outlineLevel="1" x14ac:dyDescent="0.25">
      <c r="A522" s="83" t="s">
        <v>652</v>
      </c>
      <c r="B522" s="198" t="s">
        <v>4</v>
      </c>
      <c r="C522" s="84" t="s">
        <v>323</v>
      </c>
      <c r="D522" s="19" t="s">
        <v>28</v>
      </c>
      <c r="E522" s="99" t="s">
        <v>29</v>
      </c>
      <c r="F522" s="26">
        <v>1.5</v>
      </c>
      <c r="G522" s="1" t="s">
        <v>697</v>
      </c>
      <c r="H522" s="185">
        <v>8</v>
      </c>
      <c r="I522" s="26" t="s">
        <v>325</v>
      </c>
      <c r="J522" s="26">
        <v>24</v>
      </c>
      <c r="K522" s="79"/>
      <c r="L522" s="30" t="s">
        <v>676</v>
      </c>
      <c r="M522" s="45" t="s">
        <v>676</v>
      </c>
      <c r="N522" s="30">
        <v>2.8873917228103947</v>
      </c>
      <c r="O522" s="1">
        <v>10562.779863999998</v>
      </c>
      <c r="P522" s="30">
        <v>1030</v>
      </c>
      <c r="Q522" s="30">
        <v>97.512209215912932</v>
      </c>
      <c r="R522" s="24">
        <v>343.00179325750099</v>
      </c>
      <c r="S522" s="24">
        <v>32.472682160736646</v>
      </c>
      <c r="T522" s="24"/>
      <c r="U522" s="30"/>
      <c r="V522" s="30"/>
      <c r="W522" s="30"/>
      <c r="X522" s="1">
        <v>2470</v>
      </c>
      <c r="Y522" s="30">
        <v>233.83995802262612</v>
      </c>
      <c r="Z522" s="1"/>
      <c r="AA522" s="30">
        <v>9570.14</v>
      </c>
      <c r="AB522" s="30">
        <v>906.02475136463772</v>
      </c>
      <c r="AC522" s="30"/>
      <c r="AD522" s="30">
        <v>14.2064730950514</v>
      </c>
      <c r="AE522" s="30">
        <v>1.3449558996746505</v>
      </c>
      <c r="AF522" s="1"/>
      <c r="AG522" s="30">
        <v>506.93</v>
      </c>
      <c r="AH522" s="30">
        <v>47.992101182352172</v>
      </c>
      <c r="AI522" s="30"/>
      <c r="AJ522" s="30"/>
      <c r="AK522" s="30"/>
      <c r="AL522" s="30"/>
      <c r="AM522" s="162"/>
    </row>
    <row r="523" spans="1:39" ht="9" hidden="1" customHeight="1" outlineLevel="1" x14ac:dyDescent="0.25">
      <c r="A523" s="83" t="s">
        <v>653</v>
      </c>
      <c r="B523" s="198" t="s">
        <v>4</v>
      </c>
      <c r="C523" s="84" t="s">
        <v>323</v>
      </c>
      <c r="D523" s="19" t="s">
        <v>28</v>
      </c>
      <c r="E523" s="99" t="s">
        <v>29</v>
      </c>
      <c r="F523" s="26">
        <v>1.5</v>
      </c>
      <c r="G523" s="1" t="s">
        <v>697</v>
      </c>
      <c r="H523" s="185">
        <v>8</v>
      </c>
      <c r="I523" s="26" t="s">
        <v>325</v>
      </c>
      <c r="J523" s="26">
        <v>24</v>
      </c>
      <c r="K523" s="79"/>
      <c r="L523" s="30" t="s">
        <v>676</v>
      </c>
      <c r="M523" s="45" t="s">
        <v>676</v>
      </c>
      <c r="N523" s="30">
        <v>4.5620789220404241</v>
      </c>
      <c r="O523" s="1">
        <v>6664.8941320000004</v>
      </c>
      <c r="P523" s="30">
        <v>7340</v>
      </c>
      <c r="Q523" s="30">
        <v>1101.2928119531005</v>
      </c>
      <c r="R523" s="24"/>
      <c r="S523" s="24"/>
      <c r="T523" s="24"/>
      <c r="U523" s="30"/>
      <c r="V523" s="30"/>
      <c r="W523" s="30"/>
      <c r="X523" s="1">
        <v>1220</v>
      </c>
      <c r="Y523" s="30">
        <v>183.0486690167279</v>
      </c>
      <c r="Z523" s="1"/>
      <c r="AA523" s="30">
        <v>6427.04</v>
      </c>
      <c r="AB523" s="30">
        <v>964.31239157153345</v>
      </c>
      <c r="AC523" s="30"/>
      <c r="AD523" s="30"/>
      <c r="AE523" s="30"/>
      <c r="AF523" s="1"/>
      <c r="AG523" s="30">
        <v>454.06</v>
      </c>
      <c r="AH523" s="30">
        <v>68.127113650602837</v>
      </c>
      <c r="AI523" s="30"/>
      <c r="AJ523" s="30"/>
      <c r="AK523" s="30"/>
      <c r="AL523" s="30"/>
      <c r="AM523" s="162"/>
    </row>
    <row r="524" spans="1:39" ht="9" hidden="1" customHeight="1" outlineLevel="1" x14ac:dyDescent="0.25">
      <c r="A524" s="83" t="s">
        <v>654</v>
      </c>
      <c r="B524" s="198" t="s">
        <v>4</v>
      </c>
      <c r="C524" s="84" t="s">
        <v>323</v>
      </c>
      <c r="D524" s="19" t="s">
        <v>28</v>
      </c>
      <c r="E524" s="99" t="s">
        <v>29</v>
      </c>
      <c r="F524" s="26">
        <v>1.5</v>
      </c>
      <c r="G524" s="1" t="s">
        <v>697</v>
      </c>
      <c r="H524" s="185">
        <v>8</v>
      </c>
      <c r="I524" s="26" t="s">
        <v>325</v>
      </c>
      <c r="J524" s="26">
        <v>24</v>
      </c>
      <c r="K524" s="79"/>
      <c r="L524" s="30" t="s">
        <v>676</v>
      </c>
      <c r="M524" s="45" t="s">
        <v>676</v>
      </c>
      <c r="N524" s="30">
        <v>5.7555341674687206</v>
      </c>
      <c r="O524" s="1">
        <v>7157.161908</v>
      </c>
      <c r="P524" s="30">
        <v>630</v>
      </c>
      <c r="Q524" s="30">
        <v>88.023717794592613</v>
      </c>
      <c r="R524" s="24"/>
      <c r="S524" s="24"/>
      <c r="T524" s="24"/>
      <c r="U524" s="30"/>
      <c r="V524" s="30"/>
      <c r="W524" s="30"/>
      <c r="X524" s="1">
        <v>2390</v>
      </c>
      <c r="Y524" s="30">
        <v>333.93124687154972</v>
      </c>
      <c r="Z524" s="1"/>
      <c r="AA524" s="30">
        <v>8490.69</v>
      </c>
      <c r="AB524" s="30">
        <v>1186.3207943513803</v>
      </c>
      <c r="AC524" s="30"/>
      <c r="AD524" s="30"/>
      <c r="AE524" s="30"/>
      <c r="AF524" s="1"/>
      <c r="AG524" s="30">
        <v>360.12</v>
      </c>
      <c r="AH524" s="30">
        <v>50.316033733632842</v>
      </c>
      <c r="AI524" s="30"/>
      <c r="AJ524" s="30"/>
      <c r="AK524" s="30"/>
      <c r="AL524" s="30"/>
      <c r="AM524" s="162"/>
    </row>
    <row r="525" spans="1:39" ht="9" hidden="1" customHeight="1" outlineLevel="1" x14ac:dyDescent="0.25">
      <c r="A525" s="90" t="s">
        <v>655</v>
      </c>
      <c r="B525" s="199" t="s">
        <v>4</v>
      </c>
      <c r="C525" s="91" t="s">
        <v>323</v>
      </c>
      <c r="D525" s="33" t="s">
        <v>28</v>
      </c>
      <c r="E525" s="100" t="s">
        <v>29</v>
      </c>
      <c r="F525" s="40">
        <v>1.5</v>
      </c>
      <c r="G525" s="92" t="s">
        <v>697</v>
      </c>
      <c r="H525" s="186">
        <v>8</v>
      </c>
      <c r="I525" s="40" t="s">
        <v>325</v>
      </c>
      <c r="J525" s="40">
        <v>24</v>
      </c>
      <c r="K525" s="80"/>
      <c r="L525" s="44" t="s">
        <v>676</v>
      </c>
      <c r="M525" s="70" t="s">
        <v>676</v>
      </c>
      <c r="N525" s="44">
        <v>3.1183830606352267</v>
      </c>
      <c r="O525" s="92">
        <v>8061.7838599999986</v>
      </c>
      <c r="P525" s="44">
        <v>4030.0000000000005</v>
      </c>
      <c r="Q525" s="44">
        <v>499.88936319610048</v>
      </c>
      <c r="R525" s="38">
        <v>3496.7414084645502</v>
      </c>
      <c r="S525" s="38">
        <v>433.74288732972195</v>
      </c>
      <c r="T525" s="38"/>
      <c r="U525" s="44"/>
      <c r="V525" s="44"/>
      <c r="W525" s="44"/>
      <c r="X525" s="92">
        <v>2250</v>
      </c>
      <c r="Y525" s="44">
        <v>279.09455761568881</v>
      </c>
      <c r="Z525" s="92"/>
      <c r="AA525" s="44">
        <v>7650.11</v>
      </c>
      <c r="AB525" s="44">
        <v>948.93514051615887</v>
      </c>
      <c r="AC525" s="44"/>
      <c r="AD525" s="44">
        <v>26.373539817961699</v>
      </c>
      <c r="AE525" s="44">
        <v>3.2714273014461224</v>
      </c>
      <c r="AF525" s="92"/>
      <c r="AG525" s="44">
        <v>290.98</v>
      </c>
      <c r="AH525" s="44">
        <v>36.093748611116951</v>
      </c>
      <c r="AI525" s="44"/>
      <c r="AJ525" s="44"/>
      <c r="AK525" s="44"/>
      <c r="AL525" s="44"/>
      <c r="AM525" s="162"/>
    </row>
    <row r="526" spans="1:39" ht="9" customHeight="1" collapsed="1" x14ac:dyDescent="0.25">
      <c r="A526" s="96"/>
      <c r="B526" s="200"/>
      <c r="C526" s="97"/>
      <c r="D526" s="5"/>
      <c r="E526" s="96"/>
      <c r="F526" s="12"/>
      <c r="G526" s="12"/>
      <c r="H526" s="12"/>
      <c r="I526" s="12"/>
      <c r="J526" s="12"/>
      <c r="K526" s="8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106"/>
      <c r="Y526" s="23"/>
      <c r="Z526" s="106"/>
      <c r="AA526" s="23"/>
      <c r="AB526" s="23"/>
      <c r="AC526" s="23"/>
      <c r="AD526" s="23"/>
      <c r="AE526" s="23"/>
      <c r="AF526" s="106"/>
      <c r="AG526" s="23"/>
      <c r="AH526" s="23"/>
      <c r="AI526" s="23"/>
      <c r="AJ526" s="23"/>
      <c r="AK526" s="23"/>
      <c r="AL526" s="23"/>
      <c r="AM526" s="162"/>
    </row>
    <row r="527" spans="1:39" ht="9" customHeight="1" x14ac:dyDescent="0.25">
      <c r="A527" s="99"/>
      <c r="B527" s="198"/>
      <c r="C527" s="84"/>
      <c r="D527" s="19"/>
      <c r="E527" s="99"/>
      <c r="F527" s="26"/>
      <c r="G527" s="26"/>
      <c r="H527" s="26"/>
      <c r="I527" s="26"/>
      <c r="J527" s="26"/>
      <c r="K527" s="22" t="s">
        <v>679</v>
      </c>
      <c r="L527" s="30">
        <f>IF(SUM(L514:L525)=0,"-",IF(SUM(L514:L525)&gt;0,AVERAGE(L514:L525)))</f>
        <v>5.2983333333333329</v>
      </c>
      <c r="M527" s="30">
        <f t="shared" ref="M527:AL527" si="448">IF(SUM(M514:M525)=0,"-",IF(SUM(M514:M525)&gt;0,AVERAGE(M514:M525)))</f>
        <v>37.5</v>
      </c>
      <c r="N527" s="30">
        <f t="shared" si="448"/>
        <v>5.6600898299647104</v>
      </c>
      <c r="O527" s="30">
        <f t="shared" si="448"/>
        <v>7818.9713809999994</v>
      </c>
      <c r="P527" s="30">
        <f t="shared" ref="P527:AC527" si="449">IF(SUM(P514:P525)=0,"-",IF(SUM(P514:P525)&gt;0,AVERAGE(P514:P525)))</f>
        <v>3826.6666666666665</v>
      </c>
      <c r="Q527" s="30">
        <f t="shared" si="449"/>
        <v>488.51832940862442</v>
      </c>
      <c r="R527" s="30">
        <f t="shared" si="449"/>
        <v>2273.2484847589276</v>
      </c>
      <c r="S527" s="30">
        <f t="shared" si="449"/>
        <v>277.3013245395004</v>
      </c>
      <c r="T527" s="30" t="str">
        <f t="shared" si="449"/>
        <v>-</v>
      </c>
      <c r="U527" s="30" t="str">
        <f t="shared" si="449"/>
        <v>-</v>
      </c>
      <c r="V527" s="30" t="str">
        <f t="shared" si="449"/>
        <v>-</v>
      </c>
      <c r="W527" s="30" t="str">
        <f t="shared" si="449"/>
        <v>-</v>
      </c>
      <c r="X527" s="1">
        <f t="shared" si="449"/>
        <v>2188.3333333333335</v>
      </c>
      <c r="Y527" s="30">
        <f t="shared" si="449"/>
        <v>282.10736460026084</v>
      </c>
      <c r="Z527" s="1" t="str">
        <f t="shared" si="449"/>
        <v>-</v>
      </c>
      <c r="AA527" s="30">
        <f t="shared" si="449"/>
        <v>7937.8508333333339</v>
      </c>
      <c r="AB527" s="30">
        <f t="shared" si="449"/>
        <v>1033.0866182801271</v>
      </c>
      <c r="AC527" s="30" t="str">
        <f t="shared" si="449"/>
        <v>-</v>
      </c>
      <c r="AD527" s="30">
        <f>IF(SUM(AD514:AD525)=0,"-",IF(SUM(AD514:AD525)&gt;0,AVERAGE(AD514:AD525)))</f>
        <v>21.345761439162402</v>
      </c>
      <c r="AE527" s="30">
        <f>IF(SUM(AE514:AE525)=0,"-",IF(SUM(AE514:AE525)&gt;0,AVERAGE(AE514:AE525)))</f>
        <v>2.6226901273157281</v>
      </c>
      <c r="AF527" s="1" t="str">
        <f>IF(SUM(AF514:AF525)=0,"-",IF(SUM(AF514:AF525)&gt;0,AVERAGE(AF514:AF525)))</f>
        <v>-</v>
      </c>
      <c r="AG527" s="30">
        <f t="shared" si="448"/>
        <v>514.46333333333348</v>
      </c>
      <c r="AH527" s="30">
        <f t="shared" si="448"/>
        <v>67.807859285860502</v>
      </c>
      <c r="AI527" s="30" t="str">
        <f t="shared" si="448"/>
        <v>-</v>
      </c>
      <c r="AJ527" s="30" t="str">
        <f t="shared" si="448"/>
        <v>-</v>
      </c>
      <c r="AK527" s="30" t="str">
        <f t="shared" si="448"/>
        <v>-</v>
      </c>
      <c r="AL527" s="30" t="str">
        <f t="shared" si="448"/>
        <v>-</v>
      </c>
      <c r="AM527" s="162"/>
    </row>
    <row r="528" spans="1:39" ht="9" customHeight="1" x14ac:dyDescent="0.25">
      <c r="A528" s="25"/>
      <c r="B528" s="192" t="str">
        <f t="shared" ref="B528:J528" si="450">B523</f>
        <v>Nephrotoxisches Serum (NTS)</v>
      </c>
      <c r="C528" s="17" t="str">
        <f t="shared" si="450"/>
        <v>Bayer</v>
      </c>
      <c r="D528" s="25" t="str">
        <f t="shared" si="450"/>
        <v>Rat</v>
      </c>
      <c r="E528" s="17" t="str">
        <f t="shared" si="450"/>
        <v>SD</v>
      </c>
      <c r="F528" s="25">
        <f t="shared" si="450"/>
        <v>1.5</v>
      </c>
      <c r="G528" s="25" t="str">
        <f t="shared" si="450"/>
        <v>once</v>
      </c>
      <c r="H528" s="25">
        <f t="shared" si="450"/>
        <v>8</v>
      </c>
      <c r="I528" s="25" t="str">
        <f t="shared" si="450"/>
        <v>interim</v>
      </c>
      <c r="J528" s="25">
        <f t="shared" si="450"/>
        <v>24</v>
      </c>
      <c r="K528" s="22" t="s">
        <v>677</v>
      </c>
      <c r="L528" s="30">
        <f>IF(SUM(L514:L525)=0,"-",IF(SUM(L514:L525)&gt;0,_xlfn.STDEV.S(L514:L525)))</f>
        <v>0.40226442381431982</v>
      </c>
      <c r="M528" s="30">
        <f t="shared" ref="M528:AL528" si="451">IF(SUM(M514:M525)=0,"-",IF(SUM(M514:M525)&gt;0,_xlfn.STDEV.S(M514:M525)))</f>
        <v>1.9748417658131499</v>
      </c>
      <c r="N528" s="30">
        <f t="shared" si="451"/>
        <v>2.0246937525655451</v>
      </c>
      <c r="O528" s="30">
        <f t="shared" si="451"/>
        <v>1188.4749397061335</v>
      </c>
      <c r="P528" s="30">
        <f t="shared" ref="P528:AC528" si="452">IF(SUM(P514:P525)=0,"-",IF(SUM(P514:P525)&gt;0,_xlfn.STDEV.S(P514:P525)))</f>
        <v>2768.6962252798317</v>
      </c>
      <c r="Q528" s="30">
        <f t="shared" si="452"/>
        <v>355.34392645929921</v>
      </c>
      <c r="R528" s="30">
        <f t="shared" si="452"/>
        <v>2466.6128480646385</v>
      </c>
      <c r="S528" s="30">
        <f t="shared" si="452"/>
        <v>285.31599104007881</v>
      </c>
      <c r="T528" s="30" t="str">
        <f t="shared" si="452"/>
        <v>-</v>
      </c>
      <c r="U528" s="30" t="str">
        <f t="shared" si="452"/>
        <v>-</v>
      </c>
      <c r="V528" s="30" t="str">
        <f t="shared" si="452"/>
        <v>-</v>
      </c>
      <c r="W528" s="30" t="str">
        <f t="shared" si="452"/>
        <v>-</v>
      </c>
      <c r="X528" s="1">
        <f t="shared" si="452"/>
        <v>596.82239376297662</v>
      </c>
      <c r="Y528" s="30">
        <f t="shared" si="452"/>
        <v>77.768799899103442</v>
      </c>
      <c r="Z528" s="1" t="str">
        <f t="shared" si="452"/>
        <v>-</v>
      </c>
      <c r="AA528" s="30">
        <f t="shared" si="452"/>
        <v>1043.3671857148374</v>
      </c>
      <c r="AB528" s="30">
        <f t="shared" si="452"/>
        <v>188.47031044001594</v>
      </c>
      <c r="AC528" s="30" t="str">
        <f t="shared" si="452"/>
        <v>-</v>
      </c>
      <c r="AD528" s="30">
        <f>IF(SUM(AD514:AD525)=0,"-",IF(SUM(AD514:AD525)&gt;0,_xlfn.STDEV.S(AD514:AD525)))</f>
        <v>8.8919285369170566</v>
      </c>
      <c r="AE528" s="30">
        <f>IF(SUM(AE514:AE525)=0,"-",IF(SUM(AE514:AE525)&gt;0,_xlfn.STDEV.S(AE514:AE525)))</f>
        <v>1.0527000858053741</v>
      </c>
      <c r="AF528" s="1" t="str">
        <f>IF(SUM(AF514:AF525)=0,"-",IF(SUM(AF514:AF525)&gt;0,_xlfn.STDEV.S(AF514:AF525)))</f>
        <v>-</v>
      </c>
      <c r="AG528" s="30">
        <f t="shared" si="451"/>
        <v>169.90103763037675</v>
      </c>
      <c r="AH528" s="30">
        <f t="shared" si="451"/>
        <v>28.147381811109064</v>
      </c>
      <c r="AI528" s="30" t="str">
        <f t="shared" si="451"/>
        <v>-</v>
      </c>
      <c r="AJ528" s="30" t="str">
        <f t="shared" si="451"/>
        <v>-</v>
      </c>
      <c r="AK528" s="30" t="str">
        <f t="shared" si="451"/>
        <v>-</v>
      </c>
      <c r="AL528" s="30" t="str">
        <f t="shared" si="451"/>
        <v>-</v>
      </c>
      <c r="AM528" s="162"/>
    </row>
    <row r="529" spans="1:39" ht="9" customHeight="1" x14ac:dyDescent="0.25">
      <c r="A529" s="99"/>
      <c r="B529" s="198"/>
      <c r="C529" s="84"/>
      <c r="D529" s="19"/>
      <c r="E529" s="99"/>
      <c r="F529" s="26"/>
      <c r="G529" s="26"/>
      <c r="H529" s="26"/>
      <c r="I529" s="26"/>
      <c r="J529" s="26"/>
      <c r="K529" s="22" t="s">
        <v>678</v>
      </c>
      <c r="L529" s="1">
        <f>IF(SUM(L514:L525)=0,"-",IF(SUM(L514:L525)&gt;0,COUNT(L514:L525)))</f>
        <v>6</v>
      </c>
      <c r="M529" s="46">
        <f t="shared" ref="M529:AL529" si="453">IF(SUM(M514:M525)=0,"-",IF(SUM(M514:M525)&gt;0,COUNT(M514:M525)))</f>
        <v>6</v>
      </c>
      <c r="N529" s="1">
        <f t="shared" si="453"/>
        <v>12</v>
      </c>
      <c r="O529" s="46">
        <f t="shared" si="453"/>
        <v>12</v>
      </c>
      <c r="P529" s="1">
        <f t="shared" ref="P529:AC529" si="454">IF(SUM(P514:P525)=0,"-",IF(SUM(P514:P525)&gt;0,COUNT(P514:P525)))</f>
        <v>12</v>
      </c>
      <c r="Q529" s="46">
        <f t="shared" si="454"/>
        <v>12</v>
      </c>
      <c r="R529" s="30">
        <f t="shared" si="454"/>
        <v>5</v>
      </c>
      <c r="S529" s="46">
        <f t="shared" si="454"/>
        <v>5</v>
      </c>
      <c r="T529" s="1" t="str">
        <f t="shared" si="454"/>
        <v>-</v>
      </c>
      <c r="U529" s="46" t="str">
        <f t="shared" si="454"/>
        <v>-</v>
      </c>
      <c r="V529" s="1" t="str">
        <f t="shared" si="454"/>
        <v>-</v>
      </c>
      <c r="W529" s="46" t="str">
        <f t="shared" si="454"/>
        <v>-</v>
      </c>
      <c r="X529" s="46">
        <f t="shared" si="454"/>
        <v>12</v>
      </c>
      <c r="Y529" s="1">
        <f t="shared" si="454"/>
        <v>12</v>
      </c>
      <c r="Z529" s="46" t="str">
        <f t="shared" si="454"/>
        <v>-</v>
      </c>
      <c r="AA529" s="1">
        <f t="shared" si="454"/>
        <v>12</v>
      </c>
      <c r="AB529" s="46">
        <f t="shared" si="454"/>
        <v>12</v>
      </c>
      <c r="AC529" s="1" t="str">
        <f t="shared" si="454"/>
        <v>-</v>
      </c>
      <c r="AD529" s="1">
        <f>IF(SUM(AD514:AD525)=0,"-",IF(SUM(AD514:AD525)&gt;0,COUNT(AD514:AD525)))</f>
        <v>5</v>
      </c>
      <c r="AE529" s="46">
        <f>IF(SUM(AE514:AE525)=0,"-",IF(SUM(AE514:AE525)&gt;0,COUNT(AE514:AE525)))</f>
        <v>5</v>
      </c>
      <c r="AF529" s="1" t="str">
        <f>IF(SUM(AF514:AF525)=0,"-",IF(SUM(AF514:AF525)&gt;0,COUNT(AF514:AF525)))</f>
        <v>-</v>
      </c>
      <c r="AG529" s="1">
        <f t="shared" si="453"/>
        <v>12</v>
      </c>
      <c r="AH529" s="46">
        <f t="shared" si="453"/>
        <v>12</v>
      </c>
      <c r="AI529" s="1" t="str">
        <f t="shared" si="453"/>
        <v>-</v>
      </c>
      <c r="AJ529" s="46" t="str">
        <f t="shared" si="453"/>
        <v>-</v>
      </c>
      <c r="AK529" s="1" t="str">
        <f t="shared" si="453"/>
        <v>-</v>
      </c>
      <c r="AL529" s="46" t="str">
        <f t="shared" si="453"/>
        <v>-</v>
      </c>
      <c r="AM529" s="162"/>
    </row>
    <row r="530" spans="1:39" ht="9" customHeight="1" x14ac:dyDescent="0.25">
      <c r="A530" s="100"/>
      <c r="B530" s="199"/>
      <c r="C530" s="91"/>
      <c r="D530" s="33"/>
      <c r="E530" s="100"/>
      <c r="F530" s="40"/>
      <c r="G530" s="40"/>
      <c r="H530" s="40"/>
      <c r="I530" s="40"/>
      <c r="J530" s="40"/>
      <c r="K530" s="36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107"/>
      <c r="Y530" s="37"/>
      <c r="Z530" s="107"/>
      <c r="AA530" s="37"/>
      <c r="AB530" s="37"/>
      <c r="AC530" s="37"/>
      <c r="AD530" s="37"/>
      <c r="AE530" s="37"/>
      <c r="AF530" s="107"/>
      <c r="AG530" s="37"/>
      <c r="AH530" s="37"/>
      <c r="AI530" s="37"/>
      <c r="AJ530" s="37"/>
      <c r="AK530" s="37"/>
      <c r="AL530" s="37"/>
      <c r="AM530" s="162"/>
    </row>
    <row r="531" spans="1:39" ht="9" hidden="1" customHeight="1" outlineLevel="1" x14ac:dyDescent="0.25">
      <c r="A531" s="101" t="s">
        <v>632</v>
      </c>
      <c r="B531" s="200" t="s">
        <v>4</v>
      </c>
      <c r="C531" s="97" t="s">
        <v>323</v>
      </c>
      <c r="D531" s="5" t="s">
        <v>28</v>
      </c>
      <c r="E531" s="96" t="s">
        <v>29</v>
      </c>
      <c r="F531" s="12">
        <v>5</v>
      </c>
      <c r="G531" s="1" t="s">
        <v>697</v>
      </c>
      <c r="H531" s="184">
        <v>8</v>
      </c>
      <c r="I531" s="12" t="s">
        <v>30</v>
      </c>
      <c r="J531" s="12">
        <v>24</v>
      </c>
      <c r="K531" s="81"/>
      <c r="L531" s="16">
        <v>10.4</v>
      </c>
      <c r="M531" s="16">
        <v>65</v>
      </c>
      <c r="N531" s="16">
        <v>45.986525505293557</v>
      </c>
      <c r="O531" s="98">
        <v>944.37896799999999</v>
      </c>
      <c r="P531" s="16">
        <v>10370</v>
      </c>
      <c r="Q531" s="16">
        <v>10980.761274217619</v>
      </c>
      <c r="R531" s="10">
        <v>3531.3839531819804</v>
      </c>
      <c r="S531" s="10">
        <v>3739.3716641749484</v>
      </c>
      <c r="T531" s="10"/>
      <c r="U531" s="16"/>
      <c r="V531" s="16"/>
      <c r="W531" s="16"/>
      <c r="X531" s="98">
        <v>14180</v>
      </c>
      <c r="Y531" s="16">
        <v>15015.15861797549</v>
      </c>
      <c r="Z531" s="98"/>
      <c r="AA531" s="16">
        <v>3058.76</v>
      </c>
      <c r="AB531" s="16">
        <v>3238.9116060873562</v>
      </c>
      <c r="AC531" s="16"/>
      <c r="AD531" s="16">
        <v>112.135546377273</v>
      </c>
      <c r="AE531" s="16">
        <v>118.73998699351911</v>
      </c>
      <c r="AF531" s="98"/>
      <c r="AG531" s="16">
        <v>80332.33</v>
      </c>
      <c r="AH531" s="16">
        <v>85063.658469784976</v>
      </c>
      <c r="AI531" s="16"/>
      <c r="AJ531" s="16"/>
      <c r="AK531" s="16"/>
      <c r="AL531" s="16"/>
      <c r="AM531" s="162"/>
    </row>
    <row r="532" spans="1:39" ht="9" hidden="1" customHeight="1" outlineLevel="1" x14ac:dyDescent="0.25">
      <c r="A532" s="83" t="s">
        <v>633</v>
      </c>
      <c r="B532" s="198" t="s">
        <v>4</v>
      </c>
      <c r="C532" s="84" t="s">
        <v>323</v>
      </c>
      <c r="D532" s="19" t="s">
        <v>28</v>
      </c>
      <c r="E532" s="99" t="s">
        <v>29</v>
      </c>
      <c r="F532" s="26">
        <v>5</v>
      </c>
      <c r="G532" s="1" t="s">
        <v>697</v>
      </c>
      <c r="H532" s="185">
        <v>8</v>
      </c>
      <c r="I532" s="26" t="s">
        <v>30</v>
      </c>
      <c r="J532" s="26">
        <v>24</v>
      </c>
      <c r="K532" s="79"/>
      <c r="L532" s="30">
        <v>10.69</v>
      </c>
      <c r="M532" s="30">
        <v>56</v>
      </c>
      <c r="N532" s="30">
        <v>10.952839268527432</v>
      </c>
      <c r="O532" s="1">
        <v>3836.2523679999999</v>
      </c>
      <c r="P532" s="30">
        <v>16440</v>
      </c>
      <c r="Q532" s="30">
        <v>4285.4323498458643</v>
      </c>
      <c r="R532" s="24"/>
      <c r="S532" s="24"/>
      <c r="T532" s="24"/>
      <c r="U532" s="30"/>
      <c r="V532" s="30"/>
      <c r="W532" s="30"/>
      <c r="X532" s="1">
        <v>48030</v>
      </c>
      <c r="Y532" s="30">
        <v>12520.031372451147</v>
      </c>
      <c r="Z532" s="1"/>
      <c r="AA532" s="30">
        <v>6123.63</v>
      </c>
      <c r="AB532" s="30">
        <v>1596.253169129357</v>
      </c>
      <c r="AC532" s="30"/>
      <c r="AD532" s="30">
        <v>141.076428597589</v>
      </c>
      <c r="AE532" s="30">
        <v>36.774543242872753</v>
      </c>
      <c r="AF532" s="1"/>
      <c r="AG532" s="30">
        <v>64995.519999999997</v>
      </c>
      <c r="AH532" s="30">
        <v>16942.451581694273</v>
      </c>
      <c r="AI532" s="30"/>
      <c r="AJ532" s="30"/>
      <c r="AK532" s="30"/>
      <c r="AL532" s="30"/>
      <c r="AM532" s="162"/>
    </row>
    <row r="533" spans="1:39" ht="9" hidden="1" customHeight="1" outlineLevel="1" x14ac:dyDescent="0.25">
      <c r="A533" s="83" t="s">
        <v>634</v>
      </c>
      <c r="B533" s="198" t="s">
        <v>4</v>
      </c>
      <c r="C533" s="84" t="s">
        <v>323</v>
      </c>
      <c r="D533" s="19" t="s">
        <v>28</v>
      </c>
      <c r="E533" s="99" t="s">
        <v>29</v>
      </c>
      <c r="F533" s="26">
        <v>5</v>
      </c>
      <c r="G533" s="1" t="s">
        <v>697</v>
      </c>
      <c r="H533" s="185">
        <v>8</v>
      </c>
      <c r="I533" s="26" t="s">
        <v>30</v>
      </c>
      <c r="J533" s="26">
        <v>24</v>
      </c>
      <c r="K533" s="79"/>
      <c r="L533" s="30">
        <v>8.94</v>
      </c>
      <c r="M533" s="30">
        <v>45</v>
      </c>
      <c r="N533" s="30">
        <v>9.7497593840231005</v>
      </c>
      <c r="O533" s="1">
        <v>5138.9439400000001</v>
      </c>
      <c r="P533" s="30">
        <v>20180</v>
      </c>
      <c r="Q533" s="30">
        <v>3926.8768516669206</v>
      </c>
      <c r="R533" s="24"/>
      <c r="S533" s="24"/>
      <c r="T533" s="24"/>
      <c r="U533" s="30"/>
      <c r="V533" s="30"/>
      <c r="W533" s="30"/>
      <c r="X533" s="1">
        <v>11910</v>
      </c>
      <c r="Y533" s="30">
        <v>2317.5967940214582</v>
      </c>
      <c r="Z533" s="1"/>
      <c r="AA533" s="30">
        <v>8051.28</v>
      </c>
      <c r="AB533" s="30">
        <v>1566.7187838597049</v>
      </c>
      <c r="AC533" s="30"/>
      <c r="AD533" s="30">
        <v>148.14891484205401</v>
      </c>
      <c r="AE533" s="30">
        <v>28.828669191914557</v>
      </c>
      <c r="AF533" s="1"/>
      <c r="AG533" s="30">
        <v>21478.959999999999</v>
      </c>
      <c r="AH533" s="30">
        <v>4179.6447384479543</v>
      </c>
      <c r="AI533" s="30"/>
      <c r="AJ533" s="30"/>
      <c r="AK533" s="30"/>
      <c r="AL533" s="30"/>
      <c r="AM533" s="162"/>
    </row>
    <row r="534" spans="1:39" ht="9" hidden="1" customHeight="1" outlineLevel="1" x14ac:dyDescent="0.25">
      <c r="A534" s="83" t="s">
        <v>635</v>
      </c>
      <c r="B534" s="198" t="s">
        <v>4</v>
      </c>
      <c r="C534" s="84" t="s">
        <v>323</v>
      </c>
      <c r="D534" s="19" t="s">
        <v>28</v>
      </c>
      <c r="E534" s="99" t="s">
        <v>29</v>
      </c>
      <c r="F534" s="26">
        <v>5</v>
      </c>
      <c r="G534" s="1" t="s">
        <v>697</v>
      </c>
      <c r="H534" s="185">
        <v>8</v>
      </c>
      <c r="I534" s="26" t="s">
        <v>30</v>
      </c>
      <c r="J534" s="26">
        <v>24</v>
      </c>
      <c r="K534" s="79"/>
      <c r="L534" s="30">
        <v>8.43</v>
      </c>
      <c r="M534" s="30">
        <v>47</v>
      </c>
      <c r="N534" s="30">
        <v>21.549566891241582</v>
      </c>
      <c r="O534" s="1">
        <v>3015.639588</v>
      </c>
      <c r="P534" s="30">
        <v>10770</v>
      </c>
      <c r="Q534" s="30">
        <v>3571.3816872734328</v>
      </c>
      <c r="R534" s="24"/>
      <c r="S534" s="24"/>
      <c r="T534" s="24"/>
      <c r="U534" s="30"/>
      <c r="V534" s="30"/>
      <c r="W534" s="30"/>
      <c r="X534" s="1">
        <v>26110</v>
      </c>
      <c r="Y534" s="30">
        <v>8658.1964581902812</v>
      </c>
      <c r="Z534" s="1"/>
      <c r="AA534" s="30">
        <v>5955.73</v>
      </c>
      <c r="AB534" s="30">
        <v>1974.9475446931292</v>
      </c>
      <c r="AC534" s="30"/>
      <c r="AD534" s="30">
        <v>104.265198580258</v>
      </c>
      <c r="AE534" s="30">
        <v>34.5748208755303</v>
      </c>
      <c r="AF534" s="1"/>
      <c r="AG534" s="30">
        <v>18018.830000000002</v>
      </c>
      <c r="AH534" s="30">
        <v>5975.1271576688159</v>
      </c>
      <c r="AI534" s="30"/>
      <c r="AJ534" s="30"/>
      <c r="AK534" s="30"/>
      <c r="AL534" s="30"/>
      <c r="AM534" s="162"/>
    </row>
    <row r="535" spans="1:39" ht="9" hidden="1" customHeight="1" outlineLevel="1" x14ac:dyDescent="0.25">
      <c r="A535" s="83" t="s">
        <v>636</v>
      </c>
      <c r="B535" s="198" t="s">
        <v>4</v>
      </c>
      <c r="C535" s="84" t="s">
        <v>323</v>
      </c>
      <c r="D535" s="19" t="s">
        <v>28</v>
      </c>
      <c r="E535" s="99" t="s">
        <v>29</v>
      </c>
      <c r="F535" s="26">
        <v>5</v>
      </c>
      <c r="G535" s="1" t="s">
        <v>697</v>
      </c>
      <c r="H535" s="185">
        <v>8</v>
      </c>
      <c r="I535" s="26" t="s">
        <v>30</v>
      </c>
      <c r="J535" s="26">
        <v>24</v>
      </c>
      <c r="K535" s="79"/>
      <c r="L535" s="30">
        <v>4</v>
      </c>
      <c r="M535" s="30">
        <v>35</v>
      </c>
      <c r="N535" s="30">
        <v>5.7362848893166509</v>
      </c>
      <c r="O535" s="1">
        <v>7952.6019040000001</v>
      </c>
      <c r="P535" s="30">
        <v>22970</v>
      </c>
      <c r="Q535" s="30">
        <v>2888.3628625301299</v>
      </c>
      <c r="R535" s="24"/>
      <c r="S535" s="24"/>
      <c r="T535" s="24"/>
      <c r="U535" s="30"/>
      <c r="V535" s="30"/>
      <c r="W535" s="30"/>
      <c r="X535" s="1">
        <v>3400</v>
      </c>
      <c r="Y535" s="30">
        <v>427.53303145853027</v>
      </c>
      <c r="Z535" s="1"/>
      <c r="AA535" s="30">
        <v>6042.15</v>
      </c>
      <c r="AB535" s="30">
        <v>759.77020765504676</v>
      </c>
      <c r="AC535" s="30"/>
      <c r="AD535" s="30">
        <v>21.9729128357158</v>
      </c>
      <c r="AE535" s="30">
        <v>2.7629841278316554</v>
      </c>
      <c r="AF535" s="1"/>
      <c r="AG535" s="30">
        <v>14733.53</v>
      </c>
      <c r="AH535" s="30">
        <v>1852.6678661721176</v>
      </c>
      <c r="AI535" s="30"/>
      <c r="AJ535" s="30"/>
      <c r="AK535" s="30"/>
      <c r="AL535" s="30"/>
      <c r="AM535" s="162"/>
    </row>
    <row r="536" spans="1:39" ht="9" hidden="1" customHeight="1" outlineLevel="1" x14ac:dyDescent="0.25">
      <c r="A536" s="83" t="s">
        <v>637</v>
      </c>
      <c r="B536" s="198" t="s">
        <v>4</v>
      </c>
      <c r="C536" s="84" t="s">
        <v>323</v>
      </c>
      <c r="D536" s="19" t="s">
        <v>28</v>
      </c>
      <c r="E536" s="99" t="s">
        <v>29</v>
      </c>
      <c r="F536" s="26">
        <v>5</v>
      </c>
      <c r="G536" s="1" t="s">
        <v>697</v>
      </c>
      <c r="H536" s="185">
        <v>8</v>
      </c>
      <c r="I536" s="26" t="s">
        <v>30</v>
      </c>
      <c r="J536" s="26">
        <v>24</v>
      </c>
      <c r="K536" s="79"/>
      <c r="L536" s="30">
        <v>6.13</v>
      </c>
      <c r="M536" s="30">
        <v>37</v>
      </c>
      <c r="N536" s="30">
        <v>6.5158806544754571</v>
      </c>
      <c r="O536" s="1">
        <v>6402.4778479999995</v>
      </c>
      <c r="P536" s="30">
        <v>19280</v>
      </c>
      <c r="Q536" s="30">
        <v>3011.3341205893703</v>
      </c>
      <c r="R536" s="24"/>
      <c r="S536" s="24"/>
      <c r="T536" s="24"/>
      <c r="U536" s="30"/>
      <c r="V536" s="30"/>
      <c r="W536" s="30"/>
      <c r="X536" s="1">
        <v>1580</v>
      </c>
      <c r="Y536" s="30">
        <v>246.77945594041518</v>
      </c>
      <c r="Z536" s="1"/>
      <c r="AA536" s="30">
        <v>5998.88</v>
      </c>
      <c r="AB536" s="30">
        <v>936.96224218470741</v>
      </c>
      <c r="AC536" s="30"/>
      <c r="AD536" s="30">
        <v>13.742484188964299</v>
      </c>
      <c r="AE536" s="30">
        <v>2.1464321338116248</v>
      </c>
      <c r="AF536" s="1"/>
      <c r="AG536" s="30">
        <v>4690.58</v>
      </c>
      <c r="AH536" s="30">
        <v>732.61948129429913</v>
      </c>
      <c r="AI536" s="30"/>
      <c r="AJ536" s="30"/>
      <c r="AK536" s="30"/>
      <c r="AL536" s="30"/>
      <c r="AM536" s="162"/>
    </row>
    <row r="537" spans="1:39" ht="9" hidden="1" customHeight="1" outlineLevel="1" x14ac:dyDescent="0.25">
      <c r="A537" s="83" t="s">
        <v>638</v>
      </c>
      <c r="B537" s="198" t="s">
        <v>4</v>
      </c>
      <c r="C537" s="84" t="s">
        <v>323</v>
      </c>
      <c r="D537" s="19" t="s">
        <v>28</v>
      </c>
      <c r="E537" s="99" t="s">
        <v>29</v>
      </c>
      <c r="F537" s="26">
        <v>5</v>
      </c>
      <c r="G537" s="1" t="s">
        <v>697</v>
      </c>
      <c r="H537" s="185">
        <v>8</v>
      </c>
      <c r="I537" s="26" t="s">
        <v>325</v>
      </c>
      <c r="J537" s="26">
        <v>24</v>
      </c>
      <c r="K537" s="79"/>
      <c r="L537" s="30" t="s">
        <v>676</v>
      </c>
      <c r="M537" s="45" t="s">
        <v>676</v>
      </c>
      <c r="N537" s="30">
        <v>6.3715110683349376</v>
      </c>
      <c r="O537" s="1">
        <v>6691.4654039999996</v>
      </c>
      <c r="P537" s="30">
        <v>15460</v>
      </c>
      <c r="Q537" s="30">
        <v>2310.4057282816375</v>
      </c>
      <c r="R537" s="24"/>
      <c r="S537" s="24"/>
      <c r="T537" s="24"/>
      <c r="U537" s="30"/>
      <c r="V537" s="30"/>
      <c r="W537" s="30"/>
      <c r="X537" s="1">
        <v>4720</v>
      </c>
      <c r="Y537" s="30">
        <v>705.37613437835239</v>
      </c>
      <c r="Z537" s="1"/>
      <c r="AA537" s="30">
        <v>7269.4</v>
      </c>
      <c r="AB537" s="30">
        <v>1086.3689134004228</v>
      </c>
      <c r="AC537" s="30"/>
      <c r="AD537" s="30">
        <v>72.205361594033604</v>
      </c>
      <c r="AE537" s="30">
        <v>10.790665009023426</v>
      </c>
      <c r="AF537" s="1"/>
      <c r="AG537" s="30">
        <v>15861.72</v>
      </c>
      <c r="AH537" s="30">
        <v>2370.4404106338561</v>
      </c>
      <c r="AI537" s="30"/>
      <c r="AJ537" s="30"/>
      <c r="AK537" s="30"/>
      <c r="AL537" s="30"/>
      <c r="AM537" s="162"/>
    </row>
    <row r="538" spans="1:39" ht="9" hidden="1" customHeight="1" outlineLevel="1" x14ac:dyDescent="0.25">
      <c r="A538" s="83" t="s">
        <v>639</v>
      </c>
      <c r="B538" s="198" t="s">
        <v>4</v>
      </c>
      <c r="C538" s="84" t="s">
        <v>323</v>
      </c>
      <c r="D538" s="19" t="s">
        <v>28</v>
      </c>
      <c r="E538" s="99" t="s">
        <v>29</v>
      </c>
      <c r="F538" s="26">
        <v>5</v>
      </c>
      <c r="G538" s="1" t="s">
        <v>697</v>
      </c>
      <c r="H538" s="185">
        <v>8</v>
      </c>
      <c r="I538" s="26" t="s">
        <v>325</v>
      </c>
      <c r="J538" s="26">
        <v>24</v>
      </c>
      <c r="K538" s="79"/>
      <c r="L538" s="30" t="s">
        <v>676</v>
      </c>
      <c r="M538" s="45" t="s">
        <v>676</v>
      </c>
      <c r="N538" s="30">
        <v>16.939364773820984</v>
      </c>
      <c r="O538" s="1">
        <v>2833.5364719999998</v>
      </c>
      <c r="P538" s="30">
        <v>11000</v>
      </c>
      <c r="Q538" s="30">
        <v>3882.0746119550927</v>
      </c>
      <c r="R538" s="24"/>
      <c r="S538" s="24"/>
      <c r="T538" s="24"/>
      <c r="U538" s="30"/>
      <c r="V538" s="30"/>
      <c r="W538" s="30"/>
      <c r="X538" s="1">
        <v>27880</v>
      </c>
      <c r="Y538" s="30">
        <v>9839.2945619370876</v>
      </c>
      <c r="Z538" s="1"/>
      <c r="AA538" s="30">
        <v>5499.82</v>
      </c>
      <c r="AB538" s="30">
        <v>1940.9737811202594</v>
      </c>
      <c r="AC538" s="30"/>
      <c r="AD538" s="30">
        <v>15.0845668913558</v>
      </c>
      <c r="AE538" s="30">
        <v>5.3235831055700631</v>
      </c>
      <c r="AF538" s="1"/>
      <c r="AG538" s="30">
        <v>56897.54</v>
      </c>
      <c r="AH538" s="30">
        <v>20080.045046972667</v>
      </c>
      <c r="AI538" s="30"/>
      <c r="AJ538" s="30"/>
      <c r="AK538" s="30"/>
      <c r="AL538" s="30"/>
      <c r="AM538" s="162"/>
    </row>
    <row r="539" spans="1:39" ht="9" hidden="1" customHeight="1" outlineLevel="1" x14ac:dyDescent="0.25">
      <c r="A539" s="83" t="s">
        <v>640</v>
      </c>
      <c r="B539" s="198" t="s">
        <v>4</v>
      </c>
      <c r="C539" s="84" t="s">
        <v>323</v>
      </c>
      <c r="D539" s="19" t="s">
        <v>28</v>
      </c>
      <c r="E539" s="99" t="s">
        <v>29</v>
      </c>
      <c r="F539" s="26">
        <v>5</v>
      </c>
      <c r="G539" s="1" t="s">
        <v>697</v>
      </c>
      <c r="H539" s="185">
        <v>8</v>
      </c>
      <c r="I539" s="26" t="s">
        <v>325</v>
      </c>
      <c r="J539" s="26">
        <v>24</v>
      </c>
      <c r="K539" s="79"/>
      <c r="L539" s="30" t="s">
        <v>676</v>
      </c>
      <c r="M539" s="45" t="s">
        <v>676</v>
      </c>
      <c r="N539" s="30">
        <v>9.4225216554379205</v>
      </c>
      <c r="O539" s="1">
        <v>4217.1405639999994</v>
      </c>
      <c r="P539" s="30">
        <v>14570</v>
      </c>
      <c r="Q539" s="30">
        <v>3454.9476781443136</v>
      </c>
      <c r="R539" s="24"/>
      <c r="S539" s="24"/>
      <c r="T539" s="24"/>
      <c r="U539" s="30"/>
      <c r="V539" s="30"/>
      <c r="W539" s="30"/>
      <c r="X539" s="1">
        <v>4290</v>
      </c>
      <c r="Y539" s="30">
        <v>1017.2769759258138</v>
      </c>
      <c r="Z539" s="1"/>
      <c r="AA539" s="30">
        <v>5779.07</v>
      </c>
      <c r="AB539" s="30">
        <v>1370.3764226721662</v>
      </c>
      <c r="AC539" s="30"/>
      <c r="AD539" s="30"/>
      <c r="AE539" s="30"/>
      <c r="AF539" s="1"/>
      <c r="AG539" s="30">
        <v>10902.43</v>
      </c>
      <c r="AH539" s="30">
        <v>2585.265972177825</v>
      </c>
      <c r="AI539" s="30"/>
      <c r="AJ539" s="30"/>
      <c r="AK539" s="30"/>
      <c r="AL539" s="30"/>
      <c r="AM539" s="162"/>
    </row>
    <row r="540" spans="1:39" ht="9" hidden="1" customHeight="1" outlineLevel="1" x14ac:dyDescent="0.25">
      <c r="A540" s="83" t="s">
        <v>641</v>
      </c>
      <c r="B540" s="198" t="s">
        <v>4</v>
      </c>
      <c r="C540" s="84" t="s">
        <v>323</v>
      </c>
      <c r="D540" s="19" t="s">
        <v>28</v>
      </c>
      <c r="E540" s="99" t="s">
        <v>29</v>
      </c>
      <c r="F540" s="26">
        <v>5</v>
      </c>
      <c r="G540" s="1" t="s">
        <v>697</v>
      </c>
      <c r="H540" s="185">
        <v>8</v>
      </c>
      <c r="I540" s="26" t="s">
        <v>325</v>
      </c>
      <c r="J540" s="26">
        <v>24</v>
      </c>
      <c r="K540" s="79"/>
      <c r="L540" s="30" t="s">
        <v>676</v>
      </c>
      <c r="M540" s="45" t="s">
        <v>676</v>
      </c>
      <c r="N540" s="30">
        <v>34.465832531280078</v>
      </c>
      <c r="O540" s="1">
        <v>1609.6596879999997</v>
      </c>
      <c r="P540" s="30">
        <v>10530</v>
      </c>
      <c r="Q540" s="30">
        <v>6541.7554272502848</v>
      </c>
      <c r="R540" s="24">
        <v>18694.275992556402</v>
      </c>
      <c r="S540" s="24">
        <v>11613.806403876595</v>
      </c>
      <c r="T540" s="24"/>
      <c r="U540" s="30"/>
      <c r="V540" s="30"/>
      <c r="W540" s="30"/>
      <c r="X540" s="1">
        <v>14670</v>
      </c>
      <c r="Y540" s="30">
        <v>9113.7276465110826</v>
      </c>
      <c r="Z540" s="1"/>
      <c r="AA540" s="30">
        <v>2413.52</v>
      </c>
      <c r="AB540" s="30">
        <v>1499.3976788962118</v>
      </c>
      <c r="AC540" s="30"/>
      <c r="AD540" s="30">
        <v>95.821794416593903</v>
      </c>
      <c r="AE540" s="30">
        <v>59.529225420096324</v>
      </c>
      <c r="AF540" s="1"/>
      <c r="AG540" s="30">
        <v>31657.439999999999</v>
      </c>
      <c r="AH540" s="30">
        <v>19667.163336453017</v>
      </c>
      <c r="AI540" s="30"/>
      <c r="AJ540" s="30"/>
      <c r="AK540" s="30"/>
      <c r="AL540" s="30"/>
      <c r="AM540" s="162"/>
    </row>
    <row r="541" spans="1:39" ht="9" hidden="1" customHeight="1" outlineLevel="1" x14ac:dyDescent="0.25">
      <c r="A541" s="83" t="s">
        <v>642</v>
      </c>
      <c r="B541" s="198" t="s">
        <v>4</v>
      </c>
      <c r="C541" s="84" t="s">
        <v>323</v>
      </c>
      <c r="D541" s="19" t="s">
        <v>28</v>
      </c>
      <c r="E541" s="99" t="s">
        <v>29</v>
      </c>
      <c r="F541" s="26">
        <v>5</v>
      </c>
      <c r="G541" s="1" t="s">
        <v>697</v>
      </c>
      <c r="H541" s="185">
        <v>8</v>
      </c>
      <c r="I541" s="26" t="s">
        <v>325</v>
      </c>
      <c r="J541" s="26">
        <v>24</v>
      </c>
      <c r="K541" s="79"/>
      <c r="L541" s="30" t="s">
        <v>676</v>
      </c>
      <c r="M541" s="45" t="s">
        <v>676</v>
      </c>
      <c r="N541" s="30">
        <v>47.218479307025994</v>
      </c>
      <c r="O541" s="1">
        <v>917.90758799999992</v>
      </c>
      <c r="P541" s="30">
        <v>9090</v>
      </c>
      <c r="Q541" s="30">
        <v>9902.9576820537186</v>
      </c>
      <c r="R541" s="24">
        <v>10499.053212292099</v>
      </c>
      <c r="S541" s="24">
        <v>11438.02856578205</v>
      </c>
      <c r="T541" s="24"/>
      <c r="U541" s="30"/>
      <c r="V541" s="30"/>
      <c r="W541" s="30"/>
      <c r="X541" s="1">
        <v>11080</v>
      </c>
      <c r="Y541" s="30">
        <v>12070.931916078682</v>
      </c>
      <c r="Z541" s="1"/>
      <c r="AA541" s="30">
        <v>4749.3999999999996</v>
      </c>
      <c r="AB541" s="30">
        <v>5174.1592095870119</v>
      </c>
      <c r="AC541" s="30"/>
      <c r="AD541" s="30">
        <v>166.65395252504501</v>
      </c>
      <c r="AE541" s="30">
        <v>181.55853018729488</v>
      </c>
      <c r="AF541" s="1"/>
      <c r="AG541" s="30">
        <v>30121.32</v>
      </c>
      <c r="AH541" s="30">
        <v>32815.198821517974</v>
      </c>
      <c r="AI541" s="30"/>
      <c r="AJ541" s="30"/>
      <c r="AK541" s="30"/>
      <c r="AL541" s="30"/>
      <c r="AM541" s="162"/>
    </row>
    <row r="542" spans="1:39" ht="9" hidden="1" customHeight="1" outlineLevel="1" x14ac:dyDescent="0.25">
      <c r="A542" s="90" t="s">
        <v>643</v>
      </c>
      <c r="B542" s="199" t="s">
        <v>4</v>
      </c>
      <c r="C542" s="91" t="s">
        <v>323</v>
      </c>
      <c r="D542" s="33" t="s">
        <v>28</v>
      </c>
      <c r="E542" s="100" t="s">
        <v>29</v>
      </c>
      <c r="F542" s="40">
        <v>5</v>
      </c>
      <c r="G542" s="92" t="s">
        <v>697</v>
      </c>
      <c r="H542" s="186">
        <v>8</v>
      </c>
      <c r="I542" s="40" t="s">
        <v>325</v>
      </c>
      <c r="J542" s="40">
        <v>24</v>
      </c>
      <c r="K542" s="80"/>
      <c r="L542" s="44" t="s">
        <v>676</v>
      </c>
      <c r="M542" s="70" t="s">
        <v>676</v>
      </c>
      <c r="N542" s="44">
        <v>3.2435033686236769</v>
      </c>
      <c r="O542" s="92">
        <v>7556.2304479999993</v>
      </c>
      <c r="P542" s="44">
        <v>21570</v>
      </c>
      <c r="Q542" s="44">
        <v>2854.5979570685536</v>
      </c>
      <c r="R542" s="38"/>
      <c r="S542" s="38"/>
      <c r="T542" s="38"/>
      <c r="U542" s="44"/>
      <c r="V542" s="44"/>
      <c r="W542" s="44"/>
      <c r="X542" s="92">
        <v>2210</v>
      </c>
      <c r="Y542" s="44">
        <v>292.47387506358382</v>
      </c>
      <c r="Z542" s="92"/>
      <c r="AA542" s="44">
        <v>6205.55</v>
      </c>
      <c r="AB542" s="44">
        <v>821.24943683295146</v>
      </c>
      <c r="AC542" s="44"/>
      <c r="AD542" s="44">
        <v>26.9688129909288</v>
      </c>
      <c r="AE542" s="44">
        <v>3.5690829146253695</v>
      </c>
      <c r="AF542" s="92"/>
      <c r="AG542" s="44">
        <v>2428.5700000000002</v>
      </c>
      <c r="AH542" s="44">
        <v>321.39967364849224</v>
      </c>
      <c r="AI542" s="44"/>
      <c r="AJ542" s="44"/>
      <c r="AK542" s="44"/>
      <c r="AL542" s="44"/>
      <c r="AM542" s="162"/>
    </row>
    <row r="543" spans="1:39" ht="9" customHeight="1" collapsed="1" x14ac:dyDescent="0.25">
      <c r="A543" s="96"/>
      <c r="B543" s="200"/>
      <c r="C543" s="97"/>
      <c r="D543" s="5"/>
      <c r="E543" s="96"/>
      <c r="F543" s="12"/>
      <c r="G543" s="12"/>
      <c r="H543" s="12"/>
      <c r="I543" s="12"/>
      <c r="J543" s="12"/>
      <c r="K543" s="8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106"/>
      <c r="Y543" s="23"/>
      <c r="Z543" s="106"/>
      <c r="AA543" s="23"/>
      <c r="AB543" s="23"/>
      <c r="AC543" s="23"/>
      <c r="AD543" s="23"/>
      <c r="AE543" s="23"/>
      <c r="AF543" s="106"/>
      <c r="AG543" s="23"/>
      <c r="AH543" s="23"/>
      <c r="AI543" s="23"/>
      <c r="AJ543" s="23"/>
      <c r="AK543" s="23"/>
      <c r="AL543" s="23"/>
      <c r="AM543" s="162"/>
    </row>
    <row r="544" spans="1:39" ht="9" customHeight="1" x14ac:dyDescent="0.25">
      <c r="A544" s="99"/>
      <c r="B544" s="198"/>
      <c r="C544" s="84"/>
      <c r="D544" s="19"/>
      <c r="E544" s="99"/>
      <c r="F544" s="26"/>
      <c r="G544" s="26"/>
      <c r="H544" s="26"/>
      <c r="I544" s="26"/>
      <c r="J544" s="26"/>
      <c r="K544" s="22" t="s">
        <v>679</v>
      </c>
      <c r="L544" s="30">
        <f>IF(SUM(L531:L542)=0,"-",IF(SUM(L531:L542)&gt;0,AVERAGE(L531:L542)))</f>
        <v>8.0983333333333345</v>
      </c>
      <c r="M544" s="30">
        <f t="shared" ref="M544:AL544" si="455">IF(SUM(M531:M542)=0,"-",IF(SUM(M531:M542)&gt;0,AVERAGE(M531:M542)))</f>
        <v>47.5</v>
      </c>
      <c r="N544" s="30">
        <f t="shared" si="455"/>
        <v>18.179339108116782</v>
      </c>
      <c r="O544" s="30">
        <f t="shared" si="455"/>
        <v>4259.6862316666675</v>
      </c>
      <c r="P544" s="30">
        <f t="shared" ref="P544:AC544" si="456">IF(SUM(P531:P542)=0,"-",IF(SUM(P531:P542)&gt;0,AVERAGE(P531:P542)))</f>
        <v>15185.833333333334</v>
      </c>
      <c r="Q544" s="30">
        <f t="shared" si="456"/>
        <v>4800.9073525730773</v>
      </c>
      <c r="R544" s="30">
        <f t="shared" si="456"/>
        <v>10908.237719343493</v>
      </c>
      <c r="S544" s="30">
        <f t="shared" si="456"/>
        <v>8930.4022112778639</v>
      </c>
      <c r="T544" s="30" t="str">
        <f t="shared" si="456"/>
        <v>-</v>
      </c>
      <c r="U544" s="30" t="str">
        <f t="shared" si="456"/>
        <v>-</v>
      </c>
      <c r="V544" s="30" t="str">
        <f t="shared" si="456"/>
        <v>-</v>
      </c>
      <c r="W544" s="30" t="str">
        <f t="shared" si="456"/>
        <v>-</v>
      </c>
      <c r="X544" s="1">
        <f t="shared" si="456"/>
        <v>14171.666666666666</v>
      </c>
      <c r="Y544" s="30">
        <f t="shared" si="456"/>
        <v>6018.6980699943279</v>
      </c>
      <c r="Z544" s="1" t="str">
        <f t="shared" si="456"/>
        <v>-</v>
      </c>
      <c r="AA544" s="30">
        <f t="shared" si="456"/>
        <v>5595.599166666666</v>
      </c>
      <c r="AB544" s="30">
        <f t="shared" si="456"/>
        <v>1830.5074163431937</v>
      </c>
      <c r="AC544" s="30" t="str">
        <f t="shared" si="456"/>
        <v>-</v>
      </c>
      <c r="AD544" s="30">
        <f>IF(SUM(AD531:AD542)=0,"-",IF(SUM(AD531:AD542)&gt;0,AVERAGE(AD531:AD542)))</f>
        <v>83.461452167255572</v>
      </c>
      <c r="AE544" s="30">
        <f>IF(SUM(AE531:AE542)=0,"-",IF(SUM(AE531:AE542)&gt;0,AVERAGE(AE531:AE542)))</f>
        <v>44.054411200190003</v>
      </c>
      <c r="AF544" s="1" t="str">
        <f>IF(SUM(AF531:AF542)=0,"-",IF(SUM(AF531:AF542)&gt;0,AVERAGE(AF531:AF542)))</f>
        <v>-</v>
      </c>
      <c r="AG544" s="30">
        <f t="shared" si="455"/>
        <v>29343.230833333335</v>
      </c>
      <c r="AH544" s="30">
        <f t="shared" si="455"/>
        <v>16048.806879705524</v>
      </c>
      <c r="AI544" s="30" t="str">
        <f t="shared" si="455"/>
        <v>-</v>
      </c>
      <c r="AJ544" s="30" t="str">
        <f t="shared" si="455"/>
        <v>-</v>
      </c>
      <c r="AK544" s="30" t="str">
        <f t="shared" si="455"/>
        <v>-</v>
      </c>
      <c r="AL544" s="30" t="str">
        <f t="shared" si="455"/>
        <v>-</v>
      </c>
      <c r="AM544" s="162"/>
    </row>
    <row r="545" spans="1:39" ht="9" customHeight="1" x14ac:dyDescent="0.25">
      <c r="A545" s="25"/>
      <c r="B545" s="192" t="str">
        <f t="shared" ref="B545:J545" si="457">B540</f>
        <v>Nephrotoxisches Serum (NTS)</v>
      </c>
      <c r="C545" s="17" t="str">
        <f t="shared" si="457"/>
        <v>Bayer</v>
      </c>
      <c r="D545" s="25" t="str">
        <f t="shared" si="457"/>
        <v>Rat</v>
      </c>
      <c r="E545" s="17" t="str">
        <f t="shared" si="457"/>
        <v>SD</v>
      </c>
      <c r="F545" s="25">
        <f t="shared" si="457"/>
        <v>5</v>
      </c>
      <c r="G545" s="25" t="str">
        <f t="shared" si="457"/>
        <v>once</v>
      </c>
      <c r="H545" s="25">
        <f t="shared" si="457"/>
        <v>8</v>
      </c>
      <c r="I545" s="25" t="str">
        <f t="shared" si="457"/>
        <v>interim</v>
      </c>
      <c r="J545" s="25">
        <f t="shared" si="457"/>
        <v>24</v>
      </c>
      <c r="K545" s="22" t="s">
        <v>677</v>
      </c>
      <c r="L545" s="30">
        <f>IF(SUM(L531:L542)=0,"-",IF(SUM(L531:L542)&gt;0,_xlfn.STDEV.S(L531:L542)))</f>
        <v>2.5885703905180262</v>
      </c>
      <c r="M545" s="30">
        <f t="shared" ref="M545:AL545" si="458">IF(SUM(M531:M542)=0,"-",IF(SUM(M531:M542)&gt;0,_xlfn.STDEV.S(M531:M542)))</f>
        <v>11.414902540100814</v>
      </c>
      <c r="N545" s="30">
        <f t="shared" si="458"/>
        <v>15.805605847592091</v>
      </c>
      <c r="O545" s="30">
        <f t="shared" si="458"/>
        <v>2499.5832180252837</v>
      </c>
      <c r="P545" s="30">
        <f t="shared" ref="P545:AC545" si="459">IF(SUM(P531:P542)=0,"-",IF(SUM(P531:P542)&gt;0,_xlfn.STDEV.S(P531:P542)))</f>
        <v>4900.1956516288619</v>
      </c>
      <c r="Q545" s="30">
        <f t="shared" si="459"/>
        <v>2849.2490185402994</v>
      </c>
      <c r="R545" s="30">
        <f t="shared" si="459"/>
        <v>7589.7231649144633</v>
      </c>
      <c r="S545" s="30">
        <f t="shared" si="459"/>
        <v>4496.4233639425001</v>
      </c>
      <c r="T545" s="30" t="str">
        <f t="shared" si="459"/>
        <v>-</v>
      </c>
      <c r="U545" s="30" t="str">
        <f t="shared" si="459"/>
        <v>-</v>
      </c>
      <c r="V545" s="30" t="str">
        <f t="shared" si="459"/>
        <v>-</v>
      </c>
      <c r="W545" s="30" t="str">
        <f t="shared" si="459"/>
        <v>-</v>
      </c>
      <c r="X545" s="1">
        <f t="shared" si="459"/>
        <v>13805.112908782832</v>
      </c>
      <c r="Y545" s="30">
        <f t="shared" si="459"/>
        <v>5683.1957808362858</v>
      </c>
      <c r="Z545" s="1" t="str">
        <f t="shared" si="459"/>
        <v>-</v>
      </c>
      <c r="AA545" s="30">
        <f t="shared" si="459"/>
        <v>1575.2240955984041</v>
      </c>
      <c r="AB545" s="30">
        <f t="shared" si="459"/>
        <v>1248.9899212858022</v>
      </c>
      <c r="AC545" s="30" t="str">
        <f t="shared" si="459"/>
        <v>-</v>
      </c>
      <c r="AD545" s="30">
        <f>IF(SUM(AD531:AD542)=0,"-",IF(SUM(AD531:AD542)&gt;0,_xlfn.STDEV.S(AD531:AD542)))</f>
        <v>56.980535551599942</v>
      </c>
      <c r="AE545" s="30">
        <f>IF(SUM(AE531:AE542)=0,"-",IF(SUM(AE531:AE542)&gt;0,_xlfn.STDEV.S(AE531:AE542)))</f>
        <v>57.276824716545448</v>
      </c>
      <c r="AF545" s="1" t="str">
        <f>IF(SUM(AF531:AF542)=0,"-",IF(SUM(AF531:AF542)&gt;0,_xlfn.STDEV.S(AF531:AF542)))</f>
        <v>-</v>
      </c>
      <c r="AG545" s="30">
        <f t="shared" si="458"/>
        <v>25033.928787916993</v>
      </c>
      <c r="AH545" s="30">
        <f t="shared" si="458"/>
        <v>24061.458425265071</v>
      </c>
      <c r="AI545" s="30" t="str">
        <f t="shared" si="458"/>
        <v>-</v>
      </c>
      <c r="AJ545" s="30" t="str">
        <f t="shared" si="458"/>
        <v>-</v>
      </c>
      <c r="AK545" s="30" t="str">
        <f t="shared" si="458"/>
        <v>-</v>
      </c>
      <c r="AL545" s="30" t="str">
        <f t="shared" si="458"/>
        <v>-</v>
      </c>
      <c r="AM545" s="162"/>
    </row>
    <row r="546" spans="1:39" ht="9" customHeight="1" x14ac:dyDescent="0.25">
      <c r="A546" s="99"/>
      <c r="B546" s="198"/>
      <c r="C546" s="84"/>
      <c r="D546" s="19"/>
      <c r="E546" s="99"/>
      <c r="F546" s="26"/>
      <c r="G546" s="26"/>
      <c r="H546" s="26"/>
      <c r="I546" s="26"/>
      <c r="J546" s="26"/>
      <c r="K546" s="22" t="s">
        <v>678</v>
      </c>
      <c r="L546" s="1">
        <f>IF(SUM(L531:L542)=0,"-",IF(SUM(L531:L542)&gt;0,COUNT(L531:L542)))</f>
        <v>6</v>
      </c>
      <c r="M546" s="46">
        <f t="shared" ref="M546:AL546" si="460">IF(SUM(M531:M542)=0,"-",IF(SUM(M531:M542)&gt;0,COUNT(M531:M542)))</f>
        <v>6</v>
      </c>
      <c r="N546" s="1">
        <f t="shared" si="460"/>
        <v>12</v>
      </c>
      <c r="O546" s="46">
        <f t="shared" si="460"/>
        <v>12</v>
      </c>
      <c r="P546" s="1">
        <f t="shared" ref="P546:AC546" si="461">IF(SUM(P531:P542)=0,"-",IF(SUM(P531:P542)&gt;0,COUNT(P531:P542)))</f>
        <v>12</v>
      </c>
      <c r="Q546" s="46">
        <f t="shared" si="461"/>
        <v>12</v>
      </c>
      <c r="R546" s="30">
        <f t="shared" si="461"/>
        <v>3</v>
      </c>
      <c r="S546" s="46">
        <f t="shared" si="461"/>
        <v>3</v>
      </c>
      <c r="T546" s="1" t="str">
        <f t="shared" si="461"/>
        <v>-</v>
      </c>
      <c r="U546" s="46" t="str">
        <f t="shared" si="461"/>
        <v>-</v>
      </c>
      <c r="V546" s="1" t="str">
        <f t="shared" si="461"/>
        <v>-</v>
      </c>
      <c r="W546" s="46" t="str">
        <f t="shared" si="461"/>
        <v>-</v>
      </c>
      <c r="X546" s="46">
        <f t="shared" si="461"/>
        <v>12</v>
      </c>
      <c r="Y546" s="1">
        <f t="shared" si="461"/>
        <v>12</v>
      </c>
      <c r="Z546" s="46" t="str">
        <f t="shared" si="461"/>
        <v>-</v>
      </c>
      <c r="AA546" s="1">
        <f t="shared" si="461"/>
        <v>12</v>
      </c>
      <c r="AB546" s="46">
        <f t="shared" si="461"/>
        <v>12</v>
      </c>
      <c r="AC546" s="1" t="str">
        <f t="shared" si="461"/>
        <v>-</v>
      </c>
      <c r="AD546" s="1">
        <f>IF(SUM(AD531:AD542)=0,"-",IF(SUM(AD531:AD542)&gt;0,COUNT(AD531:AD542)))</f>
        <v>11</v>
      </c>
      <c r="AE546" s="46">
        <f>IF(SUM(AE531:AE542)=0,"-",IF(SUM(AE531:AE542)&gt;0,COUNT(AE531:AE542)))</f>
        <v>11</v>
      </c>
      <c r="AF546" s="1" t="str">
        <f>IF(SUM(AF531:AF542)=0,"-",IF(SUM(AF531:AF542)&gt;0,COUNT(AF531:AF542)))</f>
        <v>-</v>
      </c>
      <c r="AG546" s="1">
        <f t="shared" si="460"/>
        <v>12</v>
      </c>
      <c r="AH546" s="46">
        <f t="shared" si="460"/>
        <v>12</v>
      </c>
      <c r="AI546" s="1" t="str">
        <f t="shared" si="460"/>
        <v>-</v>
      </c>
      <c r="AJ546" s="46" t="str">
        <f t="shared" si="460"/>
        <v>-</v>
      </c>
      <c r="AK546" s="1" t="str">
        <f t="shared" si="460"/>
        <v>-</v>
      </c>
      <c r="AL546" s="46" t="str">
        <f t="shared" si="460"/>
        <v>-</v>
      </c>
      <c r="AM546" s="162"/>
    </row>
    <row r="547" spans="1:39" ht="9" customHeight="1" x14ac:dyDescent="0.25">
      <c r="A547" s="100"/>
      <c r="B547" s="199"/>
      <c r="C547" s="91"/>
      <c r="D547" s="33"/>
      <c r="E547" s="100"/>
      <c r="F547" s="40"/>
      <c r="G547" s="40"/>
      <c r="H547" s="40"/>
      <c r="I547" s="40"/>
      <c r="J547" s="40"/>
      <c r="K547" s="36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107"/>
      <c r="Y547" s="37"/>
      <c r="Z547" s="107"/>
      <c r="AA547" s="37"/>
      <c r="AB547" s="37"/>
      <c r="AC547" s="37"/>
      <c r="AD547" s="37"/>
      <c r="AE547" s="37"/>
      <c r="AF547" s="107"/>
      <c r="AG547" s="37"/>
      <c r="AH547" s="37"/>
      <c r="AI547" s="37"/>
      <c r="AJ547" s="37"/>
      <c r="AK547" s="37"/>
      <c r="AL547" s="37"/>
      <c r="AM547" s="162"/>
    </row>
    <row r="548" spans="1:39" ht="9" hidden="1" customHeight="1" outlineLevel="1" x14ac:dyDescent="0.25">
      <c r="A548" s="101" t="s">
        <v>656</v>
      </c>
      <c r="B548" s="200" t="s">
        <v>4</v>
      </c>
      <c r="C548" s="97" t="s">
        <v>323</v>
      </c>
      <c r="D548" s="5" t="s">
        <v>28</v>
      </c>
      <c r="E548" s="96" t="s">
        <v>29</v>
      </c>
      <c r="F548" s="12">
        <v>0</v>
      </c>
      <c r="G548" s="1" t="s">
        <v>697</v>
      </c>
      <c r="H548" s="182">
        <v>14</v>
      </c>
      <c r="I548" s="12" t="s">
        <v>30</v>
      </c>
      <c r="J548" s="12">
        <v>24</v>
      </c>
      <c r="K548" s="81"/>
      <c r="L548" s="16">
        <v>5.42</v>
      </c>
      <c r="M548" s="16">
        <v>42</v>
      </c>
      <c r="N548" s="16">
        <v>9.8075072184793068</v>
      </c>
      <c r="O548" s="98">
        <v>6993.8384880000003</v>
      </c>
      <c r="P548" s="16">
        <v>890</v>
      </c>
      <c r="Q548" s="16">
        <v>127.25486891455363</v>
      </c>
      <c r="R548" s="10">
        <v>22.1380352701301</v>
      </c>
      <c r="S548" s="10">
        <v>3.1653626700294057</v>
      </c>
      <c r="T548" s="10"/>
      <c r="U548" s="16"/>
      <c r="V548" s="16"/>
      <c r="W548" s="16"/>
      <c r="X548" s="98">
        <v>780</v>
      </c>
      <c r="Y548" s="16">
        <v>111.52673904870993</v>
      </c>
      <c r="Z548" s="98"/>
      <c r="AA548" s="16">
        <v>1588.01</v>
      </c>
      <c r="AB548" s="16">
        <v>227.05843189325878</v>
      </c>
      <c r="AC548" s="16"/>
      <c r="AD548" s="16">
        <v>4.7212424828569901</v>
      </c>
      <c r="AE548" s="16">
        <v>0.67505740816830107</v>
      </c>
      <c r="AF548" s="98"/>
      <c r="AG548" s="16">
        <v>226.94</v>
      </c>
      <c r="AH548" s="16">
        <v>32.448561743223372</v>
      </c>
      <c r="AI548" s="16"/>
      <c r="AJ548" s="16"/>
      <c r="AK548" s="16"/>
      <c r="AL548" s="16"/>
      <c r="AM548" s="162"/>
    </row>
    <row r="549" spans="1:39" ht="9" hidden="1" customHeight="1" outlineLevel="1" x14ac:dyDescent="0.25">
      <c r="A549" s="83" t="s">
        <v>657</v>
      </c>
      <c r="B549" s="198" t="s">
        <v>4</v>
      </c>
      <c r="C549" s="84" t="s">
        <v>323</v>
      </c>
      <c r="D549" s="19" t="s">
        <v>28</v>
      </c>
      <c r="E549" s="99" t="s">
        <v>29</v>
      </c>
      <c r="F549" s="26">
        <v>0</v>
      </c>
      <c r="G549" s="1" t="s">
        <v>697</v>
      </c>
      <c r="H549" s="182">
        <v>14</v>
      </c>
      <c r="I549" s="26" t="s">
        <v>30</v>
      </c>
      <c r="J549" s="26">
        <v>24</v>
      </c>
      <c r="K549" s="79"/>
      <c r="L549" s="30">
        <v>6.47</v>
      </c>
      <c r="M549" s="30">
        <v>44</v>
      </c>
      <c r="N549" s="30">
        <v>7.5745909528392694</v>
      </c>
      <c r="O549" s="1">
        <v>7998.6521160000002</v>
      </c>
      <c r="P549" s="30">
        <v>1240</v>
      </c>
      <c r="Q549" s="30">
        <v>155.02611965328285</v>
      </c>
      <c r="R549" s="24">
        <v>16.2515494098086</v>
      </c>
      <c r="S549" s="24">
        <v>2.0317860027066339</v>
      </c>
      <c r="T549" s="24"/>
      <c r="U549" s="30"/>
      <c r="V549" s="30"/>
      <c r="W549" s="30"/>
      <c r="X549" s="1">
        <v>810</v>
      </c>
      <c r="Y549" s="30">
        <v>101.26706203157993</v>
      </c>
      <c r="Z549" s="1"/>
      <c r="AA549" s="30">
        <v>1624.01</v>
      </c>
      <c r="AB549" s="30">
        <v>203.03545853074829</v>
      </c>
      <c r="AC549" s="30"/>
      <c r="AD549" s="30">
        <v>7.3032331338397602</v>
      </c>
      <c r="AE549" s="30">
        <v>0.91305797876005035</v>
      </c>
      <c r="AF549" s="1"/>
      <c r="AG549" s="30">
        <v>217.22</v>
      </c>
      <c r="AH549" s="30">
        <v>27.157075573456531</v>
      </c>
      <c r="AI549" s="30"/>
      <c r="AJ549" s="30"/>
      <c r="AK549" s="30"/>
      <c r="AL549" s="30"/>
      <c r="AM549" s="162"/>
    </row>
    <row r="550" spans="1:39" ht="9" hidden="1" customHeight="1" outlineLevel="1" x14ac:dyDescent="0.25">
      <c r="A550" s="83" t="s">
        <v>658</v>
      </c>
      <c r="B550" s="198" t="s">
        <v>4</v>
      </c>
      <c r="C550" s="84" t="s">
        <v>323</v>
      </c>
      <c r="D550" s="19" t="s">
        <v>28</v>
      </c>
      <c r="E550" s="99" t="s">
        <v>29</v>
      </c>
      <c r="F550" s="26">
        <v>0</v>
      </c>
      <c r="G550" s="1" t="s">
        <v>697</v>
      </c>
      <c r="H550" s="182">
        <v>14</v>
      </c>
      <c r="I550" s="26" t="s">
        <v>30</v>
      </c>
      <c r="J550" s="26">
        <v>24</v>
      </c>
      <c r="K550" s="79"/>
      <c r="L550" s="30">
        <v>5</v>
      </c>
      <c r="M550" s="30">
        <v>43</v>
      </c>
      <c r="N550" s="30">
        <v>5.0048123195380176</v>
      </c>
      <c r="O550" s="1">
        <v>4702.7155759999996</v>
      </c>
      <c r="P550" s="30">
        <v>630</v>
      </c>
      <c r="Q550" s="30">
        <v>133.96515052178867</v>
      </c>
      <c r="R550" s="24">
        <v>14.4374106502861</v>
      </c>
      <c r="S550" s="24">
        <v>3.0700156998578598</v>
      </c>
      <c r="T550" s="24"/>
      <c r="U550" s="30"/>
      <c r="V550" s="30"/>
      <c r="W550" s="30"/>
      <c r="X550" s="1">
        <v>380</v>
      </c>
      <c r="Y550" s="30">
        <v>80.804376505205852</v>
      </c>
      <c r="Z550" s="1"/>
      <c r="AA550" s="30">
        <v>1187.79</v>
      </c>
      <c r="AB550" s="30">
        <v>252.57534307662755</v>
      </c>
      <c r="AC550" s="30"/>
      <c r="AD550" s="30">
        <v>3.1330916883937001</v>
      </c>
      <c r="AE550" s="30">
        <v>0.66623031687972545</v>
      </c>
      <c r="AF550" s="1"/>
      <c r="AG550" s="30">
        <v>233.37</v>
      </c>
      <c r="AH550" s="30">
        <v>49.62451932899971</v>
      </c>
      <c r="AI550" s="30"/>
      <c r="AJ550" s="30"/>
      <c r="AK550" s="30"/>
      <c r="AL550" s="30"/>
      <c r="AM550" s="162"/>
    </row>
    <row r="551" spans="1:39" ht="9" hidden="1" customHeight="1" outlineLevel="1" x14ac:dyDescent="0.25">
      <c r="A551" s="83" t="s">
        <v>659</v>
      </c>
      <c r="B551" s="198" t="s">
        <v>4</v>
      </c>
      <c r="C551" s="84" t="s">
        <v>323</v>
      </c>
      <c r="D551" s="19" t="s">
        <v>28</v>
      </c>
      <c r="E551" s="99" t="s">
        <v>29</v>
      </c>
      <c r="F551" s="26">
        <v>0</v>
      </c>
      <c r="G551" s="1" t="s">
        <v>697</v>
      </c>
      <c r="H551" s="182">
        <v>14</v>
      </c>
      <c r="I551" s="26" t="s">
        <v>30</v>
      </c>
      <c r="J551" s="26">
        <v>24</v>
      </c>
      <c r="K551" s="79"/>
      <c r="L551" s="30">
        <v>4.49</v>
      </c>
      <c r="M551" s="30">
        <v>39</v>
      </c>
      <c r="N551" s="30">
        <v>9.0760346487006736</v>
      </c>
      <c r="O551" s="1">
        <v>4850.1561680000004</v>
      </c>
      <c r="P551" s="30">
        <v>370</v>
      </c>
      <c r="Q551" s="30">
        <v>76.286203409522855</v>
      </c>
      <c r="R551" s="24">
        <v>6.2812014915235101</v>
      </c>
      <c r="S551" s="24">
        <v>1.2950513909150296</v>
      </c>
      <c r="T551" s="24"/>
      <c r="U551" s="30"/>
      <c r="V551" s="30"/>
      <c r="W551" s="30"/>
      <c r="X551" s="1">
        <v>670</v>
      </c>
      <c r="Y551" s="30">
        <v>138.13988184967656</v>
      </c>
      <c r="Z551" s="1"/>
      <c r="AA551" s="30">
        <v>1266.27</v>
      </c>
      <c r="AB551" s="30">
        <v>261.07819132804468</v>
      </c>
      <c r="AC551" s="30"/>
      <c r="AD551" s="30">
        <v>2.6409979961620502</v>
      </c>
      <c r="AE551" s="30">
        <v>0.54451813605232557</v>
      </c>
      <c r="AF551" s="1"/>
      <c r="AG551" s="30">
        <v>109.57</v>
      </c>
      <c r="AH551" s="30">
        <v>22.591025155625463</v>
      </c>
      <c r="AI551" s="30"/>
      <c r="AJ551" s="30"/>
      <c r="AK551" s="30"/>
      <c r="AL551" s="30"/>
      <c r="AM551" s="162"/>
    </row>
    <row r="552" spans="1:39" ht="9" hidden="1" customHeight="1" outlineLevel="1" x14ac:dyDescent="0.25">
      <c r="A552" s="83" t="s">
        <v>660</v>
      </c>
      <c r="B552" s="198" t="s">
        <v>4</v>
      </c>
      <c r="C552" s="84" t="s">
        <v>323</v>
      </c>
      <c r="D552" s="19" t="s">
        <v>28</v>
      </c>
      <c r="E552" s="99" t="s">
        <v>29</v>
      </c>
      <c r="F552" s="26">
        <v>0</v>
      </c>
      <c r="G552" s="1" t="s">
        <v>697</v>
      </c>
      <c r="H552" s="182">
        <v>14</v>
      </c>
      <c r="I552" s="26" t="s">
        <v>30</v>
      </c>
      <c r="J552" s="26">
        <v>24</v>
      </c>
      <c r="K552" s="79"/>
      <c r="L552" s="30">
        <v>4.88</v>
      </c>
      <c r="M552" s="30">
        <v>39</v>
      </c>
      <c r="N552" s="30">
        <v>5.9480269489894129</v>
      </c>
      <c r="O552" s="1">
        <v>7288.6197799999991</v>
      </c>
      <c r="P552" s="30">
        <v>820</v>
      </c>
      <c r="Q552" s="30">
        <v>112.50415370137472</v>
      </c>
      <c r="R552" s="24">
        <v>16.165063033609901</v>
      </c>
      <c r="S552" s="24">
        <v>2.2178496782020232</v>
      </c>
      <c r="T552" s="24"/>
      <c r="U552" s="30"/>
      <c r="V552" s="30"/>
      <c r="W552" s="30"/>
      <c r="X552" s="1">
        <v>780</v>
      </c>
      <c r="Y552" s="30">
        <v>107.0161462037467</v>
      </c>
      <c r="Z552" s="1"/>
      <c r="AA552" s="30">
        <v>1396.51</v>
      </c>
      <c r="AB552" s="30">
        <v>191.6014337628132</v>
      </c>
      <c r="AC552" s="30"/>
      <c r="AD552" s="30">
        <v>3.38245284500475</v>
      </c>
      <c r="AE552" s="30">
        <v>0.46407316434398371</v>
      </c>
      <c r="AF552" s="1"/>
      <c r="AG552" s="30">
        <v>286.14</v>
      </c>
      <c r="AH552" s="30">
        <v>39.258461634282156</v>
      </c>
      <c r="AI552" s="30"/>
      <c r="AJ552" s="30"/>
      <c r="AK552" s="30"/>
      <c r="AL552" s="30"/>
      <c r="AM552" s="162"/>
    </row>
    <row r="553" spans="1:39" ht="9" hidden="1" customHeight="1" outlineLevel="1" x14ac:dyDescent="0.25">
      <c r="A553" s="90" t="s">
        <v>661</v>
      </c>
      <c r="B553" s="199" t="s">
        <v>4</v>
      </c>
      <c r="C553" s="91" t="s">
        <v>323</v>
      </c>
      <c r="D553" s="33" t="s">
        <v>28</v>
      </c>
      <c r="E553" s="100" t="s">
        <v>29</v>
      </c>
      <c r="F553" s="40">
        <v>0</v>
      </c>
      <c r="G553" s="40" t="s">
        <v>697</v>
      </c>
      <c r="H553" s="183">
        <v>14</v>
      </c>
      <c r="I553" s="40" t="s">
        <v>30</v>
      </c>
      <c r="J553" s="40">
        <v>24</v>
      </c>
      <c r="K553" s="80"/>
      <c r="L553" s="44">
        <v>5.1100000000000003</v>
      </c>
      <c r="M553" s="44">
        <v>44</v>
      </c>
      <c r="N553" s="44">
        <v>8.4600577478344565</v>
      </c>
      <c r="O553" s="92">
        <v>6967.0674319999989</v>
      </c>
      <c r="P553" s="44">
        <v>820</v>
      </c>
      <c r="Q553" s="44">
        <v>117.69657865427133</v>
      </c>
      <c r="R553" s="38">
        <v>20.3964344073371</v>
      </c>
      <c r="S553" s="38">
        <v>2.9275494469388255</v>
      </c>
      <c r="T553" s="38"/>
      <c r="U553" s="44"/>
      <c r="V553" s="44"/>
      <c r="W553" s="44"/>
      <c r="X553" s="92">
        <v>780</v>
      </c>
      <c r="Y553" s="44">
        <v>111.95528213455077</v>
      </c>
      <c r="Z553" s="92"/>
      <c r="AA553" s="44">
        <v>1342.65</v>
      </c>
      <c r="AB553" s="44">
        <v>192.71379430507</v>
      </c>
      <c r="AC553" s="44"/>
      <c r="AD553" s="44">
        <v>2.9660457717794202</v>
      </c>
      <c r="AE553" s="44">
        <v>0.42572370667122611</v>
      </c>
      <c r="AF553" s="92"/>
      <c r="AG553" s="44">
        <v>192</v>
      </c>
      <c r="AH553" s="44">
        <v>27.558223294658653</v>
      </c>
      <c r="AI553" s="44"/>
      <c r="AJ553" s="44"/>
      <c r="AK553" s="44"/>
      <c r="AL553" s="44"/>
      <c r="AM553" s="162"/>
    </row>
    <row r="554" spans="1:39" ht="9" customHeight="1" collapsed="1" x14ac:dyDescent="0.25">
      <c r="A554" s="96"/>
      <c r="B554" s="200"/>
      <c r="C554" s="97"/>
      <c r="D554" s="5"/>
      <c r="E554" s="96"/>
      <c r="F554" s="12"/>
      <c r="G554" s="12"/>
      <c r="H554" s="12"/>
      <c r="I554" s="12"/>
      <c r="J554" s="12"/>
      <c r="K554" s="8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106"/>
      <c r="Y554" s="23"/>
      <c r="Z554" s="106"/>
      <c r="AA554" s="23"/>
      <c r="AB554" s="23"/>
      <c r="AC554" s="23"/>
      <c r="AD554" s="23"/>
      <c r="AE554" s="23"/>
      <c r="AF554" s="106"/>
      <c r="AG554" s="23"/>
      <c r="AH554" s="23"/>
      <c r="AI554" s="23"/>
      <c r="AJ554" s="23"/>
      <c r="AK554" s="23"/>
      <c r="AL554" s="23"/>
      <c r="AM554" s="162"/>
    </row>
    <row r="555" spans="1:39" ht="9" customHeight="1" x14ac:dyDescent="0.25">
      <c r="A555" s="99"/>
      <c r="B555" s="198"/>
      <c r="C555" s="84"/>
      <c r="D555" s="19"/>
      <c r="E555" s="99"/>
      <c r="F555" s="26"/>
      <c r="G555" s="26"/>
      <c r="H555" s="26"/>
      <c r="I555" s="26"/>
      <c r="J555" s="26"/>
      <c r="K555" s="22" t="s">
        <v>679</v>
      </c>
      <c r="L555" s="30">
        <f>IF(SUM(L548:L553)=0,"-",IF(SUM(L548:L553)&gt;0,AVERAGE(L548:L553)))</f>
        <v>5.2283333333333335</v>
      </c>
      <c r="M555" s="30">
        <f t="shared" ref="M555:AL555" si="462">IF(SUM(M548:M553)=0,"-",IF(SUM(M548:M553)&gt;0,AVERAGE(M548:M553)))</f>
        <v>41.833333333333336</v>
      </c>
      <c r="N555" s="30">
        <f t="shared" si="462"/>
        <v>7.6451716393968558</v>
      </c>
      <c r="O555" s="30">
        <f t="shared" si="462"/>
        <v>6466.8415933333335</v>
      </c>
      <c r="P555" s="30">
        <f t="shared" ref="P555:AC555" si="463">IF(SUM(P548:P553)=0,"-",IF(SUM(P548:P553)&gt;0,AVERAGE(P548:P553)))</f>
        <v>795</v>
      </c>
      <c r="Q555" s="30">
        <f t="shared" si="463"/>
        <v>120.45551247579898</v>
      </c>
      <c r="R555" s="30">
        <f t="shared" si="463"/>
        <v>15.944949043782552</v>
      </c>
      <c r="S555" s="30">
        <f t="shared" si="463"/>
        <v>2.4512691481082967</v>
      </c>
      <c r="T555" s="30" t="str">
        <f t="shared" si="463"/>
        <v>-</v>
      </c>
      <c r="U555" s="30" t="str">
        <f t="shared" si="463"/>
        <v>-</v>
      </c>
      <c r="V555" s="30" t="str">
        <f t="shared" si="463"/>
        <v>-</v>
      </c>
      <c r="W555" s="30" t="str">
        <f t="shared" si="463"/>
        <v>-</v>
      </c>
      <c r="X555" s="1">
        <f t="shared" si="463"/>
        <v>700</v>
      </c>
      <c r="Y555" s="30">
        <f t="shared" si="463"/>
        <v>108.45158129557829</v>
      </c>
      <c r="Z555" s="1" t="str">
        <f t="shared" si="463"/>
        <v>-</v>
      </c>
      <c r="AA555" s="30">
        <f t="shared" si="463"/>
        <v>1400.8733333333332</v>
      </c>
      <c r="AB555" s="30">
        <f t="shared" si="463"/>
        <v>221.34377548276041</v>
      </c>
      <c r="AC555" s="30" t="str">
        <f t="shared" si="463"/>
        <v>-</v>
      </c>
      <c r="AD555" s="30">
        <f>IF(SUM(AD548:AD553)=0,"-",IF(SUM(AD548:AD553)&gt;0,AVERAGE(AD548:AD553)))</f>
        <v>4.0245106530061117</v>
      </c>
      <c r="AE555" s="30">
        <f>IF(SUM(AE548:AE553)=0,"-",IF(SUM(AE548:AE553)&gt;0,AVERAGE(AE548:AE553)))</f>
        <v>0.61477678514593526</v>
      </c>
      <c r="AF555" s="1" t="str">
        <f>IF(SUM(AF548:AF553)=0,"-",IF(SUM(AF548:AF553)&gt;0,AVERAGE(AF548:AF553)))</f>
        <v>-</v>
      </c>
      <c r="AG555" s="30">
        <f t="shared" si="462"/>
        <v>210.87333333333331</v>
      </c>
      <c r="AH555" s="30">
        <f t="shared" si="462"/>
        <v>33.106311121707648</v>
      </c>
      <c r="AI555" s="30" t="str">
        <f t="shared" si="462"/>
        <v>-</v>
      </c>
      <c r="AJ555" s="30" t="str">
        <f t="shared" si="462"/>
        <v>-</v>
      </c>
      <c r="AK555" s="30" t="str">
        <f t="shared" si="462"/>
        <v>-</v>
      </c>
      <c r="AL555" s="30" t="str">
        <f t="shared" si="462"/>
        <v>-</v>
      </c>
      <c r="AM555" s="162"/>
    </row>
    <row r="556" spans="1:39" ht="9" customHeight="1" x14ac:dyDescent="0.25">
      <c r="A556" s="25"/>
      <c r="B556" s="192" t="str">
        <f t="shared" ref="B556:J556" si="464">B551</f>
        <v>Nephrotoxisches Serum (NTS)</v>
      </c>
      <c r="C556" s="17" t="str">
        <f t="shared" si="464"/>
        <v>Bayer</v>
      </c>
      <c r="D556" s="25" t="str">
        <f t="shared" si="464"/>
        <v>Rat</v>
      </c>
      <c r="E556" s="17" t="str">
        <f t="shared" si="464"/>
        <v>SD</v>
      </c>
      <c r="F556" s="25">
        <f t="shared" si="464"/>
        <v>0</v>
      </c>
      <c r="G556" s="25" t="str">
        <f t="shared" si="464"/>
        <v>once</v>
      </c>
      <c r="H556" s="25">
        <f t="shared" si="464"/>
        <v>14</v>
      </c>
      <c r="I556" s="25" t="str">
        <f t="shared" si="464"/>
        <v>necropsy</v>
      </c>
      <c r="J556" s="25">
        <f t="shared" si="464"/>
        <v>24</v>
      </c>
      <c r="K556" s="22" t="s">
        <v>677</v>
      </c>
      <c r="L556" s="30">
        <f>IF(SUM(L548:L553)=0,"-",IF(SUM(L548:L553)&gt;0,_xlfn.STDEV.S(L548:L553)))</f>
        <v>0.67986518271394081</v>
      </c>
      <c r="M556" s="30">
        <f t="shared" ref="M556:AL556" si="465">IF(SUM(M548:M553)=0,"-",IF(SUM(M548:M553)&gt;0,_xlfn.STDEV.S(M548:M553)))</f>
        <v>2.3166067138525408</v>
      </c>
      <c r="N556" s="30">
        <f t="shared" si="465"/>
        <v>1.8570881804127093</v>
      </c>
      <c r="O556" s="30">
        <f t="shared" si="465"/>
        <v>1362.0225293003887</v>
      </c>
      <c r="P556" s="30">
        <f t="shared" ref="P556:AC556" si="466">IF(SUM(P548:P553)=0,"-",IF(SUM(P548:P553)&gt;0,_xlfn.STDEV.S(P548:P553)))</f>
        <v>288.49610049357688</v>
      </c>
      <c r="Q556" s="30">
        <f t="shared" si="466"/>
        <v>26.251217626305397</v>
      </c>
      <c r="R556" s="30">
        <f t="shared" si="466"/>
        <v>5.5492915162845691</v>
      </c>
      <c r="S556" s="30">
        <f t="shared" si="466"/>
        <v>0.73306344018266123</v>
      </c>
      <c r="T556" s="30" t="str">
        <f t="shared" si="466"/>
        <v>-</v>
      </c>
      <c r="U556" s="30" t="str">
        <f t="shared" si="466"/>
        <v>-</v>
      </c>
      <c r="V556" s="30" t="str">
        <f t="shared" si="466"/>
        <v>-</v>
      </c>
      <c r="W556" s="30" t="str">
        <f t="shared" si="466"/>
        <v>-</v>
      </c>
      <c r="X556" s="1">
        <f t="shared" si="466"/>
        <v>164.07315441594946</v>
      </c>
      <c r="Y556" s="30">
        <f t="shared" si="466"/>
        <v>18.553562613388049</v>
      </c>
      <c r="Z556" s="1" t="str">
        <f t="shared" si="466"/>
        <v>-</v>
      </c>
      <c r="AA556" s="30">
        <f t="shared" si="466"/>
        <v>174.20772860773639</v>
      </c>
      <c r="AB556" s="30">
        <f t="shared" si="466"/>
        <v>30.418313883786137</v>
      </c>
      <c r="AC556" s="30" t="str">
        <f t="shared" si="466"/>
        <v>-</v>
      </c>
      <c r="AD556" s="30">
        <f>IF(SUM(AD548:AD553)=0,"-",IF(SUM(AD548:AD553)&gt;0,_xlfn.STDEV.S(AD548:AD553)))</f>
        <v>1.7593622438131065</v>
      </c>
      <c r="AE556" s="30">
        <f>IF(SUM(AE548:AE553)=0,"-",IF(SUM(AE548:AE553)&gt;0,_xlfn.STDEV.S(AE548:AE553)))</f>
        <v>0.17812457184776526</v>
      </c>
      <c r="AF556" s="1" t="str">
        <f>IF(SUM(AF548:AF553)=0,"-",IF(SUM(AF548:AF553)&gt;0,_xlfn.STDEV.S(AF548:AF553)))</f>
        <v>-</v>
      </c>
      <c r="AG556" s="30">
        <f t="shared" si="465"/>
        <v>58.460511686664844</v>
      </c>
      <c r="AH556" s="30">
        <f t="shared" si="465"/>
        <v>9.8780434666732209</v>
      </c>
      <c r="AI556" s="30" t="str">
        <f t="shared" si="465"/>
        <v>-</v>
      </c>
      <c r="AJ556" s="30" t="str">
        <f t="shared" si="465"/>
        <v>-</v>
      </c>
      <c r="AK556" s="30" t="str">
        <f t="shared" si="465"/>
        <v>-</v>
      </c>
      <c r="AL556" s="30" t="str">
        <f t="shared" si="465"/>
        <v>-</v>
      </c>
      <c r="AM556" s="162"/>
    </row>
    <row r="557" spans="1:39" ht="9" customHeight="1" x14ac:dyDescent="0.25">
      <c r="A557" s="99"/>
      <c r="B557" s="198"/>
      <c r="C557" s="84"/>
      <c r="D557" s="19"/>
      <c r="E557" s="99"/>
      <c r="F557" s="26"/>
      <c r="G557" s="26"/>
      <c r="H557" s="26"/>
      <c r="I557" s="26"/>
      <c r="J557" s="26"/>
      <c r="K557" s="22" t="s">
        <v>678</v>
      </c>
      <c r="L557" s="1">
        <f>IF(SUM(L548:L553)=0,"-",IF(SUM(L548:L553)&gt;0,COUNT(L548:L553)))</f>
        <v>6</v>
      </c>
      <c r="M557" s="46">
        <f t="shared" ref="M557:AL557" si="467">IF(SUM(M548:M553)=0,"-",IF(SUM(M548:M553)&gt;0,COUNT(M548:M553)))</f>
        <v>6</v>
      </c>
      <c r="N557" s="1">
        <f t="shared" si="467"/>
        <v>6</v>
      </c>
      <c r="O557" s="46">
        <f t="shared" si="467"/>
        <v>6</v>
      </c>
      <c r="P557" s="1">
        <f t="shared" ref="P557:AC557" si="468">IF(SUM(P548:P553)=0,"-",IF(SUM(P548:P553)&gt;0,COUNT(P548:P553)))</f>
        <v>6</v>
      </c>
      <c r="Q557" s="46">
        <f t="shared" si="468"/>
        <v>6</v>
      </c>
      <c r="R557" s="30">
        <f t="shared" si="468"/>
        <v>6</v>
      </c>
      <c r="S557" s="46">
        <f t="shared" si="468"/>
        <v>6</v>
      </c>
      <c r="T557" s="1" t="str">
        <f t="shared" si="468"/>
        <v>-</v>
      </c>
      <c r="U557" s="46" t="str">
        <f t="shared" si="468"/>
        <v>-</v>
      </c>
      <c r="V557" s="1" t="str">
        <f t="shared" si="468"/>
        <v>-</v>
      </c>
      <c r="W557" s="46" t="str">
        <f t="shared" si="468"/>
        <v>-</v>
      </c>
      <c r="X557" s="46">
        <f t="shared" si="468"/>
        <v>6</v>
      </c>
      <c r="Y557" s="1">
        <f t="shared" si="468"/>
        <v>6</v>
      </c>
      <c r="Z557" s="46" t="str">
        <f t="shared" si="468"/>
        <v>-</v>
      </c>
      <c r="AA557" s="1">
        <f t="shared" si="468"/>
        <v>6</v>
      </c>
      <c r="AB557" s="46">
        <f t="shared" si="468"/>
        <v>6</v>
      </c>
      <c r="AC557" s="1" t="str">
        <f t="shared" si="468"/>
        <v>-</v>
      </c>
      <c r="AD557" s="1">
        <f>IF(SUM(AD548:AD553)=0,"-",IF(SUM(AD548:AD553)&gt;0,COUNT(AD548:AD553)))</f>
        <v>6</v>
      </c>
      <c r="AE557" s="46">
        <f>IF(SUM(AE548:AE553)=0,"-",IF(SUM(AE548:AE553)&gt;0,COUNT(AE548:AE553)))</f>
        <v>6</v>
      </c>
      <c r="AF557" s="1" t="str">
        <f>IF(SUM(AF548:AF553)=0,"-",IF(SUM(AF548:AF553)&gt;0,COUNT(AF548:AF553)))</f>
        <v>-</v>
      </c>
      <c r="AG557" s="1">
        <f t="shared" si="467"/>
        <v>6</v>
      </c>
      <c r="AH557" s="46">
        <f t="shared" si="467"/>
        <v>6</v>
      </c>
      <c r="AI557" s="1" t="str">
        <f t="shared" si="467"/>
        <v>-</v>
      </c>
      <c r="AJ557" s="46" t="str">
        <f t="shared" si="467"/>
        <v>-</v>
      </c>
      <c r="AK557" s="1" t="str">
        <f t="shared" si="467"/>
        <v>-</v>
      </c>
      <c r="AL557" s="46" t="str">
        <f t="shared" si="467"/>
        <v>-</v>
      </c>
      <c r="AM557" s="162"/>
    </row>
    <row r="558" spans="1:39" ht="9" customHeight="1" x14ac:dyDescent="0.25">
      <c r="A558" s="100"/>
      <c r="B558" s="199"/>
      <c r="C558" s="91"/>
      <c r="D558" s="33"/>
      <c r="E558" s="100"/>
      <c r="F558" s="40"/>
      <c r="G558" s="40"/>
      <c r="H558" s="40"/>
      <c r="I558" s="40"/>
      <c r="J558" s="40"/>
      <c r="K558" s="36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107"/>
      <c r="Y558" s="37"/>
      <c r="Z558" s="107"/>
      <c r="AA558" s="37"/>
      <c r="AB558" s="37"/>
      <c r="AC558" s="37"/>
      <c r="AD558" s="37"/>
      <c r="AE558" s="37"/>
      <c r="AF558" s="107"/>
      <c r="AG558" s="37"/>
      <c r="AH558" s="37"/>
      <c r="AI558" s="37"/>
      <c r="AJ558" s="37"/>
      <c r="AK558" s="37"/>
      <c r="AL558" s="37"/>
      <c r="AM558" s="162"/>
    </row>
    <row r="559" spans="1:39" ht="9" hidden="1" customHeight="1" outlineLevel="1" x14ac:dyDescent="0.25">
      <c r="A559" s="101" t="s">
        <v>668</v>
      </c>
      <c r="B559" s="200" t="s">
        <v>4</v>
      </c>
      <c r="C559" s="97" t="s">
        <v>323</v>
      </c>
      <c r="D559" s="5" t="s">
        <v>28</v>
      </c>
      <c r="E559" s="96" t="s">
        <v>29</v>
      </c>
      <c r="F559" s="12">
        <v>1.5</v>
      </c>
      <c r="G559" s="1" t="s">
        <v>697</v>
      </c>
      <c r="H559" s="182">
        <v>14</v>
      </c>
      <c r="I559" s="12" t="s">
        <v>30</v>
      </c>
      <c r="J559" s="12">
        <v>24</v>
      </c>
      <c r="K559" s="81"/>
      <c r="L559" s="16">
        <v>5.91</v>
      </c>
      <c r="M559" s="16">
        <v>40</v>
      </c>
      <c r="N559" s="16">
        <v>8.5659287776708375</v>
      </c>
      <c r="O559" s="98">
        <v>7918.2390560000003</v>
      </c>
      <c r="P559" s="16">
        <v>3610</v>
      </c>
      <c r="Q559" s="16">
        <v>455.90944835954951</v>
      </c>
      <c r="R559" s="10">
        <v>2378.3243004347901</v>
      </c>
      <c r="S559" s="10">
        <v>300.36025480092428</v>
      </c>
      <c r="T559" s="10"/>
      <c r="U559" s="16"/>
      <c r="V559" s="16"/>
      <c r="W559" s="16"/>
      <c r="X559" s="98">
        <v>1400</v>
      </c>
      <c r="Y559" s="16">
        <v>176.80698828348179</v>
      </c>
      <c r="Z559" s="98"/>
      <c r="AA559" s="16">
        <v>6701.71</v>
      </c>
      <c r="AB559" s="16">
        <v>846.36368674949483</v>
      </c>
      <c r="AC559" s="16"/>
      <c r="AD559" s="16">
        <v>22.800488647133299</v>
      </c>
      <c r="AE559" s="16">
        <v>2.8794898064938268</v>
      </c>
      <c r="AF559" s="98"/>
      <c r="AG559" s="16">
        <v>399.31</v>
      </c>
      <c r="AH559" s="16">
        <v>50.429141779626512</v>
      </c>
      <c r="AI559" s="16"/>
      <c r="AJ559" s="16"/>
      <c r="AK559" s="16"/>
      <c r="AL559" s="16"/>
      <c r="AM559" s="162"/>
    </row>
    <row r="560" spans="1:39" ht="9" hidden="1" customHeight="1" outlineLevel="1" x14ac:dyDescent="0.25">
      <c r="A560" s="83" t="s">
        <v>669</v>
      </c>
      <c r="B560" s="198" t="s">
        <v>4</v>
      </c>
      <c r="C560" s="84" t="s">
        <v>323</v>
      </c>
      <c r="D560" s="19" t="s">
        <v>28</v>
      </c>
      <c r="E560" s="99" t="s">
        <v>29</v>
      </c>
      <c r="F560" s="26">
        <v>1.5</v>
      </c>
      <c r="G560" s="1" t="s">
        <v>697</v>
      </c>
      <c r="H560" s="182">
        <v>14</v>
      </c>
      <c r="I560" s="26" t="s">
        <v>30</v>
      </c>
      <c r="J560" s="26">
        <v>24</v>
      </c>
      <c r="K560" s="79"/>
      <c r="L560" s="30">
        <v>5.26</v>
      </c>
      <c r="M560" s="30">
        <v>41</v>
      </c>
      <c r="N560" s="30">
        <v>8.9412897016361885</v>
      </c>
      <c r="O560" s="1">
        <v>8427.3885800000007</v>
      </c>
      <c r="P560" s="30">
        <v>3100</v>
      </c>
      <c r="Q560" s="30">
        <v>367.84823324237885</v>
      </c>
      <c r="R560" s="24">
        <v>1543.50163777789</v>
      </c>
      <c r="S560" s="24">
        <v>183.15301627848871</v>
      </c>
      <c r="T560" s="24"/>
      <c r="U560" s="30"/>
      <c r="V560" s="30"/>
      <c r="W560" s="30"/>
      <c r="X560" s="1">
        <v>1510</v>
      </c>
      <c r="Y560" s="30">
        <v>179.17768780515871</v>
      </c>
      <c r="Z560" s="1"/>
      <c r="AA560" s="30">
        <v>7441.91</v>
      </c>
      <c r="AB560" s="30">
        <v>883.06240175767471</v>
      </c>
      <c r="AC560" s="30"/>
      <c r="AD560" s="30">
        <v>27.943436544764399</v>
      </c>
      <c r="AE560" s="30">
        <v>3.3157883108748729</v>
      </c>
      <c r="AF560" s="1"/>
      <c r="AG560" s="30">
        <v>456.25</v>
      </c>
      <c r="AH560" s="30">
        <v>54.138953682850108</v>
      </c>
      <c r="AI560" s="30"/>
      <c r="AJ560" s="30"/>
      <c r="AK560" s="30"/>
      <c r="AL560" s="30"/>
      <c r="AM560" s="162"/>
    </row>
    <row r="561" spans="1:39" ht="9" hidden="1" customHeight="1" outlineLevel="1" x14ac:dyDescent="0.25">
      <c r="A561" s="83" t="s">
        <v>670</v>
      </c>
      <c r="B561" s="198" t="s">
        <v>4</v>
      </c>
      <c r="C561" s="84" t="s">
        <v>323</v>
      </c>
      <c r="D561" s="111" t="s">
        <v>28</v>
      </c>
      <c r="E561" s="99" t="s">
        <v>29</v>
      </c>
      <c r="F561" s="26">
        <v>1.5</v>
      </c>
      <c r="G561" s="1" t="s">
        <v>697</v>
      </c>
      <c r="H561" s="182">
        <v>14</v>
      </c>
      <c r="I561" s="26" t="s">
        <v>30</v>
      </c>
      <c r="J561" s="26">
        <v>24</v>
      </c>
      <c r="K561" s="79"/>
      <c r="L561" s="30">
        <v>4.99</v>
      </c>
      <c r="M561" s="30">
        <v>42</v>
      </c>
      <c r="N561" s="30">
        <v>5.3994225216554383</v>
      </c>
      <c r="O561" s="1">
        <v>10691.740436000002</v>
      </c>
      <c r="P561" s="30">
        <v>1120</v>
      </c>
      <c r="Q561" s="30">
        <v>104.75375891364372</v>
      </c>
      <c r="R561" s="24">
        <v>135.232000707721</v>
      </c>
      <c r="S561" s="24">
        <v>12.648268213880625</v>
      </c>
      <c r="T561" s="24"/>
      <c r="U561" s="30"/>
      <c r="V561" s="30"/>
      <c r="W561" s="30"/>
      <c r="X561" s="1">
        <v>1150</v>
      </c>
      <c r="Y561" s="30">
        <v>107.55966317025916</v>
      </c>
      <c r="Z561" s="1"/>
      <c r="AA561" s="30">
        <v>10361.459999999999</v>
      </c>
      <c r="AB561" s="30">
        <v>969.10882395835949</v>
      </c>
      <c r="AC561" s="30"/>
      <c r="AD561" s="30">
        <v>13.5352618044788</v>
      </c>
      <c r="AE561" s="30">
        <v>1.2659549570530555</v>
      </c>
      <c r="AF561" s="1"/>
      <c r="AG561" s="30">
        <v>591.21</v>
      </c>
      <c r="AH561" s="30">
        <v>55.295955185120796</v>
      </c>
      <c r="AI561" s="30"/>
      <c r="AJ561" s="30"/>
      <c r="AK561" s="30"/>
      <c r="AL561" s="30"/>
      <c r="AM561" s="162"/>
    </row>
    <row r="562" spans="1:39" ht="9" hidden="1" customHeight="1" outlineLevel="1" x14ac:dyDescent="0.25">
      <c r="A562" s="83" t="s">
        <v>671</v>
      </c>
      <c r="B562" s="198" t="s">
        <v>4</v>
      </c>
      <c r="C562" s="84" t="s">
        <v>323</v>
      </c>
      <c r="D562" s="111" t="s">
        <v>28</v>
      </c>
      <c r="E562" s="99" t="s">
        <v>29</v>
      </c>
      <c r="F562" s="26">
        <v>1.5</v>
      </c>
      <c r="G562" s="1" t="s">
        <v>697</v>
      </c>
      <c r="H562" s="182">
        <v>14</v>
      </c>
      <c r="I562" s="26" t="s">
        <v>30</v>
      </c>
      <c r="J562" s="26">
        <v>24</v>
      </c>
      <c r="K562" s="79"/>
      <c r="L562" s="30">
        <v>4.37</v>
      </c>
      <c r="M562" s="30">
        <v>39</v>
      </c>
      <c r="N562" s="30">
        <v>6.1693936477382101</v>
      </c>
      <c r="O562" s="1">
        <v>7569.9156519999997</v>
      </c>
      <c r="P562" s="30">
        <v>3570</v>
      </c>
      <c r="Q562" s="30">
        <v>471.60366959396606</v>
      </c>
      <c r="R562" s="24">
        <v>6977.8183312336105</v>
      </c>
      <c r="S562" s="24">
        <v>921.78283775064847</v>
      </c>
      <c r="T562" s="24"/>
      <c r="U562" s="30"/>
      <c r="V562" s="30"/>
      <c r="W562" s="30"/>
      <c r="X562" s="1">
        <v>630</v>
      </c>
      <c r="Y562" s="30">
        <v>83.22417698717048</v>
      </c>
      <c r="Z562" s="1"/>
      <c r="AA562" s="30">
        <v>6945.88</v>
      </c>
      <c r="AB562" s="30">
        <v>917.56372452642495</v>
      </c>
      <c r="AC562" s="30"/>
      <c r="AD562" s="30">
        <v>11.9359261796201</v>
      </c>
      <c r="AE562" s="30">
        <v>1.5767581474261982</v>
      </c>
      <c r="AF562" s="1"/>
      <c r="AG562" s="30">
        <v>410.23</v>
      </c>
      <c r="AH562" s="30">
        <v>54.192149405471341</v>
      </c>
      <c r="AI562" s="30"/>
      <c r="AJ562" s="30"/>
      <c r="AK562" s="30"/>
      <c r="AL562" s="30"/>
      <c r="AM562" s="162"/>
    </row>
    <row r="563" spans="1:39" ht="9" hidden="1" customHeight="1" outlineLevel="1" x14ac:dyDescent="0.25">
      <c r="A563" s="83" t="s">
        <v>672</v>
      </c>
      <c r="B563" s="198" t="s">
        <v>4</v>
      </c>
      <c r="C563" s="84" t="s">
        <v>323</v>
      </c>
      <c r="D563" s="111" t="s">
        <v>28</v>
      </c>
      <c r="E563" s="99" t="s">
        <v>29</v>
      </c>
      <c r="F563" s="26">
        <v>1.5</v>
      </c>
      <c r="G563" s="1" t="s">
        <v>697</v>
      </c>
      <c r="H563" s="182">
        <v>14</v>
      </c>
      <c r="I563" s="26" t="s">
        <v>30</v>
      </c>
      <c r="J563" s="26">
        <v>24</v>
      </c>
      <c r="K563" s="79"/>
      <c r="L563" s="30">
        <v>5.15</v>
      </c>
      <c r="M563" s="30">
        <v>40</v>
      </c>
      <c r="N563" s="30">
        <v>8.7872954764196365</v>
      </c>
      <c r="O563" s="1">
        <v>6699.0571959999988</v>
      </c>
      <c r="P563" s="30">
        <v>810</v>
      </c>
      <c r="Q563" s="30">
        <v>120.9125368393108</v>
      </c>
      <c r="R563" s="24">
        <v>92.777019395848612</v>
      </c>
      <c r="S563" s="24">
        <v>13.849265154990119</v>
      </c>
      <c r="T563" s="24"/>
      <c r="U563" s="30"/>
      <c r="V563" s="30"/>
      <c r="W563" s="30"/>
      <c r="X563" s="1">
        <v>1000</v>
      </c>
      <c r="Y563" s="30">
        <v>149.27473683865531</v>
      </c>
      <c r="Z563" s="1"/>
      <c r="AA563" s="30">
        <v>7022.19</v>
      </c>
      <c r="AB563" s="30">
        <v>1048.2355642810369</v>
      </c>
      <c r="AC563" s="30"/>
      <c r="AD563" s="30">
        <v>11.667865219217401</v>
      </c>
      <c r="AE563" s="30">
        <v>1.7417175100675768</v>
      </c>
      <c r="AF563" s="1"/>
      <c r="AG563" s="30">
        <v>318.98</v>
      </c>
      <c r="AH563" s="30">
        <v>47.615655556794273</v>
      </c>
      <c r="AI563" s="30"/>
      <c r="AJ563" s="30"/>
      <c r="AK563" s="30"/>
      <c r="AL563" s="30"/>
      <c r="AM563" s="162"/>
    </row>
    <row r="564" spans="1:39" ht="9" hidden="1" customHeight="1" outlineLevel="1" x14ac:dyDescent="0.25">
      <c r="A564" s="90" t="s">
        <v>673</v>
      </c>
      <c r="B564" s="199" t="s">
        <v>4</v>
      </c>
      <c r="C564" s="91" t="s">
        <v>323</v>
      </c>
      <c r="D564" s="112" t="s">
        <v>28</v>
      </c>
      <c r="E564" s="100" t="s">
        <v>29</v>
      </c>
      <c r="F564" s="40">
        <v>1.5</v>
      </c>
      <c r="G564" s="40" t="s">
        <v>697</v>
      </c>
      <c r="H564" s="183">
        <v>14</v>
      </c>
      <c r="I564" s="40" t="s">
        <v>30</v>
      </c>
      <c r="J564" s="40">
        <v>24</v>
      </c>
      <c r="K564" s="80"/>
      <c r="L564" s="44">
        <v>3.92</v>
      </c>
      <c r="M564" s="44">
        <v>35</v>
      </c>
      <c r="N564" s="44">
        <v>4.9181905678537063</v>
      </c>
      <c r="O564" s="92">
        <v>7663.7142399999993</v>
      </c>
      <c r="P564" s="44">
        <v>1150</v>
      </c>
      <c r="Q564" s="44">
        <v>150.05778712333617</v>
      </c>
      <c r="R564" s="38">
        <v>861.22856615542094</v>
      </c>
      <c r="S564" s="38">
        <v>112.37743725624888</v>
      </c>
      <c r="T564" s="38"/>
      <c r="U564" s="44"/>
      <c r="V564" s="44"/>
      <c r="W564" s="44"/>
      <c r="X564" s="92">
        <v>1000</v>
      </c>
      <c r="Y564" s="44">
        <v>130.48503228116189</v>
      </c>
      <c r="Z564" s="92"/>
      <c r="AA564" s="44">
        <v>9199.94</v>
      </c>
      <c r="AB564" s="44">
        <v>1200.4544678847526</v>
      </c>
      <c r="AC564" s="44"/>
      <c r="AD564" s="44">
        <v>11.488217735287</v>
      </c>
      <c r="AE564" s="44">
        <v>1.4990404620419409</v>
      </c>
      <c r="AF564" s="92"/>
      <c r="AG564" s="44">
        <v>237.49</v>
      </c>
      <c r="AH564" s="44">
        <v>30.988890316453137</v>
      </c>
      <c r="AI564" s="44"/>
      <c r="AJ564" s="44"/>
      <c r="AK564" s="44"/>
      <c r="AL564" s="44"/>
      <c r="AM564" s="162"/>
    </row>
    <row r="565" spans="1:39" ht="9" customHeight="1" collapsed="1" x14ac:dyDescent="0.25">
      <c r="A565" s="96"/>
      <c r="B565" s="200"/>
      <c r="C565" s="97"/>
      <c r="D565" s="113"/>
      <c r="E565" s="96"/>
      <c r="F565" s="12"/>
      <c r="G565" s="12"/>
      <c r="H565" s="12"/>
      <c r="I565" s="12"/>
      <c r="J565" s="12"/>
      <c r="K565" s="8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106"/>
      <c r="Y565" s="23"/>
      <c r="Z565" s="106"/>
      <c r="AA565" s="23"/>
      <c r="AB565" s="23"/>
      <c r="AC565" s="23"/>
      <c r="AD565" s="23"/>
      <c r="AE565" s="23"/>
      <c r="AF565" s="106"/>
      <c r="AG565" s="23"/>
      <c r="AH565" s="23"/>
      <c r="AI565" s="23"/>
      <c r="AJ565" s="23"/>
      <c r="AK565" s="23"/>
      <c r="AL565" s="23"/>
      <c r="AM565" s="162"/>
    </row>
    <row r="566" spans="1:39" ht="9" customHeight="1" x14ac:dyDescent="0.25">
      <c r="A566" s="99"/>
      <c r="B566" s="198"/>
      <c r="C566" s="84"/>
      <c r="D566" s="19"/>
      <c r="E566" s="99"/>
      <c r="F566" s="26"/>
      <c r="G566" s="26"/>
      <c r="H566" s="26"/>
      <c r="I566" s="26"/>
      <c r="J566" s="26"/>
      <c r="K566" s="22" t="s">
        <v>679</v>
      </c>
      <c r="L566" s="30">
        <f>IF(SUM(L559:L564)=0,"-",IF(SUM(L559:L564)&gt;0,AVERAGE(L559:L564)))</f>
        <v>4.9333333333333336</v>
      </c>
      <c r="M566" s="30">
        <f t="shared" ref="M566:AL566" si="469">IF(SUM(M559:M564)=0,"-",IF(SUM(M559:M564)&gt;0,AVERAGE(M559:M564)))</f>
        <v>39.5</v>
      </c>
      <c r="N566" s="30">
        <f t="shared" si="469"/>
        <v>7.130253448829003</v>
      </c>
      <c r="O566" s="30">
        <f t="shared" si="469"/>
        <v>8161.6758600000021</v>
      </c>
      <c r="P566" s="30">
        <f t="shared" ref="P566:AC566" si="470">IF(SUM(P559:P564)=0,"-",IF(SUM(P559:P564)&gt;0,AVERAGE(P559:P564)))</f>
        <v>2226.6666666666665</v>
      </c>
      <c r="Q566" s="30">
        <f t="shared" si="470"/>
        <v>278.51423901203088</v>
      </c>
      <c r="R566" s="30">
        <f t="shared" si="470"/>
        <v>1998.1469759508802</v>
      </c>
      <c r="S566" s="30">
        <f t="shared" si="470"/>
        <v>257.36184657586347</v>
      </c>
      <c r="T566" s="30" t="str">
        <f t="shared" si="470"/>
        <v>-</v>
      </c>
      <c r="U566" s="30" t="str">
        <f t="shared" si="470"/>
        <v>-</v>
      </c>
      <c r="V566" s="30" t="str">
        <f t="shared" si="470"/>
        <v>-</v>
      </c>
      <c r="W566" s="30" t="str">
        <f t="shared" si="470"/>
        <v>-</v>
      </c>
      <c r="X566" s="1">
        <f t="shared" si="470"/>
        <v>1115</v>
      </c>
      <c r="Y566" s="30">
        <f t="shared" si="470"/>
        <v>137.7547142276479</v>
      </c>
      <c r="Z566" s="1" t="str">
        <f t="shared" si="470"/>
        <v>-</v>
      </c>
      <c r="AA566" s="30">
        <f t="shared" si="470"/>
        <v>7945.5150000000003</v>
      </c>
      <c r="AB566" s="30">
        <f t="shared" si="470"/>
        <v>977.46477819295717</v>
      </c>
      <c r="AC566" s="30" t="str">
        <f t="shared" si="470"/>
        <v>-</v>
      </c>
      <c r="AD566" s="30">
        <f>IF(SUM(AD559:AD564)=0,"-",IF(SUM(AD559:AD564)&gt;0,AVERAGE(AD559:AD564)))</f>
        <v>16.561866021750166</v>
      </c>
      <c r="AE566" s="30">
        <f>IF(SUM(AE559:AE564)=0,"-",IF(SUM(AE559:AE564)&gt;0,AVERAGE(AE559:AE564)))</f>
        <v>2.0464581989929118</v>
      </c>
      <c r="AF566" s="1" t="str">
        <f>IF(SUM(AF559:AF564)=0,"-",IF(SUM(AF559:AF564)&gt;0,AVERAGE(AF559:AF564)))</f>
        <v>-</v>
      </c>
      <c r="AG566" s="30">
        <f t="shared" si="469"/>
        <v>402.24500000000006</v>
      </c>
      <c r="AH566" s="30">
        <f t="shared" si="469"/>
        <v>48.776790987719359</v>
      </c>
      <c r="AI566" s="30" t="str">
        <f t="shared" si="469"/>
        <v>-</v>
      </c>
      <c r="AJ566" s="30" t="str">
        <f t="shared" si="469"/>
        <v>-</v>
      </c>
      <c r="AK566" s="30" t="str">
        <f t="shared" si="469"/>
        <v>-</v>
      </c>
      <c r="AL566" s="30" t="str">
        <f t="shared" si="469"/>
        <v>-</v>
      </c>
      <c r="AM566" s="162"/>
    </row>
    <row r="567" spans="1:39" ht="9" customHeight="1" x14ac:dyDescent="0.25">
      <c r="A567" s="25"/>
      <c r="B567" s="192" t="str">
        <f t="shared" ref="B567:J567" si="471">B562</f>
        <v>Nephrotoxisches Serum (NTS)</v>
      </c>
      <c r="C567" s="17" t="str">
        <f t="shared" si="471"/>
        <v>Bayer</v>
      </c>
      <c r="D567" s="25" t="str">
        <f t="shared" si="471"/>
        <v>Rat</v>
      </c>
      <c r="E567" s="17" t="str">
        <f t="shared" si="471"/>
        <v>SD</v>
      </c>
      <c r="F567" s="25">
        <f t="shared" si="471"/>
        <v>1.5</v>
      </c>
      <c r="G567" s="25" t="str">
        <f t="shared" si="471"/>
        <v>once</v>
      </c>
      <c r="H567" s="25">
        <f t="shared" si="471"/>
        <v>14</v>
      </c>
      <c r="I567" s="25" t="str">
        <f t="shared" si="471"/>
        <v>necropsy</v>
      </c>
      <c r="J567" s="25">
        <f t="shared" si="471"/>
        <v>24</v>
      </c>
      <c r="K567" s="22" t="s">
        <v>677</v>
      </c>
      <c r="L567" s="30">
        <f>IF(SUM(L559:L564)=0,"-",IF(SUM(L559:L564)&gt;0,_xlfn.STDEV.S(L559:L564)))</f>
        <v>0.70070440748340435</v>
      </c>
      <c r="M567" s="30">
        <f t="shared" ref="M567:AL567" si="472">IF(SUM(M559:M564)=0,"-",IF(SUM(M559:M564)&gt;0,_xlfn.STDEV.S(M559:M564)))</f>
        <v>2.4289915602982237</v>
      </c>
      <c r="N567" s="30">
        <f t="shared" si="472"/>
        <v>1.8384261576266898</v>
      </c>
      <c r="O567" s="30">
        <f t="shared" si="472"/>
        <v>1361.5058399351656</v>
      </c>
      <c r="P567" s="30">
        <f t="shared" ref="P567:AC567" si="473">IF(SUM(P559:P564)=0,"-",IF(SUM(P559:P564)&gt;0,_xlfn.STDEV.S(P559:P564)))</f>
        <v>1332.0460452501882</v>
      </c>
      <c r="Q567" s="30">
        <f t="shared" si="473"/>
        <v>172.20058770552845</v>
      </c>
      <c r="R567" s="30">
        <f t="shared" si="473"/>
        <v>2590.0515182156932</v>
      </c>
      <c r="S567" s="30">
        <f t="shared" si="473"/>
        <v>343.22431697314767</v>
      </c>
      <c r="T567" s="30" t="str">
        <f t="shared" si="473"/>
        <v>-</v>
      </c>
      <c r="U567" s="30" t="str">
        <f t="shared" si="473"/>
        <v>-</v>
      </c>
      <c r="V567" s="30" t="str">
        <f t="shared" si="473"/>
        <v>-</v>
      </c>
      <c r="W567" s="30" t="str">
        <f t="shared" si="473"/>
        <v>-</v>
      </c>
      <c r="X567" s="1">
        <f t="shared" si="473"/>
        <v>316.27519662471161</v>
      </c>
      <c r="Y567" s="30">
        <f t="shared" si="473"/>
        <v>38.240875109206662</v>
      </c>
      <c r="Z567" s="1" t="str">
        <f t="shared" si="473"/>
        <v>-</v>
      </c>
      <c r="AA567" s="30">
        <f t="shared" si="473"/>
        <v>1487.4703618257372</v>
      </c>
      <c r="AB567" s="30">
        <f t="shared" si="473"/>
        <v>129.99243741710185</v>
      </c>
      <c r="AC567" s="30" t="str">
        <f t="shared" si="473"/>
        <v>-</v>
      </c>
      <c r="AD567" s="30">
        <f>IF(SUM(AD559:AD564)=0,"-",IF(SUM(AD559:AD564)&gt;0,_xlfn.STDEV.S(AD559:AD564)))</f>
        <v>7.05284854698046</v>
      </c>
      <c r="AE567" s="30">
        <f>IF(SUM(AE559:AE564)=0,"-",IF(SUM(AE559:AE564)&gt;0,_xlfn.STDEV.S(AE559:AE564)))</f>
        <v>0.83993774856967041</v>
      </c>
      <c r="AF567" s="1" t="str">
        <f>IF(SUM(AF559:AF564)=0,"-",IF(SUM(AF559:AF564)&gt;0,_xlfn.STDEV.S(AF559:AF564)))</f>
        <v>-</v>
      </c>
      <c r="AG567" s="30">
        <f t="shared" si="472"/>
        <v>120.6432393049853</v>
      </c>
      <c r="AH567" s="30">
        <f t="shared" si="472"/>
        <v>9.1767783705802657</v>
      </c>
      <c r="AI567" s="30" t="str">
        <f t="shared" si="472"/>
        <v>-</v>
      </c>
      <c r="AJ567" s="30" t="str">
        <f t="shared" si="472"/>
        <v>-</v>
      </c>
      <c r="AK567" s="30" t="str">
        <f t="shared" si="472"/>
        <v>-</v>
      </c>
      <c r="AL567" s="30" t="str">
        <f t="shared" si="472"/>
        <v>-</v>
      </c>
      <c r="AM567" s="162"/>
    </row>
    <row r="568" spans="1:39" ht="9" customHeight="1" x14ac:dyDescent="0.25">
      <c r="A568" s="99"/>
      <c r="B568" s="198"/>
      <c r="C568" s="84"/>
      <c r="D568" s="111"/>
      <c r="E568" s="99"/>
      <c r="F568" s="26"/>
      <c r="G568" s="26"/>
      <c r="H568" s="26"/>
      <c r="I568" s="26"/>
      <c r="J568" s="26"/>
      <c r="K568" s="22" t="s">
        <v>678</v>
      </c>
      <c r="L568" s="1">
        <f>IF(SUM(L559:L564)=0,"-",IF(SUM(L559:L564)&gt;0,COUNT(L559:L564)))</f>
        <v>6</v>
      </c>
      <c r="M568" s="46">
        <f t="shared" ref="M568:AL568" si="474">IF(SUM(M559:M564)=0,"-",IF(SUM(M559:M564)&gt;0,COUNT(M559:M564)))</f>
        <v>6</v>
      </c>
      <c r="N568" s="1">
        <f t="shared" si="474"/>
        <v>6</v>
      </c>
      <c r="O568" s="46">
        <f t="shared" si="474"/>
        <v>6</v>
      </c>
      <c r="P568" s="1">
        <f t="shared" ref="P568:AC568" si="475">IF(SUM(P559:P564)=0,"-",IF(SUM(P559:P564)&gt;0,COUNT(P559:P564)))</f>
        <v>6</v>
      </c>
      <c r="Q568" s="46">
        <f t="shared" si="475"/>
        <v>6</v>
      </c>
      <c r="R568" s="30">
        <f t="shared" si="475"/>
        <v>6</v>
      </c>
      <c r="S568" s="46">
        <f t="shared" si="475"/>
        <v>6</v>
      </c>
      <c r="T568" s="1" t="str">
        <f t="shared" si="475"/>
        <v>-</v>
      </c>
      <c r="U568" s="46" t="str">
        <f t="shared" si="475"/>
        <v>-</v>
      </c>
      <c r="V568" s="1" t="str">
        <f t="shared" si="475"/>
        <v>-</v>
      </c>
      <c r="W568" s="46" t="str">
        <f t="shared" si="475"/>
        <v>-</v>
      </c>
      <c r="X568" s="46">
        <f t="shared" si="475"/>
        <v>6</v>
      </c>
      <c r="Y568" s="1">
        <f t="shared" si="475"/>
        <v>6</v>
      </c>
      <c r="Z568" s="46" t="str">
        <f t="shared" si="475"/>
        <v>-</v>
      </c>
      <c r="AA568" s="1">
        <f t="shared" si="475"/>
        <v>6</v>
      </c>
      <c r="AB568" s="46">
        <f t="shared" si="475"/>
        <v>6</v>
      </c>
      <c r="AC568" s="1" t="str">
        <f t="shared" si="475"/>
        <v>-</v>
      </c>
      <c r="AD568" s="1">
        <f>IF(SUM(AD559:AD564)=0,"-",IF(SUM(AD559:AD564)&gt;0,COUNT(AD559:AD564)))</f>
        <v>6</v>
      </c>
      <c r="AE568" s="46">
        <f>IF(SUM(AE559:AE564)=0,"-",IF(SUM(AE559:AE564)&gt;0,COUNT(AE559:AE564)))</f>
        <v>6</v>
      </c>
      <c r="AF568" s="1" t="str">
        <f>IF(SUM(AF559:AF564)=0,"-",IF(SUM(AF559:AF564)&gt;0,COUNT(AF559:AF564)))</f>
        <v>-</v>
      </c>
      <c r="AG568" s="1">
        <f t="shared" si="474"/>
        <v>6</v>
      </c>
      <c r="AH568" s="46">
        <f t="shared" si="474"/>
        <v>6</v>
      </c>
      <c r="AI568" s="1" t="str">
        <f t="shared" si="474"/>
        <v>-</v>
      </c>
      <c r="AJ568" s="46" t="str">
        <f t="shared" si="474"/>
        <v>-</v>
      </c>
      <c r="AK568" s="1" t="str">
        <f t="shared" si="474"/>
        <v>-</v>
      </c>
      <c r="AL568" s="46" t="str">
        <f t="shared" si="474"/>
        <v>-</v>
      </c>
      <c r="AM568" s="162"/>
    </row>
    <row r="569" spans="1:39" ht="9" customHeight="1" x14ac:dyDescent="0.25">
      <c r="A569" s="100"/>
      <c r="B569" s="199"/>
      <c r="C569" s="91"/>
      <c r="D569" s="112"/>
      <c r="E569" s="100"/>
      <c r="F569" s="40"/>
      <c r="G569" s="40"/>
      <c r="H569" s="40"/>
      <c r="I569" s="40"/>
      <c r="J569" s="40"/>
      <c r="K569" s="36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107"/>
      <c r="Y569" s="37"/>
      <c r="Z569" s="107"/>
      <c r="AA569" s="37"/>
      <c r="AB569" s="37"/>
      <c r="AC569" s="37"/>
      <c r="AD569" s="37"/>
      <c r="AE569" s="37"/>
      <c r="AF569" s="107"/>
      <c r="AG569" s="37"/>
      <c r="AH569" s="37"/>
      <c r="AI569" s="37"/>
      <c r="AJ569" s="37"/>
      <c r="AK569" s="37"/>
      <c r="AL569" s="37"/>
      <c r="AM569" s="162"/>
    </row>
    <row r="570" spans="1:39" ht="9" hidden="1" customHeight="1" outlineLevel="1" x14ac:dyDescent="0.25">
      <c r="A570" s="83" t="s">
        <v>662</v>
      </c>
      <c r="B570" s="198" t="s">
        <v>4</v>
      </c>
      <c r="C570" s="84" t="s">
        <v>323</v>
      </c>
      <c r="D570" s="19" t="s">
        <v>28</v>
      </c>
      <c r="E570" s="99" t="s">
        <v>29</v>
      </c>
      <c r="F570" s="26">
        <v>5</v>
      </c>
      <c r="G570" s="1" t="s">
        <v>697</v>
      </c>
      <c r="H570" s="182">
        <v>14</v>
      </c>
      <c r="I570" s="26" t="s">
        <v>30</v>
      </c>
      <c r="J570" s="26">
        <v>24</v>
      </c>
      <c r="K570" s="79"/>
      <c r="L570" s="30">
        <v>5.04</v>
      </c>
      <c r="M570" s="30">
        <v>46</v>
      </c>
      <c r="N570" s="30">
        <v>7.26660250240616</v>
      </c>
      <c r="O570" s="1">
        <v>7864.6969440000003</v>
      </c>
      <c r="P570" s="30">
        <v>10880</v>
      </c>
      <c r="Q570" s="30">
        <v>1383.3972341808267</v>
      </c>
      <c r="R570" s="24"/>
      <c r="S570" s="24"/>
      <c r="T570" s="24"/>
      <c r="U570" s="30"/>
      <c r="V570" s="30"/>
      <c r="W570" s="30"/>
      <c r="X570" s="1">
        <v>1790</v>
      </c>
      <c r="Y570" s="30">
        <v>227.59936113820586</v>
      </c>
      <c r="Z570" s="1"/>
      <c r="AA570" s="30">
        <v>5013.13</v>
      </c>
      <c r="AB570" s="30">
        <v>637.42189123059995</v>
      </c>
      <c r="AC570" s="30"/>
      <c r="AD570" s="30">
        <v>30.152983015715701</v>
      </c>
      <c r="AE570" s="30">
        <v>3.8339662965296455</v>
      </c>
      <c r="AF570" s="1"/>
      <c r="AG570" s="30">
        <v>1879.32</v>
      </c>
      <c r="AH570" s="30">
        <v>238.95644210852123</v>
      </c>
      <c r="AI570" s="30"/>
      <c r="AJ570" s="30"/>
      <c r="AK570" s="30"/>
      <c r="AL570" s="30"/>
      <c r="AM570" s="162"/>
    </row>
    <row r="571" spans="1:39" ht="9" hidden="1" customHeight="1" outlineLevel="1" x14ac:dyDescent="0.25">
      <c r="A571" s="83" t="s">
        <v>663</v>
      </c>
      <c r="B571" s="198" t="s">
        <v>4</v>
      </c>
      <c r="C571" s="84" t="s">
        <v>323</v>
      </c>
      <c r="D571" s="19" t="s">
        <v>28</v>
      </c>
      <c r="E571" s="99" t="s">
        <v>29</v>
      </c>
      <c r="F571" s="26">
        <v>5</v>
      </c>
      <c r="G571" s="1" t="s">
        <v>697</v>
      </c>
      <c r="H571" s="182">
        <v>14</v>
      </c>
      <c r="I571" s="26" t="s">
        <v>30</v>
      </c>
      <c r="J571" s="26">
        <v>24</v>
      </c>
      <c r="K571" s="79"/>
      <c r="L571" s="30">
        <v>5.38</v>
      </c>
      <c r="M571" s="30">
        <v>43</v>
      </c>
      <c r="N571" s="30">
        <v>14.340712223291629</v>
      </c>
      <c r="O571" s="1">
        <v>3885.4991239999999</v>
      </c>
      <c r="P571" s="30">
        <v>12080</v>
      </c>
      <c r="Q571" s="30">
        <v>3108.9956822751815</v>
      </c>
      <c r="R571" s="24"/>
      <c r="S571" s="24"/>
      <c r="T571" s="24"/>
      <c r="U571" s="30"/>
      <c r="V571" s="30"/>
      <c r="W571" s="30"/>
      <c r="X571" s="1">
        <v>9660</v>
      </c>
      <c r="Y571" s="30">
        <v>2486.1670770511801</v>
      </c>
      <c r="Z571" s="1"/>
      <c r="AA571" s="30">
        <v>4529.88</v>
      </c>
      <c r="AB571" s="30">
        <v>1165.8424967901242</v>
      </c>
      <c r="AC571" s="30"/>
      <c r="AD571" s="30">
        <v>12.8553701156521</v>
      </c>
      <c r="AE571" s="30">
        <v>3.3085505118883924</v>
      </c>
      <c r="AF571" s="1"/>
      <c r="AG571" s="30">
        <v>23045.66</v>
      </c>
      <c r="AH571" s="30">
        <v>5931.1968075481673</v>
      </c>
      <c r="AI571" s="30"/>
      <c r="AJ571" s="30"/>
      <c r="AK571" s="30"/>
      <c r="AL571" s="30"/>
      <c r="AM571" s="162"/>
    </row>
    <row r="572" spans="1:39" ht="9" hidden="1" customHeight="1" outlineLevel="1" x14ac:dyDescent="0.25">
      <c r="A572" s="83" t="s">
        <v>664</v>
      </c>
      <c r="B572" s="198" t="s">
        <v>4</v>
      </c>
      <c r="C572" s="84" t="s">
        <v>323</v>
      </c>
      <c r="D572" s="19" t="s">
        <v>28</v>
      </c>
      <c r="E572" s="99" t="s">
        <v>29</v>
      </c>
      <c r="F572" s="26">
        <v>5</v>
      </c>
      <c r="G572" s="1" t="s">
        <v>697</v>
      </c>
      <c r="H572" s="182">
        <v>14</v>
      </c>
      <c r="I572" s="26" t="s">
        <v>30</v>
      </c>
      <c r="J572" s="26">
        <v>24</v>
      </c>
      <c r="K572" s="79"/>
      <c r="L572" s="30">
        <v>5.39</v>
      </c>
      <c r="M572" s="30">
        <v>38</v>
      </c>
      <c r="N572" s="30">
        <v>8.6140519730510103</v>
      </c>
      <c r="O572" s="1">
        <v>6618.6441359999999</v>
      </c>
      <c r="P572" s="30">
        <v>18060</v>
      </c>
      <c r="Q572" s="30">
        <v>2728.6555416642509</v>
      </c>
      <c r="R572" s="24"/>
      <c r="S572" s="24"/>
      <c r="T572" s="24"/>
      <c r="U572" s="30"/>
      <c r="V572" s="30"/>
      <c r="W572" s="30"/>
      <c r="X572" s="1">
        <v>6670</v>
      </c>
      <c r="Y572" s="30">
        <v>1007.7592725858558</v>
      </c>
      <c r="Z572" s="1"/>
      <c r="AA572" s="30">
        <v>3634.89</v>
      </c>
      <c r="AB572" s="30">
        <v>549.18952058914567</v>
      </c>
      <c r="AC572" s="30"/>
      <c r="AD572" s="30">
        <v>13.1177412090098</v>
      </c>
      <c r="AE572" s="30">
        <v>1.9819378318982341</v>
      </c>
      <c r="AF572" s="1"/>
      <c r="AG572" s="30">
        <v>2083.29</v>
      </c>
      <c r="AH572" s="30">
        <v>314.7608418268947</v>
      </c>
      <c r="AI572" s="30"/>
      <c r="AJ572" s="30"/>
      <c r="AK572" s="30"/>
      <c r="AL572" s="30"/>
      <c r="AM572" s="162"/>
    </row>
    <row r="573" spans="1:39" ht="9" hidden="1" customHeight="1" outlineLevel="1" x14ac:dyDescent="0.25">
      <c r="A573" s="83" t="s">
        <v>665</v>
      </c>
      <c r="B573" s="198" t="s">
        <v>4</v>
      </c>
      <c r="C573" s="84" t="s">
        <v>323</v>
      </c>
      <c r="D573" s="19" t="s">
        <v>28</v>
      </c>
      <c r="E573" s="99" t="s">
        <v>29</v>
      </c>
      <c r="F573" s="26">
        <v>5</v>
      </c>
      <c r="G573" s="1" t="s">
        <v>697</v>
      </c>
      <c r="H573" s="182">
        <v>14</v>
      </c>
      <c r="I573" s="26" t="s">
        <v>30</v>
      </c>
      <c r="J573" s="26">
        <v>24</v>
      </c>
      <c r="K573" s="79"/>
      <c r="L573" s="30">
        <v>5.47</v>
      </c>
      <c r="M573" s="30">
        <v>47</v>
      </c>
      <c r="N573" s="30">
        <v>26.775745909528396</v>
      </c>
      <c r="O573" s="1">
        <v>2947.6131359999999</v>
      </c>
      <c r="P573" s="30">
        <v>12200</v>
      </c>
      <c r="Q573" s="30">
        <v>4138.9420650213851</v>
      </c>
      <c r="R573" s="24"/>
      <c r="S573" s="24"/>
      <c r="T573" s="24"/>
      <c r="U573" s="30"/>
      <c r="V573" s="30"/>
      <c r="W573" s="30"/>
      <c r="X573" s="1">
        <v>6160</v>
      </c>
      <c r="Y573" s="30">
        <v>2089.8264852894863</v>
      </c>
      <c r="Z573" s="1"/>
      <c r="AA573" s="30">
        <v>3307.78</v>
      </c>
      <c r="AB573" s="30">
        <v>1122.1893265439703</v>
      </c>
      <c r="AC573" s="30"/>
      <c r="AD573" s="30">
        <v>108.487334104293</v>
      </c>
      <c r="AE573" s="30">
        <v>36.805146774285852</v>
      </c>
      <c r="AF573" s="1"/>
      <c r="AG573" s="30">
        <v>46683.839999999997</v>
      </c>
      <c r="AH573" s="30">
        <v>15837.845010879339</v>
      </c>
      <c r="AI573" s="30"/>
      <c r="AJ573" s="30"/>
      <c r="AK573" s="30"/>
      <c r="AL573" s="30"/>
      <c r="AM573" s="162"/>
    </row>
    <row r="574" spans="1:39" ht="9" hidden="1" customHeight="1" outlineLevel="1" x14ac:dyDescent="0.25">
      <c r="A574" s="83" t="s">
        <v>666</v>
      </c>
      <c r="B574" s="198" t="s">
        <v>4</v>
      </c>
      <c r="C574" s="84" t="s">
        <v>323</v>
      </c>
      <c r="D574" s="19" t="s">
        <v>28</v>
      </c>
      <c r="E574" s="99" t="s">
        <v>29</v>
      </c>
      <c r="F574" s="26">
        <v>5</v>
      </c>
      <c r="G574" s="1" t="s">
        <v>697</v>
      </c>
      <c r="H574" s="182">
        <v>14</v>
      </c>
      <c r="I574" s="26" t="s">
        <v>30</v>
      </c>
      <c r="J574" s="26">
        <v>24</v>
      </c>
      <c r="K574" s="79"/>
      <c r="L574" s="30">
        <v>5.91</v>
      </c>
      <c r="M574" s="30">
        <v>39</v>
      </c>
      <c r="N574" s="30">
        <v>14.841193455245429</v>
      </c>
      <c r="O574" s="1">
        <v>3925.6557079999998</v>
      </c>
      <c r="P574" s="30">
        <v>17140</v>
      </c>
      <c r="Q574" s="30">
        <v>4366.1495747247536</v>
      </c>
      <c r="R574" s="24"/>
      <c r="S574" s="24"/>
      <c r="T574" s="24"/>
      <c r="U574" s="30"/>
      <c r="V574" s="30"/>
      <c r="W574" s="30"/>
      <c r="X574" s="1">
        <v>7920</v>
      </c>
      <c r="Y574" s="30">
        <v>2017.4973530816831</v>
      </c>
      <c r="Z574" s="1"/>
      <c r="AA574" s="30">
        <v>14299.08</v>
      </c>
      <c r="AB574" s="30">
        <v>3642.4691984221254</v>
      </c>
      <c r="AC574" s="30"/>
      <c r="AD574" s="30">
        <v>106.293978195276</v>
      </c>
      <c r="AE574" s="30">
        <v>27.076744906248919</v>
      </c>
      <c r="AF574" s="1"/>
      <c r="AG574" s="30">
        <v>17500.55</v>
      </c>
      <c r="AH574" s="30">
        <v>4457.9941038476827</v>
      </c>
      <c r="AI574" s="30"/>
      <c r="AJ574" s="30"/>
      <c r="AK574" s="30"/>
      <c r="AL574" s="30"/>
      <c r="AM574" s="162"/>
    </row>
    <row r="575" spans="1:39" ht="9" hidden="1" customHeight="1" outlineLevel="1" x14ac:dyDescent="0.25">
      <c r="A575" s="90" t="s">
        <v>667</v>
      </c>
      <c r="B575" s="199" t="s">
        <v>4</v>
      </c>
      <c r="C575" s="91" t="s">
        <v>323</v>
      </c>
      <c r="D575" s="33" t="s">
        <v>28</v>
      </c>
      <c r="E575" s="100" t="s">
        <v>29</v>
      </c>
      <c r="F575" s="40">
        <v>5</v>
      </c>
      <c r="G575" s="40" t="s">
        <v>697</v>
      </c>
      <c r="H575" s="183">
        <v>14</v>
      </c>
      <c r="I575" s="40" t="s">
        <v>30</v>
      </c>
      <c r="J575" s="40">
        <v>24</v>
      </c>
      <c r="K575" s="80"/>
      <c r="L575" s="44">
        <v>4.66</v>
      </c>
      <c r="M575" s="44">
        <v>39</v>
      </c>
      <c r="N575" s="44">
        <v>6.4485081809432154</v>
      </c>
      <c r="O575" s="92">
        <v>8762.3264560000007</v>
      </c>
      <c r="P575" s="44">
        <v>16420</v>
      </c>
      <c r="Q575" s="44">
        <v>1873.9315503083558</v>
      </c>
      <c r="R575" s="38"/>
      <c r="S575" s="38"/>
      <c r="T575" s="38"/>
      <c r="U575" s="44"/>
      <c r="V575" s="44"/>
      <c r="W575" s="44"/>
      <c r="X575" s="92">
        <v>2540</v>
      </c>
      <c r="Y575" s="44">
        <v>289.87735309276633</v>
      </c>
      <c r="Z575" s="92"/>
      <c r="AA575" s="44">
        <v>11219.91</v>
      </c>
      <c r="AB575" s="44">
        <v>1280.4715798185275</v>
      </c>
      <c r="AC575" s="44"/>
      <c r="AD575" s="44">
        <v>18.889462571509799</v>
      </c>
      <c r="AE575" s="44">
        <v>2.1557588234543861</v>
      </c>
      <c r="AF575" s="92"/>
      <c r="AG575" s="44">
        <v>1199.3699999999999</v>
      </c>
      <c r="AH575" s="44">
        <v>136.87803188144534</v>
      </c>
      <c r="AI575" s="44"/>
      <c r="AJ575" s="44"/>
      <c r="AK575" s="44"/>
      <c r="AL575" s="44"/>
      <c r="AM575" s="162"/>
    </row>
    <row r="576" spans="1:39" ht="9" customHeight="1" collapsed="1" x14ac:dyDescent="0.25">
      <c r="A576" s="96"/>
      <c r="B576" s="200"/>
      <c r="C576" s="97"/>
      <c r="D576" s="5"/>
      <c r="E576" s="96"/>
      <c r="F576" s="12"/>
      <c r="G576" s="12"/>
      <c r="H576" s="12"/>
      <c r="I576" s="12"/>
      <c r="J576" s="12"/>
      <c r="K576" s="8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106"/>
      <c r="Y576" s="23"/>
      <c r="Z576" s="106"/>
      <c r="AA576" s="23"/>
      <c r="AB576" s="23"/>
      <c r="AC576" s="23"/>
      <c r="AD576" s="23"/>
      <c r="AE576" s="23"/>
      <c r="AF576" s="106"/>
      <c r="AG576" s="23"/>
      <c r="AH576" s="23"/>
      <c r="AI576" s="23"/>
      <c r="AJ576" s="23"/>
      <c r="AK576" s="23"/>
      <c r="AL576" s="23"/>
      <c r="AM576" s="162"/>
    </row>
    <row r="577" spans="1:68" ht="9" customHeight="1" x14ac:dyDescent="0.25">
      <c r="A577" s="99"/>
      <c r="B577" s="198"/>
      <c r="C577" s="84"/>
      <c r="D577" s="19"/>
      <c r="E577" s="99"/>
      <c r="F577" s="26"/>
      <c r="G577" s="26"/>
      <c r="H577" s="26"/>
      <c r="I577" s="26"/>
      <c r="J577" s="26"/>
      <c r="K577" s="22" t="s">
        <v>679</v>
      </c>
      <c r="L577" s="30">
        <f>IF(SUM(L570:L575)=0,"-",IF(SUM(L570:L575)&gt;0,AVERAGE(L570:L575)))</f>
        <v>5.3083333333333327</v>
      </c>
      <c r="M577" s="30">
        <f t="shared" ref="M577:AL577" si="476">IF(SUM(M570:M575)=0,"-",IF(SUM(M570:M575)&gt;0,AVERAGE(M570:M575)))</f>
        <v>42</v>
      </c>
      <c r="N577" s="30">
        <f t="shared" si="476"/>
        <v>13.047802374077641</v>
      </c>
      <c r="O577" s="30">
        <f t="shared" si="476"/>
        <v>5667.4059173333335</v>
      </c>
      <c r="P577" s="30">
        <f t="shared" ref="P577:AC577" si="477">IF(SUM(P570:P575)=0,"-",IF(SUM(P570:P575)&gt;0,AVERAGE(P570:P575)))</f>
        <v>14463.333333333334</v>
      </c>
      <c r="Q577" s="30">
        <f t="shared" si="477"/>
        <v>2933.3452746957923</v>
      </c>
      <c r="R577" s="30" t="str">
        <f t="shared" si="477"/>
        <v>-</v>
      </c>
      <c r="S577" s="30" t="str">
        <f t="shared" si="477"/>
        <v>-</v>
      </c>
      <c r="T577" s="30" t="str">
        <f t="shared" si="477"/>
        <v>-</v>
      </c>
      <c r="U577" s="30" t="str">
        <f t="shared" si="477"/>
        <v>-</v>
      </c>
      <c r="V577" s="30" t="str">
        <f t="shared" si="477"/>
        <v>-</v>
      </c>
      <c r="W577" s="30" t="str">
        <f t="shared" si="477"/>
        <v>-</v>
      </c>
      <c r="X577" s="1">
        <f t="shared" si="477"/>
        <v>5790</v>
      </c>
      <c r="Y577" s="30">
        <f t="shared" si="477"/>
        <v>1353.1211503731963</v>
      </c>
      <c r="Z577" s="1" t="str">
        <f t="shared" si="477"/>
        <v>-</v>
      </c>
      <c r="AA577" s="30">
        <f t="shared" si="477"/>
        <v>7000.7783333333327</v>
      </c>
      <c r="AB577" s="30">
        <f t="shared" si="477"/>
        <v>1399.5973355657488</v>
      </c>
      <c r="AC577" s="30" t="str">
        <f t="shared" si="477"/>
        <v>-</v>
      </c>
      <c r="AD577" s="30">
        <f>IF(SUM(AD570:AD575)=0,"-",IF(SUM(AD570:AD575)&gt;0,AVERAGE(AD570:AD575)))</f>
        <v>48.299478201909402</v>
      </c>
      <c r="AE577" s="30">
        <f>IF(SUM(AE570:AE575)=0,"-",IF(SUM(AE570:AE575)&gt;0,AVERAGE(AE570:AE575)))</f>
        <v>12.527017524050905</v>
      </c>
      <c r="AF577" s="1" t="str">
        <f>IF(SUM(AF570:AF575)=0,"-",IF(SUM(AF570:AF575)&gt;0,AVERAGE(AF570:AF575)))</f>
        <v>-</v>
      </c>
      <c r="AG577" s="30">
        <f t="shared" si="476"/>
        <v>15398.671666666667</v>
      </c>
      <c r="AH577" s="30">
        <f t="shared" si="476"/>
        <v>4486.271873015342</v>
      </c>
      <c r="AI577" s="30" t="str">
        <f t="shared" si="476"/>
        <v>-</v>
      </c>
      <c r="AJ577" s="30" t="str">
        <f t="shared" si="476"/>
        <v>-</v>
      </c>
      <c r="AK577" s="30" t="str">
        <f t="shared" si="476"/>
        <v>-</v>
      </c>
      <c r="AL577" s="30" t="str">
        <f t="shared" si="476"/>
        <v>-</v>
      </c>
      <c r="AM577" s="162"/>
    </row>
    <row r="578" spans="1:68" ht="9" customHeight="1" x14ac:dyDescent="0.25">
      <c r="A578" s="25"/>
      <c r="B578" s="192" t="str">
        <f t="shared" ref="B578:J578" si="478">B573</f>
        <v>Nephrotoxisches Serum (NTS)</v>
      </c>
      <c r="C578" s="17" t="str">
        <f t="shared" si="478"/>
        <v>Bayer</v>
      </c>
      <c r="D578" s="25" t="str">
        <f t="shared" si="478"/>
        <v>Rat</v>
      </c>
      <c r="E578" s="17" t="str">
        <f t="shared" si="478"/>
        <v>SD</v>
      </c>
      <c r="F578" s="25">
        <f t="shared" si="478"/>
        <v>5</v>
      </c>
      <c r="G578" s="25" t="str">
        <f t="shared" si="478"/>
        <v>once</v>
      </c>
      <c r="H578" s="25">
        <f t="shared" si="478"/>
        <v>14</v>
      </c>
      <c r="I578" s="25" t="str">
        <f t="shared" si="478"/>
        <v>necropsy</v>
      </c>
      <c r="J578" s="25">
        <f t="shared" si="478"/>
        <v>24</v>
      </c>
      <c r="K578" s="22" t="s">
        <v>677</v>
      </c>
      <c r="L578" s="30">
        <f>IF(SUM(L570:L575)=0,"-",IF(SUM(L570:L575)&gt;0,_xlfn.STDEV.S(L570:L575)))</f>
        <v>0.42244131742369451</v>
      </c>
      <c r="M578" s="30">
        <f t="shared" ref="M578:AL578" si="479">IF(SUM(M570:M575)=0,"-",IF(SUM(M570:M575)&gt;0,_xlfn.STDEV.S(M570:M575)))</f>
        <v>3.8987177379235853</v>
      </c>
      <c r="N578" s="30">
        <f t="shared" si="479"/>
        <v>7.6154500797140896</v>
      </c>
      <c r="O578" s="30">
        <f t="shared" si="479"/>
        <v>2404.8964023598132</v>
      </c>
      <c r="P578" s="30">
        <f t="shared" ref="P578:AC578" si="480">IF(SUM(P570:P575)=0,"-",IF(SUM(P570:P575)&gt;0,_xlfn.STDEV.S(P570:P575)))</f>
        <v>3084.5529119576877</v>
      </c>
      <c r="Q578" s="30">
        <f t="shared" si="480"/>
        <v>1191.9596556287322</v>
      </c>
      <c r="R578" s="30" t="str">
        <f t="shared" si="480"/>
        <v>-</v>
      </c>
      <c r="S578" s="30" t="str">
        <f t="shared" si="480"/>
        <v>-</v>
      </c>
      <c r="T578" s="30" t="str">
        <f t="shared" si="480"/>
        <v>-</v>
      </c>
      <c r="U578" s="30" t="str">
        <f t="shared" si="480"/>
        <v>-</v>
      </c>
      <c r="V578" s="30" t="str">
        <f t="shared" si="480"/>
        <v>-</v>
      </c>
      <c r="W578" s="30" t="str">
        <f t="shared" si="480"/>
        <v>-</v>
      </c>
      <c r="X578" s="1">
        <f t="shared" si="480"/>
        <v>3065.5374732663113</v>
      </c>
      <c r="Y578" s="30">
        <f t="shared" si="480"/>
        <v>978.21112836727423</v>
      </c>
      <c r="Z578" s="1" t="str">
        <f t="shared" si="480"/>
        <v>-</v>
      </c>
      <c r="AA578" s="30">
        <f t="shared" si="480"/>
        <v>4606.295793183137</v>
      </c>
      <c r="AB578" s="30">
        <f t="shared" si="480"/>
        <v>1138.4521532955512</v>
      </c>
      <c r="AC578" s="30" t="str">
        <f t="shared" si="480"/>
        <v>-</v>
      </c>
      <c r="AD578" s="30">
        <f>IF(SUM(AD570:AD575)=0,"-",IF(SUM(AD570:AD575)&gt;0,_xlfn.STDEV.S(AD570:AD575)))</f>
        <v>46.204380204472905</v>
      </c>
      <c r="AE578" s="30">
        <f>IF(SUM(AE570:AE575)=0,"-",IF(SUM(AE570:AE575)&gt;0,_xlfn.STDEV.S(AE570:AE575)))</f>
        <v>15.365110564096721</v>
      </c>
      <c r="AF578" s="1" t="str">
        <f>IF(SUM(AF570:AF575)=0,"-",IF(SUM(AF570:AF575)&gt;0,_xlfn.STDEV.S(AF570:AF575)))</f>
        <v>-</v>
      </c>
      <c r="AG578" s="30">
        <f t="shared" si="479"/>
        <v>17907.252759595944</v>
      </c>
      <c r="AH578" s="30">
        <f t="shared" si="479"/>
        <v>6087.7785741792359</v>
      </c>
      <c r="AI578" s="30" t="str">
        <f t="shared" si="479"/>
        <v>-</v>
      </c>
      <c r="AJ578" s="30" t="str">
        <f t="shared" si="479"/>
        <v>-</v>
      </c>
      <c r="AK578" s="30" t="str">
        <f t="shared" si="479"/>
        <v>-</v>
      </c>
      <c r="AL578" s="30" t="str">
        <f t="shared" si="479"/>
        <v>-</v>
      </c>
      <c r="AM578" s="162"/>
    </row>
    <row r="579" spans="1:68" ht="9" customHeight="1" x14ac:dyDescent="0.25">
      <c r="A579" s="99"/>
      <c r="B579" s="198"/>
      <c r="C579" s="84"/>
      <c r="D579" s="19"/>
      <c r="E579" s="99"/>
      <c r="F579" s="26"/>
      <c r="G579" s="26"/>
      <c r="H579" s="26"/>
      <c r="I579" s="26"/>
      <c r="J579" s="26"/>
      <c r="K579" s="22" t="s">
        <v>678</v>
      </c>
      <c r="L579" s="1">
        <f>IF(SUM(L570:L575)=0,"-",IF(SUM(L570:L575)&gt;0,COUNT(L570:L575)))</f>
        <v>6</v>
      </c>
      <c r="M579" s="46">
        <f t="shared" ref="M579:AL579" si="481">IF(SUM(M570:M575)=0,"-",IF(SUM(M570:M575)&gt;0,COUNT(M570:M575)))</f>
        <v>6</v>
      </c>
      <c r="N579" s="1">
        <f t="shared" si="481"/>
        <v>6</v>
      </c>
      <c r="O579" s="46">
        <f t="shared" si="481"/>
        <v>6</v>
      </c>
      <c r="P579" s="1">
        <f t="shared" ref="P579:AC579" si="482">IF(SUM(P570:P575)=0,"-",IF(SUM(P570:P575)&gt;0,COUNT(P570:P575)))</f>
        <v>6</v>
      </c>
      <c r="Q579" s="46">
        <f t="shared" si="482"/>
        <v>6</v>
      </c>
      <c r="R579" s="30" t="str">
        <f t="shared" si="482"/>
        <v>-</v>
      </c>
      <c r="S579" s="46" t="str">
        <f t="shared" si="482"/>
        <v>-</v>
      </c>
      <c r="T579" s="1" t="str">
        <f t="shared" si="482"/>
        <v>-</v>
      </c>
      <c r="U579" s="46" t="str">
        <f t="shared" si="482"/>
        <v>-</v>
      </c>
      <c r="V579" s="1" t="str">
        <f t="shared" si="482"/>
        <v>-</v>
      </c>
      <c r="W579" s="46" t="str">
        <f t="shared" si="482"/>
        <v>-</v>
      </c>
      <c r="X579" s="46">
        <f t="shared" si="482"/>
        <v>6</v>
      </c>
      <c r="Y579" s="1">
        <f t="shared" si="482"/>
        <v>6</v>
      </c>
      <c r="Z579" s="46" t="str">
        <f t="shared" si="482"/>
        <v>-</v>
      </c>
      <c r="AA579" s="1">
        <f t="shared" si="482"/>
        <v>6</v>
      </c>
      <c r="AB579" s="46">
        <f t="shared" si="482"/>
        <v>6</v>
      </c>
      <c r="AC579" s="1" t="str">
        <f t="shared" si="482"/>
        <v>-</v>
      </c>
      <c r="AD579" s="1">
        <f>IF(SUM(AD570:AD575)=0,"-",IF(SUM(AD570:AD575)&gt;0,COUNT(AD570:AD575)))</f>
        <v>6</v>
      </c>
      <c r="AE579" s="46">
        <f>IF(SUM(AE570:AE575)=0,"-",IF(SUM(AE570:AE575)&gt;0,COUNT(AE570:AE575)))</f>
        <v>6</v>
      </c>
      <c r="AF579" s="1" t="str">
        <f>IF(SUM(AF570:AF575)=0,"-",IF(SUM(AF570:AF575)&gt;0,COUNT(AF570:AF575)))</f>
        <v>-</v>
      </c>
      <c r="AG579" s="1">
        <f t="shared" si="481"/>
        <v>6</v>
      </c>
      <c r="AH579" s="46">
        <f t="shared" si="481"/>
        <v>6</v>
      </c>
      <c r="AI579" s="1" t="str">
        <f t="shared" si="481"/>
        <v>-</v>
      </c>
      <c r="AJ579" s="46" t="str">
        <f t="shared" si="481"/>
        <v>-</v>
      </c>
      <c r="AK579" s="1" t="str">
        <f t="shared" si="481"/>
        <v>-</v>
      </c>
      <c r="AL579" s="46" t="str">
        <f t="shared" si="481"/>
        <v>-</v>
      </c>
      <c r="AM579" s="162"/>
    </row>
    <row r="580" spans="1:68" s="208" customFormat="1" ht="9" customHeight="1" thickBot="1" x14ac:dyDescent="0.3">
      <c r="A580" s="100"/>
      <c r="B580" s="199"/>
      <c r="C580" s="91"/>
      <c r="D580" s="33"/>
      <c r="E580" s="100"/>
      <c r="F580" s="40"/>
      <c r="G580" s="40"/>
      <c r="H580" s="40"/>
      <c r="I580" s="40"/>
      <c r="J580" s="40"/>
      <c r="K580" s="36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107"/>
      <c r="Y580" s="37"/>
      <c r="Z580" s="107"/>
      <c r="AA580" s="37"/>
      <c r="AB580" s="37"/>
      <c r="AC580" s="37"/>
      <c r="AD580" s="37"/>
      <c r="AE580" s="37"/>
      <c r="AF580" s="107"/>
      <c r="AG580" s="37"/>
      <c r="AH580" s="37"/>
      <c r="AI580" s="37"/>
      <c r="AJ580" s="37"/>
      <c r="AK580" s="37"/>
      <c r="AL580" s="37"/>
      <c r="AM580" s="162"/>
      <c r="AN580" s="211"/>
      <c r="AO580" s="211"/>
      <c r="AP580" s="211"/>
      <c r="AQ580" s="211"/>
      <c r="AR580" s="211"/>
      <c r="AS580" s="211"/>
      <c r="AT580" s="211"/>
      <c r="AU580" s="211"/>
      <c r="AV580" s="211"/>
      <c r="AW580" s="211"/>
      <c r="AX580" s="211"/>
      <c r="AY580" s="211"/>
      <c r="AZ580" s="211"/>
      <c r="BA580" s="211"/>
      <c r="BB580" s="211"/>
      <c r="BC580" s="211"/>
      <c r="BD580" s="211"/>
      <c r="BE580" s="211"/>
      <c r="BF580" s="211"/>
      <c r="BG580" s="211"/>
      <c r="BH580" s="211"/>
      <c r="BI580" s="211"/>
      <c r="BJ580" s="211"/>
      <c r="BK580" s="211"/>
      <c r="BL580" s="211"/>
      <c r="BM580" s="211"/>
      <c r="BN580" s="211"/>
      <c r="BO580" s="211"/>
      <c r="BP580" s="211"/>
    </row>
    <row r="581" spans="1:68" ht="9" hidden="1" customHeight="1" outlineLevel="1" x14ac:dyDescent="0.25">
      <c r="A581" s="17" t="s">
        <v>26</v>
      </c>
      <c r="B581" s="190" t="s">
        <v>0</v>
      </c>
      <c r="C581" s="18" t="s">
        <v>27</v>
      </c>
      <c r="D581" s="19" t="s">
        <v>28</v>
      </c>
      <c r="E581" s="59" t="s">
        <v>29</v>
      </c>
      <c r="F581" s="21">
        <v>0</v>
      </c>
      <c r="G581" s="178" t="s">
        <v>698</v>
      </c>
      <c r="H581" s="19">
        <v>2</v>
      </c>
      <c r="I581" s="19" t="s">
        <v>30</v>
      </c>
      <c r="J581" s="19">
        <v>16</v>
      </c>
      <c r="K581" s="22"/>
      <c r="L581" s="166">
        <v>4.7300000000000004</v>
      </c>
      <c r="M581" s="166">
        <v>23</v>
      </c>
      <c r="N581" s="167">
        <v>5</v>
      </c>
      <c r="O581" s="167">
        <v>4359</v>
      </c>
      <c r="P581" s="168">
        <v>379.51492537313436</v>
      </c>
      <c r="Q581" s="169">
        <v>87.064676616915435</v>
      </c>
      <c r="R581" s="168">
        <v>10.165578358208954</v>
      </c>
      <c r="S581" s="169">
        <v>2.3320895522388057</v>
      </c>
      <c r="T581" s="169"/>
      <c r="U581" s="170">
        <v>17.620335820895523</v>
      </c>
      <c r="V581" s="169">
        <v>4.0422885572139302</v>
      </c>
      <c r="W581" s="169"/>
      <c r="X581" s="220"/>
      <c r="Y581" s="167"/>
      <c r="Z581" s="220"/>
      <c r="AA581" s="167"/>
      <c r="AB581" s="171"/>
      <c r="AC581" s="171"/>
      <c r="AD581" s="167"/>
      <c r="AE581" s="171"/>
      <c r="AF581" s="231"/>
      <c r="AG581" s="167"/>
      <c r="AH581" s="167"/>
      <c r="AI581" s="167"/>
      <c r="AJ581" s="171"/>
      <c r="AK581" s="171"/>
      <c r="AL581" s="171"/>
      <c r="AM581" s="162"/>
    </row>
    <row r="582" spans="1:68" ht="9" hidden="1" customHeight="1" outlineLevel="1" x14ac:dyDescent="0.25">
      <c r="A582" s="17" t="s">
        <v>31</v>
      </c>
      <c r="B582" s="190" t="s">
        <v>0</v>
      </c>
      <c r="C582" s="18" t="s">
        <v>27</v>
      </c>
      <c r="D582" s="19" t="s">
        <v>28</v>
      </c>
      <c r="E582" s="59" t="s">
        <v>29</v>
      </c>
      <c r="F582" s="21">
        <v>0</v>
      </c>
      <c r="G582" s="178" t="s">
        <v>698</v>
      </c>
      <c r="H582" s="19">
        <v>2</v>
      </c>
      <c r="I582" s="19" t="s">
        <v>30</v>
      </c>
      <c r="J582" s="19">
        <v>16</v>
      </c>
      <c r="K582" s="22"/>
      <c r="L582" s="166">
        <v>4.76</v>
      </c>
      <c r="M582" s="166">
        <v>17</v>
      </c>
      <c r="N582" s="167">
        <v>4</v>
      </c>
      <c r="O582" s="167">
        <v>5769</v>
      </c>
      <c r="P582" s="168">
        <v>443.6625811103101</v>
      </c>
      <c r="Q582" s="169">
        <v>76.904590242730123</v>
      </c>
      <c r="R582" s="168">
        <v>9.7051189617880311</v>
      </c>
      <c r="S582" s="169">
        <v>1.6822879115597211</v>
      </c>
      <c r="T582" s="169"/>
      <c r="U582" s="170">
        <v>19.756849315068493</v>
      </c>
      <c r="V582" s="169">
        <v>3.4246575342465753</v>
      </c>
      <c r="W582" s="169"/>
      <c r="X582" s="220"/>
      <c r="Y582" s="167"/>
      <c r="Z582" s="220"/>
      <c r="AA582" s="167"/>
      <c r="AB582" s="171"/>
      <c r="AC582" s="171"/>
      <c r="AD582" s="167"/>
      <c r="AE582" s="171"/>
      <c r="AF582" s="231"/>
      <c r="AG582" s="167"/>
      <c r="AH582" s="167"/>
      <c r="AI582" s="167"/>
      <c r="AJ582" s="171"/>
      <c r="AK582" s="171"/>
      <c r="AL582" s="171"/>
      <c r="AM582" s="162"/>
    </row>
    <row r="583" spans="1:68" ht="9" hidden="1" customHeight="1" outlineLevel="1" x14ac:dyDescent="0.25">
      <c r="A583" s="17" t="s">
        <v>32</v>
      </c>
      <c r="B583" s="190" t="s">
        <v>0</v>
      </c>
      <c r="C583" s="18" t="s">
        <v>27</v>
      </c>
      <c r="D583" s="19" t="s">
        <v>28</v>
      </c>
      <c r="E583" s="59" t="s">
        <v>29</v>
      </c>
      <c r="F583" s="21">
        <v>0</v>
      </c>
      <c r="G583" s="178" t="s">
        <v>698</v>
      </c>
      <c r="H583" s="19">
        <v>2</v>
      </c>
      <c r="I583" s="19" t="s">
        <v>30</v>
      </c>
      <c r="J583" s="19">
        <v>16</v>
      </c>
      <c r="K583" s="22"/>
      <c r="L583" s="166">
        <v>5.75</v>
      </c>
      <c r="M583" s="166">
        <v>58</v>
      </c>
      <c r="N583" s="167">
        <v>11</v>
      </c>
      <c r="O583" s="167">
        <v>5842</v>
      </c>
      <c r="P583" s="168">
        <v>549.54794878494897</v>
      </c>
      <c r="Q583" s="169">
        <v>94.068460935458575</v>
      </c>
      <c r="R583" s="168">
        <v>7.6326103997909591</v>
      </c>
      <c r="S583" s="169">
        <v>1.3065064018813692</v>
      </c>
      <c r="T583" s="169"/>
      <c r="U583" s="170">
        <v>24.424353279331065</v>
      </c>
      <c r="V583" s="169">
        <v>4.180820486020381</v>
      </c>
      <c r="W583" s="169"/>
      <c r="X583" s="220"/>
      <c r="Y583" s="167"/>
      <c r="Z583" s="220"/>
      <c r="AA583" s="167"/>
      <c r="AB583" s="171"/>
      <c r="AC583" s="171"/>
      <c r="AD583" s="167"/>
      <c r="AE583" s="171"/>
      <c r="AF583" s="231"/>
      <c r="AG583" s="167"/>
      <c r="AH583" s="167"/>
      <c r="AI583" s="167"/>
      <c r="AJ583" s="171"/>
      <c r="AK583" s="171"/>
      <c r="AL583" s="171"/>
      <c r="AM583" s="162"/>
    </row>
    <row r="584" spans="1:68" ht="9" hidden="1" customHeight="1" outlineLevel="1" x14ac:dyDescent="0.25">
      <c r="A584" s="17" t="s">
        <v>33</v>
      </c>
      <c r="B584" s="190" t="s">
        <v>0</v>
      </c>
      <c r="C584" s="18" t="s">
        <v>27</v>
      </c>
      <c r="D584" s="19" t="s">
        <v>28</v>
      </c>
      <c r="E584" s="59" t="s">
        <v>29</v>
      </c>
      <c r="F584" s="21">
        <v>0</v>
      </c>
      <c r="G584" s="178" t="s">
        <v>698</v>
      </c>
      <c r="H584" s="19">
        <v>2</v>
      </c>
      <c r="I584" s="19" t="s">
        <v>30</v>
      </c>
      <c r="J584" s="19">
        <v>16</v>
      </c>
      <c r="K584" s="22"/>
      <c r="L584" s="23">
        <v>6.39</v>
      </c>
      <c r="M584" s="24">
        <v>18</v>
      </c>
      <c r="N584" s="25">
        <v>10.5</v>
      </c>
      <c r="O584" s="25">
        <v>4759</v>
      </c>
      <c r="P584" s="30">
        <v>380.54092191909695</v>
      </c>
      <c r="Q584" s="29">
        <v>79.962370649106319</v>
      </c>
      <c r="R584" s="30">
        <v>3.3577140169332083</v>
      </c>
      <c r="S584" s="29">
        <v>0.70555032925682037</v>
      </c>
      <c r="T584" s="29"/>
      <c r="U584" s="28">
        <v>18.019731890874887</v>
      </c>
      <c r="V584" s="29">
        <v>3.7864534336782696</v>
      </c>
      <c r="W584" s="29"/>
      <c r="X584" s="1"/>
      <c r="Y584" s="26"/>
      <c r="Z584" s="1"/>
      <c r="AA584" s="26"/>
      <c r="AB584" s="27"/>
      <c r="AC584" s="27"/>
      <c r="AD584" s="26"/>
      <c r="AE584" s="27"/>
      <c r="AF584" s="228"/>
      <c r="AG584" s="26"/>
      <c r="AH584" s="26"/>
      <c r="AI584" s="26"/>
      <c r="AJ584" s="27"/>
      <c r="AK584" s="27"/>
      <c r="AL584" s="27"/>
      <c r="AM584" s="162"/>
    </row>
    <row r="585" spans="1:68" ht="9" hidden="1" customHeight="1" outlineLevel="1" x14ac:dyDescent="0.25">
      <c r="A585" s="17" t="s">
        <v>34</v>
      </c>
      <c r="B585" s="190" t="s">
        <v>0</v>
      </c>
      <c r="C585" s="18" t="s">
        <v>27</v>
      </c>
      <c r="D585" s="19" t="s">
        <v>28</v>
      </c>
      <c r="E585" s="59" t="s">
        <v>29</v>
      </c>
      <c r="F585" s="21">
        <v>0</v>
      </c>
      <c r="G585" s="178" t="s">
        <v>698</v>
      </c>
      <c r="H585" s="19">
        <v>2</v>
      </c>
      <c r="I585" s="19" t="s">
        <v>30</v>
      </c>
      <c r="J585" s="19">
        <v>16</v>
      </c>
      <c r="K585" s="22"/>
      <c r="L585" s="23">
        <v>5.93</v>
      </c>
      <c r="M585" s="24">
        <v>19</v>
      </c>
      <c r="N585" s="25">
        <v>9</v>
      </c>
      <c r="O585" s="25">
        <v>1986</v>
      </c>
      <c r="P585" s="30">
        <v>161.00526955816784</v>
      </c>
      <c r="Q585" s="29">
        <v>81.070125658694778</v>
      </c>
      <c r="R585" s="30">
        <v>1.6100526955816781</v>
      </c>
      <c r="S585" s="29">
        <v>0.81070125658694769</v>
      </c>
      <c r="T585" s="29"/>
      <c r="U585" s="28">
        <v>6.3597081475476287</v>
      </c>
      <c r="V585" s="29">
        <v>3.2022699635184435</v>
      </c>
      <c r="W585" s="29"/>
      <c r="X585" s="1"/>
      <c r="Y585" s="26"/>
      <c r="Z585" s="1"/>
      <c r="AA585" s="26"/>
      <c r="AB585" s="27"/>
      <c r="AC585" s="27"/>
      <c r="AD585" s="26"/>
      <c r="AE585" s="27"/>
      <c r="AF585" s="228"/>
      <c r="AG585" s="26"/>
      <c r="AH585" s="26"/>
      <c r="AI585" s="26"/>
      <c r="AJ585" s="27"/>
      <c r="AK585" s="27"/>
      <c r="AL585" s="27"/>
      <c r="AM585" s="162"/>
    </row>
    <row r="586" spans="1:68" ht="9" hidden="1" customHeight="1" outlineLevel="1" x14ac:dyDescent="0.25">
      <c r="A586" s="17" t="s">
        <v>35</v>
      </c>
      <c r="B586" s="190" t="s">
        <v>0</v>
      </c>
      <c r="C586" s="18" t="s">
        <v>27</v>
      </c>
      <c r="D586" s="19" t="s">
        <v>28</v>
      </c>
      <c r="E586" s="59" t="s">
        <v>29</v>
      </c>
      <c r="F586" s="21">
        <v>0</v>
      </c>
      <c r="G586" s="178" t="s">
        <v>698</v>
      </c>
      <c r="H586" s="19">
        <v>2</v>
      </c>
      <c r="I586" s="19" t="s">
        <v>30</v>
      </c>
      <c r="J586" s="19">
        <v>16</v>
      </c>
      <c r="K586" s="22"/>
      <c r="L586" s="23">
        <v>4.04</v>
      </c>
      <c r="M586" s="24">
        <v>15</v>
      </c>
      <c r="N586" s="25">
        <v>25</v>
      </c>
      <c r="O586" s="25">
        <v>3368</v>
      </c>
      <c r="P586" s="30">
        <v>488.90322580645159</v>
      </c>
      <c r="Q586" s="29">
        <v>145.16129032258064</v>
      </c>
      <c r="R586" s="30">
        <v>5.4322580645161285</v>
      </c>
      <c r="S586" s="29">
        <v>1.6129032258064515</v>
      </c>
      <c r="T586" s="29"/>
      <c r="U586" s="28">
        <v>14.259677419354841</v>
      </c>
      <c r="V586" s="29">
        <v>4.2338709677419359</v>
      </c>
      <c r="W586" s="29"/>
      <c r="X586" s="1"/>
      <c r="Y586" s="26"/>
      <c r="Z586" s="1"/>
      <c r="AA586" s="26"/>
      <c r="AB586" s="27"/>
      <c r="AC586" s="27"/>
      <c r="AD586" s="26"/>
      <c r="AE586" s="27"/>
      <c r="AF586" s="228"/>
      <c r="AG586" s="26"/>
      <c r="AH586" s="26"/>
      <c r="AI586" s="26"/>
      <c r="AJ586" s="27"/>
      <c r="AK586" s="27"/>
      <c r="AL586" s="27"/>
      <c r="AM586" s="162"/>
    </row>
    <row r="587" spans="1:68" ht="9" hidden="1" customHeight="1" outlineLevel="1" x14ac:dyDescent="0.25">
      <c r="A587" s="17" t="s">
        <v>36</v>
      </c>
      <c r="B587" s="190" t="s">
        <v>0</v>
      </c>
      <c r="C587" s="18" t="s">
        <v>27</v>
      </c>
      <c r="D587" s="19" t="s">
        <v>28</v>
      </c>
      <c r="E587" s="59" t="s">
        <v>29</v>
      </c>
      <c r="F587" s="21">
        <v>0</v>
      </c>
      <c r="G587" s="178" t="s">
        <v>698</v>
      </c>
      <c r="H587" s="19">
        <v>2</v>
      </c>
      <c r="I587" s="19" t="s">
        <v>30</v>
      </c>
      <c r="J587" s="19">
        <v>16</v>
      </c>
      <c r="K587" s="22"/>
      <c r="L587" s="23">
        <v>7.64</v>
      </c>
      <c r="M587" s="24">
        <v>19</v>
      </c>
      <c r="N587" s="25">
        <v>7.5</v>
      </c>
      <c r="O587" s="25">
        <v>9256</v>
      </c>
      <c r="P587" s="30">
        <v>928.11364111134321</v>
      </c>
      <c r="Q587" s="29">
        <v>100.27156883225402</v>
      </c>
      <c r="R587" s="30">
        <v>13.534990599540423</v>
      </c>
      <c r="S587" s="29">
        <v>1.4622937121370378</v>
      </c>
      <c r="T587" s="29"/>
      <c r="U587" s="28">
        <v>32.290620430332147</v>
      </c>
      <c r="V587" s="29">
        <v>3.4886149989555042</v>
      </c>
      <c r="W587" s="29"/>
      <c r="X587" s="1"/>
      <c r="Y587" s="26"/>
      <c r="Z587" s="1"/>
      <c r="AA587" s="26"/>
      <c r="AB587" s="27"/>
      <c r="AC587" s="27"/>
      <c r="AD587" s="26"/>
      <c r="AE587" s="27"/>
      <c r="AF587" s="228"/>
      <c r="AG587" s="26"/>
      <c r="AH587" s="26"/>
      <c r="AI587" s="26"/>
      <c r="AJ587" s="27"/>
      <c r="AK587" s="27"/>
      <c r="AL587" s="27"/>
      <c r="AM587" s="162"/>
    </row>
    <row r="588" spans="1:68" ht="9" hidden="1" customHeight="1" outlineLevel="1" x14ac:dyDescent="0.25">
      <c r="A588" s="17" t="s">
        <v>37</v>
      </c>
      <c r="B588" s="190" t="s">
        <v>0</v>
      </c>
      <c r="C588" s="18" t="s">
        <v>27</v>
      </c>
      <c r="D588" s="19" t="s">
        <v>28</v>
      </c>
      <c r="E588" s="59" t="s">
        <v>29</v>
      </c>
      <c r="F588" s="21">
        <v>0</v>
      </c>
      <c r="G588" s="178" t="s">
        <v>698</v>
      </c>
      <c r="H588" s="19">
        <v>2</v>
      </c>
      <c r="I588" s="19" t="s">
        <v>30</v>
      </c>
      <c r="J588" s="19">
        <v>16</v>
      </c>
      <c r="K588" s="22"/>
      <c r="L588" s="23">
        <v>5.31</v>
      </c>
      <c r="M588" s="24">
        <v>18</v>
      </c>
      <c r="N588" s="25">
        <v>9.5</v>
      </c>
      <c r="O588" s="25">
        <v>3354</v>
      </c>
      <c r="P588" s="30">
        <v>324.09276358170496</v>
      </c>
      <c r="Q588" s="29">
        <v>96.628730942666948</v>
      </c>
      <c r="R588" s="30">
        <v>3.6010307064633889</v>
      </c>
      <c r="S588" s="29">
        <v>1.073652566029633</v>
      </c>
      <c r="T588" s="29"/>
      <c r="U588" s="28">
        <v>13.899978526948683</v>
      </c>
      <c r="V588" s="29">
        <v>4.1442989048743835</v>
      </c>
      <c r="W588" s="29"/>
      <c r="X588" s="1"/>
      <c r="Y588" s="26"/>
      <c r="Z588" s="1"/>
      <c r="AA588" s="26"/>
      <c r="AB588" s="27"/>
      <c r="AC588" s="27"/>
      <c r="AD588" s="26"/>
      <c r="AE588" s="27"/>
      <c r="AF588" s="228"/>
      <c r="AG588" s="26"/>
      <c r="AH588" s="26"/>
      <c r="AI588" s="26"/>
      <c r="AJ588" s="27"/>
      <c r="AK588" s="27"/>
      <c r="AL588" s="27"/>
      <c r="AM588" s="162"/>
    </row>
    <row r="589" spans="1:68" ht="9" hidden="1" customHeight="1" outlineLevel="1" x14ac:dyDescent="0.25">
      <c r="A589" s="17" t="s">
        <v>38</v>
      </c>
      <c r="B589" s="190" t="s">
        <v>0</v>
      </c>
      <c r="C589" s="18" t="s">
        <v>27</v>
      </c>
      <c r="D589" s="19" t="s">
        <v>28</v>
      </c>
      <c r="E589" s="59" t="s">
        <v>29</v>
      </c>
      <c r="F589" s="21">
        <v>0</v>
      </c>
      <c r="G589" s="178" t="s">
        <v>698</v>
      </c>
      <c r="H589" s="19">
        <v>2</v>
      </c>
      <c r="I589" s="19" t="s">
        <v>30</v>
      </c>
      <c r="J589" s="19">
        <v>16</v>
      </c>
      <c r="K589" s="22"/>
      <c r="L589" s="23">
        <v>4.84</v>
      </c>
      <c r="M589" s="24">
        <v>20</v>
      </c>
      <c r="N589" s="25">
        <v>10</v>
      </c>
      <c r="O589" s="25">
        <v>1408</v>
      </c>
      <c r="P589" s="30">
        <v>175.40540540540539</v>
      </c>
      <c r="Q589" s="29">
        <v>124.57770270270269</v>
      </c>
      <c r="R589" s="30">
        <v>1.1891891891891893</v>
      </c>
      <c r="S589" s="29">
        <v>0.84459459459459463</v>
      </c>
      <c r="T589" s="29"/>
      <c r="U589" s="28">
        <v>4.9351351351351349</v>
      </c>
      <c r="V589" s="29">
        <v>3.5050675675675675</v>
      </c>
      <c r="W589" s="29"/>
      <c r="X589" s="1"/>
      <c r="Y589" s="26"/>
      <c r="Z589" s="1"/>
      <c r="AA589" s="26"/>
      <c r="AB589" s="27"/>
      <c r="AC589" s="27"/>
      <c r="AD589" s="26"/>
      <c r="AE589" s="27"/>
      <c r="AF589" s="228"/>
      <c r="AG589" s="26"/>
      <c r="AH589" s="26"/>
      <c r="AI589" s="26"/>
      <c r="AJ589" s="27"/>
      <c r="AK589" s="27"/>
      <c r="AL589" s="27"/>
      <c r="AM589" s="162"/>
    </row>
    <row r="590" spans="1:68" ht="9" hidden="1" customHeight="1" outlineLevel="1" x14ac:dyDescent="0.25">
      <c r="A590" s="31" t="s">
        <v>39</v>
      </c>
      <c r="B590" s="191" t="s">
        <v>0</v>
      </c>
      <c r="C590" s="32" t="s">
        <v>27</v>
      </c>
      <c r="D590" s="33" t="s">
        <v>28</v>
      </c>
      <c r="E590" s="60" t="s">
        <v>29</v>
      </c>
      <c r="F590" s="35">
        <v>0</v>
      </c>
      <c r="G590" s="180" t="s">
        <v>698</v>
      </c>
      <c r="H590" s="33">
        <v>2</v>
      </c>
      <c r="I590" s="33" t="s">
        <v>30</v>
      </c>
      <c r="J590" s="33">
        <v>16</v>
      </c>
      <c r="K590" s="36"/>
      <c r="L590" s="37">
        <v>5.79</v>
      </c>
      <c r="M590" s="38">
        <v>18</v>
      </c>
      <c r="N590" s="39">
        <v>10</v>
      </c>
      <c r="O590" s="39">
        <v>3759</v>
      </c>
      <c r="P590" s="44">
        <v>249.54133977066991</v>
      </c>
      <c r="Q590" s="43">
        <v>66.385033192516602</v>
      </c>
      <c r="R590" s="44">
        <v>3.7809293904646952</v>
      </c>
      <c r="S590" s="43">
        <v>1.0058338362502515</v>
      </c>
      <c r="T590" s="43"/>
      <c r="U590" s="42">
        <v>13.611345805672903</v>
      </c>
      <c r="V590" s="43">
        <v>3.6210018105009052</v>
      </c>
      <c r="W590" s="43"/>
      <c r="X590" s="92"/>
      <c r="Y590" s="40"/>
      <c r="Z590" s="92"/>
      <c r="AA590" s="40"/>
      <c r="AB590" s="41"/>
      <c r="AC590" s="41"/>
      <c r="AD590" s="40"/>
      <c r="AE590" s="41"/>
      <c r="AF590" s="229"/>
      <c r="AG590" s="40"/>
      <c r="AH590" s="40"/>
      <c r="AI590" s="40"/>
      <c r="AJ590" s="41"/>
      <c r="AK590" s="41"/>
      <c r="AL590" s="41"/>
      <c r="AM590" s="162"/>
    </row>
    <row r="591" spans="1:68" ht="9" customHeight="1" collapsed="1" x14ac:dyDescent="0.25">
      <c r="A591" s="17"/>
      <c r="B591" s="190"/>
      <c r="C591" s="18"/>
      <c r="D591" s="19"/>
      <c r="E591" s="59"/>
      <c r="F591" s="21"/>
      <c r="G591" s="21"/>
      <c r="H591" s="19"/>
      <c r="I591" s="19"/>
      <c r="J591" s="19"/>
      <c r="K591" s="22"/>
      <c r="L591" s="23"/>
      <c r="M591" s="24"/>
      <c r="N591" s="25"/>
      <c r="O591" s="25"/>
      <c r="P591" s="30"/>
      <c r="Q591" s="29"/>
      <c r="R591" s="30"/>
      <c r="S591" s="29"/>
      <c r="T591" s="29"/>
      <c r="U591" s="28"/>
      <c r="V591" s="29"/>
      <c r="W591" s="29"/>
      <c r="X591" s="1"/>
      <c r="Y591" s="26"/>
      <c r="Z591" s="1"/>
      <c r="AA591" s="26"/>
      <c r="AB591" s="27"/>
      <c r="AC591" s="27"/>
      <c r="AD591" s="26"/>
      <c r="AE591" s="27"/>
      <c r="AF591" s="228"/>
      <c r="AG591" s="26"/>
      <c r="AH591" s="26"/>
      <c r="AI591" s="26"/>
      <c r="AJ591" s="27"/>
      <c r="AK591" s="27"/>
      <c r="AL591" s="27"/>
      <c r="AM591" s="162"/>
    </row>
    <row r="592" spans="1:68" ht="9" customHeight="1" x14ac:dyDescent="0.25">
      <c r="A592" s="17"/>
      <c r="B592" s="190"/>
      <c r="C592" s="18"/>
      <c r="D592" s="19"/>
      <c r="E592" s="59"/>
      <c r="F592" s="21"/>
      <c r="G592" s="21"/>
      <c r="H592" s="19"/>
      <c r="I592" s="19"/>
      <c r="J592" s="19"/>
      <c r="K592" s="22" t="s">
        <v>679</v>
      </c>
      <c r="L592" s="30">
        <f t="shared" ref="L592:AK592" si="483">IF(SUM(L581:L590)=0,"-",IF(SUM(L581:L590)&gt;0,AVERAGE(L581:L590)))</f>
        <v>5.5179999999999998</v>
      </c>
      <c r="M592" s="45">
        <f t="shared" si="483"/>
        <v>22.5</v>
      </c>
      <c r="N592" s="45">
        <f t="shared" si="483"/>
        <v>10.15</v>
      </c>
      <c r="O592" s="45">
        <f t="shared" si="483"/>
        <v>4386</v>
      </c>
      <c r="P592" s="45">
        <f>IF(SUM(P581:P590)=0,"-",IF(SUM(P581:P590)&gt;0,AVERAGE(P581:P590)))</f>
        <v>408.03280224212335</v>
      </c>
      <c r="Q592" s="45">
        <f>IF(SUM(Q581:Q590)=0,"-",IF(SUM(Q581:Q590)&gt;0,AVERAGE(Q581:Q590)))</f>
        <v>95.209455009562618</v>
      </c>
      <c r="R592" s="45">
        <f>IF(SUM(R581:R590)=0,"-",IF(SUM(R581:R590)&gt;0,AVERAGE(R581:R590)))</f>
        <v>6.0009472382476643</v>
      </c>
      <c r="S592" s="45">
        <f>IF(SUM(S581:S590)=0,"-",IF(SUM(S581:S590)&gt;0,AVERAGE(S581:S590)))</f>
        <v>1.2836413386341634</v>
      </c>
      <c r="T592" s="45" t="str">
        <f t="shared" ref="T592" si="484">IF(SUM(T581:T590)=0,"-",IF(SUM(T581:T590)&gt;0,AVERAGE(T581:T590)))</f>
        <v>-</v>
      </c>
      <c r="U592" s="45">
        <f>IF(SUM(U581:U590)=0,"-",IF(SUM(U581:U590)&gt;0,AVERAGE(U581:U590)))</f>
        <v>16.517773577116127</v>
      </c>
      <c r="V592" s="45">
        <f>IF(SUM(V581:V590)=0,"-",IF(SUM(V581:V590)&gt;0,AVERAGE(V581:V590)))</f>
        <v>3.7629344224317895</v>
      </c>
      <c r="W592" s="45" t="str">
        <f t="shared" ref="W592" si="485">IF(SUM(W581:W590)=0,"-",IF(SUM(W581:W590)&gt;0,AVERAGE(W581:W590)))</f>
        <v>-</v>
      </c>
      <c r="X592" s="46" t="str">
        <f>IF(SUM(X581:X590)=0,"-",IF(SUM(X581:X590)&gt;0,AVERAGE(X581:X590)))</f>
        <v>-</v>
      </c>
      <c r="Y592" s="45" t="str">
        <f>IF(SUM(Y581:Y590)=0,"-",IF(SUM(Y581:Y590)&gt;0,AVERAGE(Y581:Y590)))</f>
        <v>-</v>
      </c>
      <c r="Z592" s="46"/>
      <c r="AA592" s="45" t="str">
        <f>IF(SUM(AA581:AA590)=0,"-",IF(SUM(AA581:AA590)&gt;0,AVERAGE(AA581:AA590)))</f>
        <v>-</v>
      </c>
      <c r="AB592" s="45" t="str">
        <f>IF(SUM(AB581:AB590)=0,"-",IF(SUM(AB581:AB590)&gt;0,AVERAGE(AB581:AB590)))</f>
        <v>-</v>
      </c>
      <c r="AC592" s="45" t="str">
        <f t="shared" ref="AC592" si="486">IF(SUM(AC581:AC590)=0,"-",IF(SUM(AC581:AC590)&gt;0,AVERAGE(AC581:AC590)))</f>
        <v>-</v>
      </c>
      <c r="AD592" s="45" t="str">
        <f>IF(SUM(AD581:AD590)=0,"-",IF(SUM(AD581:AD590)&gt;0,AVERAGE(AD581:AD590)))</f>
        <v>-</v>
      </c>
      <c r="AE592" s="45" t="str">
        <f>IF(SUM(AE581:AE590)=0,"-",IF(SUM(AE581:AE590)&gt;0,AVERAGE(AE581:AE590)))</f>
        <v>-</v>
      </c>
      <c r="AF592" s="46" t="str">
        <f t="shared" ref="AF592" si="487">IF(SUM(AF581:AF590)=0,"-",IF(SUM(AF581:AF590)&gt;0,AVERAGE(AF581:AF590)))</f>
        <v>-</v>
      </c>
      <c r="AG592" s="45" t="str">
        <f t="shared" si="483"/>
        <v>-</v>
      </c>
      <c r="AH592" s="45" t="str">
        <f t="shared" si="483"/>
        <v>-</v>
      </c>
      <c r="AI592" s="45"/>
      <c r="AJ592" s="45" t="str">
        <f t="shared" si="483"/>
        <v>-</v>
      </c>
      <c r="AK592" s="45" t="str">
        <f t="shared" si="483"/>
        <v>-</v>
      </c>
      <c r="AL592" s="45"/>
      <c r="AM592" s="162"/>
    </row>
    <row r="593" spans="1:39" ht="9" customHeight="1" x14ac:dyDescent="0.25">
      <c r="A593" s="25"/>
      <c r="B593" s="192" t="str">
        <f>B585</f>
        <v>K2Cr2O7</v>
      </c>
      <c r="C593" s="17" t="str">
        <f t="shared" ref="C593:G593" si="488">C585</f>
        <v>Sanofi</v>
      </c>
      <c r="D593" s="25" t="str">
        <f t="shared" si="488"/>
        <v>Rat</v>
      </c>
      <c r="E593" s="17" t="str">
        <f t="shared" si="488"/>
        <v>SD</v>
      </c>
      <c r="F593" s="25">
        <f t="shared" si="488"/>
        <v>0</v>
      </c>
      <c r="G593" s="25" t="str">
        <f t="shared" si="488"/>
        <v>single</v>
      </c>
      <c r="H593" s="25">
        <v>2</v>
      </c>
      <c r="I593" s="25" t="str">
        <f t="shared" ref="I593" si="489">I585</f>
        <v>necropsy</v>
      </c>
      <c r="J593" s="25">
        <f t="shared" ref="J593" si="490">J585</f>
        <v>16</v>
      </c>
      <c r="K593" s="22" t="s">
        <v>677</v>
      </c>
      <c r="L593" s="30">
        <f t="shared" ref="L593:AK593" si="491">IF(SUM(L581:L590)=0,"-",IF(SUM(L581:L590)&gt;0,_xlfn.STDEV.S(L581:L590)))</f>
        <v>1.0243567087038872</v>
      </c>
      <c r="M593" s="45">
        <f t="shared" si="491"/>
        <v>12.642520845675254</v>
      </c>
      <c r="N593" s="45">
        <f t="shared" si="491"/>
        <v>5.7205768939854318</v>
      </c>
      <c r="O593" s="45">
        <f t="shared" si="491"/>
        <v>2236.3746456163281</v>
      </c>
      <c r="P593" s="45">
        <f>IF(SUM(P581:P590)=0,"-",IF(SUM(P581:P590)&gt;0,_xlfn.STDEV.S(P581:P590)))</f>
        <v>222.90824630178417</v>
      </c>
      <c r="Q593" s="45">
        <f>IF(SUM(Q581:Q590)=0,"-",IF(SUM(Q581:Q590)&gt;0,_xlfn.STDEV.S(Q581:Q590)))</f>
        <v>23.690757761862706</v>
      </c>
      <c r="R593" s="45">
        <f>IF(SUM(R581:R590)=0,"-",IF(SUM(R581:R590)&gt;0,_xlfn.STDEV.S(R581:R590)))</f>
        <v>4.0949876246656354</v>
      </c>
      <c r="S593" s="45">
        <f>IF(SUM(S581:S590)=0,"-",IF(SUM(S581:S590)&gt;0,_xlfn.STDEV.S(S581:S590)))</f>
        <v>0.50231812535241227</v>
      </c>
      <c r="T593" s="45" t="str">
        <f t="shared" ref="T593" si="492">IF(SUM(T581:T590)=0,"-",IF(SUM(T581:T590)&gt;0,_xlfn.STDEV.S(T581:T590)))</f>
        <v>-</v>
      </c>
      <c r="U593" s="45">
        <f>IF(SUM(U581:U590)=0,"-",IF(SUM(U581:U590)&gt;0,_xlfn.STDEV.S(U581:U590)))</f>
        <v>8.0484837252353003</v>
      </c>
      <c r="V593" s="45">
        <f>IF(SUM(V581:V590)=0,"-",IF(SUM(V581:V590)&gt;0,_xlfn.STDEV.S(V581:V590)))</f>
        <v>0.36683449987110278</v>
      </c>
      <c r="W593" s="45" t="str">
        <f t="shared" ref="W593" si="493">IF(SUM(W581:W590)=0,"-",IF(SUM(W581:W590)&gt;0,_xlfn.STDEV.S(W581:W590)))</f>
        <v>-</v>
      </c>
      <c r="X593" s="46" t="str">
        <f>IF(SUM(X581:X590)=0,"-",IF(SUM(X581:X590)&gt;0,_xlfn.STDEV.S(X581:X590)))</f>
        <v>-</v>
      </c>
      <c r="Y593" s="45" t="str">
        <f>IF(SUM(Y581:Y590)=0,"-",IF(SUM(Y581:Y590)&gt;0,_xlfn.STDEV.S(Y581:Y590)))</f>
        <v>-</v>
      </c>
      <c r="Z593" s="46" t="str">
        <f t="shared" ref="Z593" si="494">IF(SUM(Z581:Z590)=0,"-",IF(SUM(Z581:Z590)&gt;0,_xlfn.STDEV.S(Z581:Z590)))</f>
        <v>-</v>
      </c>
      <c r="AA593" s="45" t="str">
        <f>IF(SUM(AA581:AA590)=0,"-",IF(SUM(AA581:AA590)&gt;0,_xlfn.STDEV.S(AA581:AA590)))</f>
        <v>-</v>
      </c>
      <c r="AB593" s="45" t="str">
        <f>IF(SUM(AB581:AB590)=0,"-",IF(SUM(AB581:AB590)&gt;0,_xlfn.STDEV.S(AB581:AB590)))</f>
        <v>-</v>
      </c>
      <c r="AC593" s="45" t="str">
        <f t="shared" ref="AC593" si="495">IF(SUM(AC581:AC590)=0,"-",IF(SUM(AC581:AC590)&gt;0,_xlfn.STDEV.S(AC581:AC590)))</f>
        <v>-</v>
      </c>
      <c r="AD593" s="45" t="str">
        <f>IF(SUM(AD581:AD590)=0,"-",IF(SUM(AD581:AD590)&gt;0,_xlfn.STDEV.S(AD581:AD590)))</f>
        <v>-</v>
      </c>
      <c r="AE593" s="45" t="str">
        <f>IF(SUM(AE581:AE590)=0,"-",IF(SUM(AE581:AE590)&gt;0,_xlfn.STDEV.S(AE581:AE590)))</f>
        <v>-</v>
      </c>
      <c r="AF593" s="46" t="str">
        <f t="shared" ref="AF593" si="496">IF(SUM(AF581:AF590)=0,"-",IF(SUM(AF581:AF590)&gt;0,_xlfn.STDEV.S(AF581:AF590)))</f>
        <v>-</v>
      </c>
      <c r="AG593" s="45" t="str">
        <f t="shared" si="491"/>
        <v>-</v>
      </c>
      <c r="AH593" s="45" t="str">
        <f t="shared" si="491"/>
        <v>-</v>
      </c>
      <c r="AI593" s="45" t="str">
        <f t="shared" ref="AI593" si="497">IF(SUM(AI581:AI590)=0,"-",IF(SUM(AI581:AI590)&gt;0,_xlfn.STDEV.S(AI581:AI590)))</f>
        <v>-</v>
      </c>
      <c r="AJ593" s="45" t="str">
        <f t="shared" si="491"/>
        <v>-</v>
      </c>
      <c r="AK593" s="45" t="str">
        <f t="shared" si="491"/>
        <v>-</v>
      </c>
      <c r="AL593" s="45"/>
      <c r="AM593" s="162"/>
    </row>
    <row r="594" spans="1:39" ht="9" customHeight="1" x14ac:dyDescent="0.25">
      <c r="A594" s="17"/>
      <c r="B594" s="190"/>
      <c r="C594" s="18"/>
      <c r="D594" s="19"/>
      <c r="E594" s="59"/>
      <c r="F594" s="21"/>
      <c r="G594" s="21"/>
      <c r="H594" s="19"/>
      <c r="I594" s="19"/>
      <c r="J594" s="19"/>
      <c r="K594" s="22" t="s">
        <v>678</v>
      </c>
      <c r="L594" s="1">
        <f t="shared" ref="L594:AK594" si="498">IF(SUM(L581:L590)=0,"-",IF(SUM(L581:L590)&gt;0,COUNT(L581:L590)))</f>
        <v>10</v>
      </c>
      <c r="M594" s="46">
        <f t="shared" si="498"/>
        <v>10</v>
      </c>
      <c r="N594" s="25">
        <f t="shared" si="498"/>
        <v>10</v>
      </c>
      <c r="O594" s="25">
        <f t="shared" si="498"/>
        <v>10</v>
      </c>
      <c r="P594" s="25">
        <f>IF(SUM(P581:P590)=0,"-",IF(SUM(P581:P590)&gt;0,COUNT(P581:P590)))</f>
        <v>10</v>
      </c>
      <c r="Q594" s="25">
        <f>IF(SUM(Q581:Q590)=0,"-",IF(SUM(Q581:Q590)&gt;0,COUNT(Q581:Q590)))</f>
        <v>10</v>
      </c>
      <c r="R594" s="45">
        <f>IF(SUM(R581:R590)=0,"-",IF(SUM(R581:R590)&gt;0,COUNT(R581:R590)))</f>
        <v>10</v>
      </c>
      <c r="S594" s="25">
        <f>IF(SUM(S581:S590)=0,"-",IF(SUM(S581:S590)&gt;0,COUNT(S581:S590)))</f>
        <v>10</v>
      </c>
      <c r="T594" s="25" t="str">
        <f t="shared" ref="T594" si="499">IF(SUM(T581:T590)=0,"-",IF(SUM(T581:T590)&gt;0,COUNT(T581:T590)))</f>
        <v>-</v>
      </c>
      <c r="U594" s="25">
        <f>IF(SUM(U581:U590)=0,"-",IF(SUM(U581:U590)&gt;0,COUNT(U581:U590)))</f>
        <v>10</v>
      </c>
      <c r="V594" s="25">
        <f>IF(SUM(V581:V590)=0,"-",IF(SUM(V581:V590)&gt;0,COUNT(V581:V590)))</f>
        <v>10</v>
      </c>
      <c r="W594" s="25" t="str">
        <f t="shared" ref="W594" si="500">IF(SUM(W581:W590)=0,"-",IF(SUM(W581:W590)&gt;0,COUNT(W581:W590)))</f>
        <v>-</v>
      </c>
      <c r="X594" s="46" t="str">
        <f>IF(SUM(X581:X590)=0,"-",IF(SUM(X581:X590)&gt;0,COUNT(X581:X590)))</f>
        <v>-</v>
      </c>
      <c r="Y594" s="25" t="str">
        <f>IF(SUM(Y581:Y590)=0,"-",IF(SUM(Y581:Y590)&gt;0,COUNT(Y581:Y590)))</f>
        <v>-</v>
      </c>
      <c r="Z594" s="46" t="str">
        <f t="shared" ref="Z594" si="501">IF(SUM(Z581:Z590)=0,"-",IF(SUM(Z581:Z590)&gt;0,COUNT(Z581:Z590)))</f>
        <v>-</v>
      </c>
      <c r="AA594" s="25" t="str">
        <f>IF(SUM(AA581:AA590)=0,"-",IF(SUM(AA581:AA590)&gt;0,COUNT(AA581:AA590)))</f>
        <v>-</v>
      </c>
      <c r="AB594" s="25" t="str">
        <f>IF(SUM(AB581:AB590)=0,"-",IF(SUM(AB581:AB590)&gt;0,COUNT(AB581:AB590)))</f>
        <v>-</v>
      </c>
      <c r="AC594" s="25" t="str">
        <f t="shared" ref="AC594" si="502">IF(SUM(AC581:AC590)=0,"-",IF(SUM(AC581:AC590)&gt;0,COUNT(AC581:AC590)))</f>
        <v>-</v>
      </c>
      <c r="AD594" s="25" t="str">
        <f>IF(SUM(AD581:AD590)=0,"-",IF(SUM(AD581:AD590)&gt;0,COUNT(AD581:AD590)))</f>
        <v>-</v>
      </c>
      <c r="AE594" s="25" t="str">
        <f>IF(SUM(AE581:AE590)=0,"-",IF(SUM(AE581:AE590)&gt;0,COUNT(AE581:AE590)))</f>
        <v>-</v>
      </c>
      <c r="AF594" s="46" t="str">
        <f t="shared" ref="AF594" si="503">IF(SUM(AF581:AF590)=0,"-",IF(SUM(AF581:AF590)&gt;0,COUNT(AF581:AF590)))</f>
        <v>-</v>
      </c>
      <c r="AG594" s="25" t="str">
        <f t="shared" si="498"/>
        <v>-</v>
      </c>
      <c r="AH594" s="25" t="str">
        <f t="shared" si="498"/>
        <v>-</v>
      </c>
      <c r="AI594" s="25" t="str">
        <f t="shared" ref="AI594" si="504">IF(SUM(AI581:AI590)=0,"-",IF(SUM(AI581:AI590)&gt;0,COUNT(AI581:AI590)))</f>
        <v>-</v>
      </c>
      <c r="AJ594" s="25" t="str">
        <f t="shared" si="498"/>
        <v>-</v>
      </c>
      <c r="AK594" s="25" t="str">
        <f t="shared" si="498"/>
        <v>-</v>
      </c>
      <c r="AL594" s="25"/>
      <c r="AM594" s="162"/>
    </row>
    <row r="595" spans="1:39" ht="9" customHeight="1" x14ac:dyDescent="0.25">
      <c r="A595" s="31"/>
      <c r="B595" s="191"/>
      <c r="C595" s="32"/>
      <c r="D595" s="33"/>
      <c r="E595" s="60"/>
      <c r="F595" s="35"/>
      <c r="G595" s="35"/>
      <c r="H595" s="33"/>
      <c r="I595" s="33"/>
      <c r="J595" s="33"/>
      <c r="K595" s="36"/>
      <c r="L595" s="37"/>
      <c r="M595" s="38"/>
      <c r="N595" s="39"/>
      <c r="O595" s="39"/>
      <c r="P595" s="44"/>
      <c r="Q595" s="43"/>
      <c r="R595" s="44"/>
      <c r="S595" s="43"/>
      <c r="T595" s="43"/>
      <c r="U595" s="42"/>
      <c r="V595" s="43"/>
      <c r="W595" s="43"/>
      <c r="X595" s="92"/>
      <c r="Y595" s="40"/>
      <c r="Z595" s="92"/>
      <c r="AA595" s="40"/>
      <c r="AB595" s="41"/>
      <c r="AC595" s="41"/>
      <c r="AD595" s="40"/>
      <c r="AE595" s="41"/>
      <c r="AF595" s="229"/>
      <c r="AG595" s="40"/>
      <c r="AH595" s="40"/>
      <c r="AI595" s="40"/>
      <c r="AJ595" s="41"/>
      <c r="AK595" s="41"/>
      <c r="AL595" s="41"/>
      <c r="AM595" s="162"/>
    </row>
    <row r="596" spans="1:39" ht="9" hidden="1" customHeight="1" outlineLevel="1" x14ac:dyDescent="0.25">
      <c r="A596" s="47" t="s">
        <v>40</v>
      </c>
      <c r="B596" s="189" t="s">
        <v>0</v>
      </c>
      <c r="C596" s="4" t="s">
        <v>27</v>
      </c>
      <c r="D596" s="5" t="s">
        <v>28</v>
      </c>
      <c r="E596" s="58" t="s">
        <v>29</v>
      </c>
      <c r="F596" s="7">
        <v>5</v>
      </c>
      <c r="G596" s="178" t="s">
        <v>698</v>
      </c>
      <c r="H596" s="5">
        <v>2</v>
      </c>
      <c r="I596" s="5" t="s">
        <v>30</v>
      </c>
      <c r="J596" s="5">
        <v>16</v>
      </c>
      <c r="K596" s="8"/>
      <c r="L596" s="9">
        <v>3.69</v>
      </c>
      <c r="M596" s="10">
        <v>16</v>
      </c>
      <c r="N596" s="11">
        <v>8</v>
      </c>
      <c r="O596" s="11">
        <v>4092</v>
      </c>
      <c r="P596" s="16">
        <v>1407.4172185430464</v>
      </c>
      <c r="Q596" s="15">
        <v>343.94360179448836</v>
      </c>
      <c r="R596" s="16">
        <v>10.490066225165563</v>
      </c>
      <c r="S596" s="15">
        <v>2.5635547959837641</v>
      </c>
      <c r="T596" s="15"/>
      <c r="U596" s="14">
        <v>28.060927152317884</v>
      </c>
      <c r="V596" s="15">
        <v>6.8575090792565696</v>
      </c>
      <c r="W596" s="15"/>
      <c r="X596" s="98"/>
      <c r="Y596" s="12"/>
      <c r="Z596" s="98"/>
      <c r="AA596" s="12"/>
      <c r="AB596" s="13"/>
      <c r="AC596" s="13"/>
      <c r="AD596" s="12"/>
      <c r="AE596" s="13"/>
      <c r="AF596" s="230"/>
      <c r="AG596" s="12"/>
      <c r="AH596" s="12"/>
      <c r="AI596" s="12"/>
      <c r="AJ596" s="13"/>
      <c r="AK596" s="13"/>
      <c r="AL596" s="13"/>
      <c r="AM596" s="162"/>
    </row>
    <row r="597" spans="1:39" ht="9" hidden="1" customHeight="1" outlineLevel="1" x14ac:dyDescent="0.25">
      <c r="A597" s="48" t="s">
        <v>41</v>
      </c>
      <c r="B597" s="190" t="s">
        <v>0</v>
      </c>
      <c r="C597" s="18" t="s">
        <v>27</v>
      </c>
      <c r="D597" s="19" t="s">
        <v>28</v>
      </c>
      <c r="E597" s="59" t="s">
        <v>29</v>
      </c>
      <c r="F597" s="21">
        <v>5</v>
      </c>
      <c r="G597" s="178" t="s">
        <v>698</v>
      </c>
      <c r="H597" s="19">
        <v>2</v>
      </c>
      <c r="I597" s="19" t="s">
        <v>30</v>
      </c>
      <c r="J597" s="19">
        <v>16</v>
      </c>
      <c r="K597" s="22"/>
      <c r="L597" s="23">
        <v>5.73</v>
      </c>
      <c r="M597" s="24">
        <v>25</v>
      </c>
      <c r="N597" s="25">
        <v>10.5</v>
      </c>
      <c r="O597" s="25">
        <v>1934</v>
      </c>
      <c r="P597" s="30">
        <v>195.43578947368422</v>
      </c>
      <c r="Q597" s="29">
        <v>101.05263157894737</v>
      </c>
      <c r="R597" s="30">
        <v>2.0357894736842104</v>
      </c>
      <c r="S597" s="29">
        <v>1.0526315789473684</v>
      </c>
      <c r="T597" s="29"/>
      <c r="U597" s="28">
        <v>8.7538947368421045</v>
      </c>
      <c r="V597" s="29">
        <v>4.5263157894736841</v>
      </c>
      <c r="W597" s="29"/>
      <c r="X597" s="1"/>
      <c r="Y597" s="26"/>
      <c r="Z597" s="1"/>
      <c r="AA597" s="26"/>
      <c r="AB597" s="27"/>
      <c r="AC597" s="27"/>
      <c r="AD597" s="26"/>
      <c r="AE597" s="27"/>
      <c r="AF597" s="228"/>
      <c r="AG597" s="26"/>
      <c r="AH597" s="26"/>
      <c r="AI597" s="26"/>
      <c r="AJ597" s="27"/>
      <c r="AK597" s="27"/>
      <c r="AL597" s="27"/>
      <c r="AM597" s="162"/>
    </row>
    <row r="598" spans="1:39" ht="9" hidden="1" customHeight="1" outlineLevel="1" x14ac:dyDescent="0.25">
      <c r="A598" s="48" t="s">
        <v>42</v>
      </c>
      <c r="B598" s="190" t="s">
        <v>0</v>
      </c>
      <c r="C598" s="18" t="s">
        <v>27</v>
      </c>
      <c r="D598" s="19" t="s">
        <v>28</v>
      </c>
      <c r="E598" s="59" t="s">
        <v>29</v>
      </c>
      <c r="F598" s="21">
        <v>5</v>
      </c>
      <c r="G598" s="178" t="s">
        <v>698</v>
      </c>
      <c r="H598" s="19">
        <v>2</v>
      </c>
      <c r="I598" s="19" t="s">
        <v>30</v>
      </c>
      <c r="J598" s="19">
        <v>16</v>
      </c>
      <c r="K598" s="22"/>
      <c r="L598" s="23">
        <v>5.32</v>
      </c>
      <c r="M598" s="24">
        <v>20</v>
      </c>
      <c r="N598" s="25">
        <v>8</v>
      </c>
      <c r="O598" s="25">
        <v>3569</v>
      </c>
      <c r="P598" s="30">
        <v>453.86960032297134</v>
      </c>
      <c r="Q598" s="29">
        <v>127.16996366572467</v>
      </c>
      <c r="R598" s="30">
        <v>7.2042793702058949</v>
      </c>
      <c r="S598" s="29">
        <v>2.0185708518368997</v>
      </c>
      <c r="T598" s="29"/>
      <c r="U598" s="28">
        <v>16.065542995559145</v>
      </c>
      <c r="V598" s="29">
        <v>4.5014129995962859</v>
      </c>
      <c r="W598" s="29"/>
      <c r="X598" s="1"/>
      <c r="Y598" s="26"/>
      <c r="Z598" s="1"/>
      <c r="AA598" s="26"/>
      <c r="AB598" s="27"/>
      <c r="AC598" s="27"/>
      <c r="AD598" s="26"/>
      <c r="AE598" s="27"/>
      <c r="AF598" s="228"/>
      <c r="AG598" s="26"/>
      <c r="AH598" s="26"/>
      <c r="AI598" s="26"/>
      <c r="AJ598" s="27"/>
      <c r="AK598" s="27"/>
      <c r="AL598" s="27"/>
      <c r="AM598" s="162"/>
    </row>
    <row r="599" spans="1:39" ht="9" hidden="1" customHeight="1" outlineLevel="1" x14ac:dyDescent="0.25">
      <c r="A599" s="48" t="s">
        <v>43</v>
      </c>
      <c r="B599" s="190" t="s">
        <v>0</v>
      </c>
      <c r="C599" s="18" t="s">
        <v>27</v>
      </c>
      <c r="D599" s="19" t="s">
        <v>28</v>
      </c>
      <c r="E599" s="59" t="s">
        <v>29</v>
      </c>
      <c r="F599" s="21">
        <v>5</v>
      </c>
      <c r="G599" s="178" t="s">
        <v>698</v>
      </c>
      <c r="H599" s="19">
        <v>2</v>
      </c>
      <c r="I599" s="19" t="s">
        <v>30</v>
      </c>
      <c r="J599" s="19">
        <v>16</v>
      </c>
      <c r="K599" s="22"/>
      <c r="L599" s="23">
        <v>12.51</v>
      </c>
      <c r="M599" s="24">
        <v>95</v>
      </c>
      <c r="N599" s="25">
        <v>8</v>
      </c>
      <c r="O599" s="25">
        <v>4399</v>
      </c>
      <c r="P599" s="30">
        <v>337.02355870522888</v>
      </c>
      <c r="Q599" s="29">
        <v>76.613675541084092</v>
      </c>
      <c r="R599" s="30">
        <v>5.8979122773415069</v>
      </c>
      <c r="S599" s="29">
        <v>1.3407393219689716</v>
      </c>
      <c r="T599" s="29"/>
      <c r="U599" s="28">
        <v>19.631622294579586</v>
      </c>
      <c r="V599" s="29">
        <v>4.4627466002681482</v>
      </c>
      <c r="W599" s="29"/>
      <c r="X599" s="1"/>
      <c r="Y599" s="26"/>
      <c r="Z599" s="1"/>
      <c r="AA599" s="26"/>
      <c r="AB599" s="27"/>
      <c r="AC599" s="27"/>
      <c r="AD599" s="26"/>
      <c r="AE599" s="27"/>
      <c r="AF599" s="228"/>
      <c r="AG599" s="26"/>
      <c r="AH599" s="26"/>
      <c r="AI599" s="26"/>
      <c r="AJ599" s="27"/>
      <c r="AK599" s="27"/>
      <c r="AL599" s="27"/>
      <c r="AM599" s="162"/>
    </row>
    <row r="600" spans="1:39" ht="9" hidden="1" customHeight="1" outlineLevel="1" x14ac:dyDescent="0.25">
      <c r="A600" s="48" t="s">
        <v>44</v>
      </c>
      <c r="B600" s="190" t="s">
        <v>0</v>
      </c>
      <c r="C600" s="18" t="s">
        <v>27</v>
      </c>
      <c r="D600" s="19" t="s">
        <v>28</v>
      </c>
      <c r="E600" s="59" t="s">
        <v>29</v>
      </c>
      <c r="F600" s="21">
        <v>5</v>
      </c>
      <c r="G600" s="178" t="s">
        <v>698</v>
      </c>
      <c r="H600" s="19">
        <v>2</v>
      </c>
      <c r="I600" s="19" t="s">
        <v>30</v>
      </c>
      <c r="J600" s="19">
        <v>16</v>
      </c>
      <c r="K600" s="22"/>
      <c r="L600" s="23">
        <v>3.51</v>
      </c>
      <c r="M600" s="24">
        <v>21</v>
      </c>
      <c r="N600" s="25">
        <v>8.5</v>
      </c>
      <c r="O600" s="25">
        <v>6679</v>
      </c>
      <c r="P600" s="30">
        <v>595.94994559303586</v>
      </c>
      <c r="Q600" s="29">
        <v>89.227421109902068</v>
      </c>
      <c r="R600" s="30">
        <v>18.895973884657238</v>
      </c>
      <c r="S600" s="29">
        <v>2.8291621327529923</v>
      </c>
      <c r="T600" s="29"/>
      <c r="U600" s="28">
        <v>37.210533188248107</v>
      </c>
      <c r="V600" s="29">
        <v>5.5712731229597399</v>
      </c>
      <c r="W600" s="29"/>
      <c r="X600" s="1"/>
      <c r="Y600" s="26"/>
      <c r="Z600" s="1"/>
      <c r="AA600" s="26"/>
      <c r="AB600" s="27"/>
      <c r="AC600" s="27"/>
      <c r="AD600" s="26"/>
      <c r="AE600" s="27"/>
      <c r="AF600" s="228"/>
      <c r="AG600" s="26"/>
      <c r="AH600" s="26"/>
      <c r="AI600" s="26"/>
      <c r="AJ600" s="27"/>
      <c r="AK600" s="27"/>
      <c r="AL600" s="27"/>
      <c r="AM600" s="162"/>
    </row>
    <row r="601" spans="1:39" ht="9" hidden="1" customHeight="1" outlineLevel="1" x14ac:dyDescent="0.25">
      <c r="A601" s="48" t="s">
        <v>45</v>
      </c>
      <c r="B601" s="190" t="s">
        <v>0</v>
      </c>
      <c r="C601" s="18" t="s">
        <v>27</v>
      </c>
      <c r="D601" s="19" t="s">
        <v>28</v>
      </c>
      <c r="E601" s="59" t="s">
        <v>29</v>
      </c>
      <c r="F601" s="21">
        <v>5</v>
      </c>
      <c r="G601" s="178" t="s">
        <v>698</v>
      </c>
      <c r="H601" s="19">
        <v>2</v>
      </c>
      <c r="I601" s="19" t="s">
        <v>30</v>
      </c>
      <c r="J601" s="19">
        <v>16</v>
      </c>
      <c r="K601" s="22"/>
      <c r="L601" s="23">
        <v>4.4400000000000004</v>
      </c>
      <c r="M601" s="24">
        <v>17</v>
      </c>
      <c r="N601" s="25">
        <v>11</v>
      </c>
      <c r="O601" s="25">
        <v>4646</v>
      </c>
      <c r="P601" s="30">
        <v>363.97235023041475</v>
      </c>
      <c r="Q601" s="29">
        <v>78.341013824884797</v>
      </c>
      <c r="R601" s="30">
        <v>6.4230414746543785</v>
      </c>
      <c r="S601" s="29">
        <v>1.3824884792626728</v>
      </c>
      <c r="T601" s="29"/>
      <c r="U601" s="28">
        <v>18.626820276497696</v>
      </c>
      <c r="V601" s="29">
        <v>4.0092165898617509</v>
      </c>
      <c r="W601" s="29"/>
      <c r="X601" s="1"/>
      <c r="Y601" s="26"/>
      <c r="Z601" s="1"/>
      <c r="AA601" s="26"/>
      <c r="AB601" s="27"/>
      <c r="AC601" s="27"/>
      <c r="AD601" s="26"/>
      <c r="AE601" s="27"/>
      <c r="AF601" s="228"/>
      <c r="AG601" s="26"/>
      <c r="AH601" s="26"/>
      <c r="AI601" s="26"/>
      <c r="AJ601" s="27"/>
      <c r="AK601" s="27"/>
      <c r="AL601" s="27"/>
      <c r="AM601" s="162"/>
    </row>
    <row r="602" spans="1:39" ht="9" hidden="1" customHeight="1" outlineLevel="1" x14ac:dyDescent="0.25">
      <c r="A602" s="48" t="s">
        <v>46</v>
      </c>
      <c r="B602" s="190" t="s">
        <v>0</v>
      </c>
      <c r="C602" s="18" t="s">
        <v>27</v>
      </c>
      <c r="D602" s="19" t="s">
        <v>28</v>
      </c>
      <c r="E602" s="59" t="s">
        <v>29</v>
      </c>
      <c r="F602" s="21">
        <v>5</v>
      </c>
      <c r="G602" s="178" t="s">
        <v>698</v>
      </c>
      <c r="H602" s="19">
        <v>2</v>
      </c>
      <c r="I602" s="19" t="s">
        <v>30</v>
      </c>
      <c r="J602" s="19">
        <v>16</v>
      </c>
      <c r="K602" s="22"/>
      <c r="L602" s="23">
        <v>5.93</v>
      </c>
      <c r="M602" s="24">
        <v>22</v>
      </c>
      <c r="N602" s="25">
        <v>5</v>
      </c>
      <c r="O602" s="25">
        <v>6173</v>
      </c>
      <c r="P602" s="30">
        <v>464.026309607705</v>
      </c>
      <c r="Q602" s="29">
        <v>75.17030772844727</v>
      </c>
      <c r="R602" s="30">
        <v>6.5253699788583512</v>
      </c>
      <c r="S602" s="29">
        <v>1.0570824524312896</v>
      </c>
      <c r="T602" s="29"/>
      <c r="U602" s="28">
        <v>27.044033356824052</v>
      </c>
      <c r="V602" s="29">
        <v>4.381019497298567</v>
      </c>
      <c r="W602" s="29"/>
      <c r="X602" s="1"/>
      <c r="Y602" s="26"/>
      <c r="Z602" s="1"/>
      <c r="AA602" s="26"/>
      <c r="AB602" s="27"/>
      <c r="AC602" s="27"/>
      <c r="AD602" s="26"/>
      <c r="AE602" s="27"/>
      <c r="AF602" s="228"/>
      <c r="AG602" s="26"/>
      <c r="AH602" s="26"/>
      <c r="AI602" s="26"/>
      <c r="AJ602" s="27"/>
      <c r="AK602" s="27"/>
      <c r="AL602" s="27"/>
      <c r="AM602" s="162"/>
    </row>
    <row r="603" spans="1:39" ht="9" hidden="1" customHeight="1" outlineLevel="1" x14ac:dyDescent="0.25">
      <c r="A603" s="48" t="s">
        <v>47</v>
      </c>
      <c r="B603" s="190" t="s">
        <v>0</v>
      </c>
      <c r="C603" s="18" t="s">
        <v>27</v>
      </c>
      <c r="D603" s="19" t="s">
        <v>28</v>
      </c>
      <c r="E603" s="59" t="s">
        <v>29</v>
      </c>
      <c r="F603" s="21">
        <v>5</v>
      </c>
      <c r="G603" s="178" t="s">
        <v>698</v>
      </c>
      <c r="H603" s="19">
        <v>2</v>
      </c>
      <c r="I603" s="19" t="s">
        <v>30</v>
      </c>
      <c r="J603" s="19">
        <v>16</v>
      </c>
      <c r="K603" s="22"/>
      <c r="L603" s="23">
        <v>5.74</v>
      </c>
      <c r="M603" s="24">
        <v>22</v>
      </c>
      <c r="N603" s="25">
        <v>8</v>
      </c>
      <c r="O603" s="25">
        <v>4176</v>
      </c>
      <c r="P603" s="30">
        <v>546.36492220650632</v>
      </c>
      <c r="Q603" s="29">
        <v>130.83451202263083</v>
      </c>
      <c r="R603" s="30">
        <v>8.1216407355021225</v>
      </c>
      <c r="S603" s="29">
        <v>1.9448373408769448</v>
      </c>
      <c r="T603" s="29"/>
      <c r="U603" s="28">
        <v>18.162942008486567</v>
      </c>
      <c r="V603" s="29">
        <v>4.3493635077793504</v>
      </c>
      <c r="W603" s="29"/>
      <c r="X603" s="1"/>
      <c r="Y603" s="26"/>
      <c r="Z603" s="1"/>
      <c r="AA603" s="26"/>
      <c r="AB603" s="27"/>
      <c r="AC603" s="27"/>
      <c r="AD603" s="26"/>
      <c r="AE603" s="27"/>
      <c r="AF603" s="228"/>
      <c r="AG603" s="26"/>
      <c r="AH603" s="26"/>
      <c r="AI603" s="26"/>
      <c r="AJ603" s="27"/>
      <c r="AK603" s="27"/>
      <c r="AL603" s="27"/>
      <c r="AM603" s="162"/>
    </row>
    <row r="604" spans="1:39" ht="9" hidden="1" customHeight="1" outlineLevel="1" x14ac:dyDescent="0.25">
      <c r="A604" s="48" t="s">
        <v>48</v>
      </c>
      <c r="B604" s="190" t="s">
        <v>0</v>
      </c>
      <c r="C604" s="18" t="s">
        <v>27</v>
      </c>
      <c r="D604" s="19" t="s">
        <v>28</v>
      </c>
      <c r="E604" s="59" t="s">
        <v>29</v>
      </c>
      <c r="F604" s="21">
        <v>5</v>
      </c>
      <c r="G604" s="178" t="s">
        <v>698</v>
      </c>
      <c r="H604" s="19">
        <v>2</v>
      </c>
      <c r="I604" s="19" t="s">
        <v>30</v>
      </c>
      <c r="J604" s="19">
        <v>16</v>
      </c>
      <c r="K604" s="22"/>
      <c r="L604" s="23">
        <v>5.62</v>
      </c>
      <c r="M604" s="24">
        <v>17</v>
      </c>
      <c r="N604" s="25">
        <v>9</v>
      </c>
      <c r="O604" s="25">
        <v>3318</v>
      </c>
      <c r="P604" s="30">
        <v>621.16935483870975</v>
      </c>
      <c r="Q604" s="29">
        <v>187.21198156682027</v>
      </c>
      <c r="R604" s="30">
        <v>7.6451612903225792</v>
      </c>
      <c r="S604" s="29">
        <v>2.3041474654377878</v>
      </c>
      <c r="T604" s="29"/>
      <c r="U604" s="28">
        <v>22.457661290322584</v>
      </c>
      <c r="V604" s="29">
        <v>6.7684331797235027</v>
      </c>
      <c r="W604" s="29"/>
      <c r="X604" s="1"/>
      <c r="Y604" s="26"/>
      <c r="Z604" s="1"/>
      <c r="AA604" s="26"/>
      <c r="AB604" s="27"/>
      <c r="AC604" s="27"/>
      <c r="AD604" s="26"/>
      <c r="AE604" s="27"/>
      <c r="AF604" s="228"/>
      <c r="AG604" s="26"/>
      <c r="AH604" s="26"/>
      <c r="AI604" s="26"/>
      <c r="AJ604" s="27"/>
      <c r="AK604" s="27"/>
      <c r="AL604" s="27"/>
      <c r="AM604" s="162"/>
    </row>
    <row r="605" spans="1:39" ht="9" hidden="1" customHeight="1" outlineLevel="1" x14ac:dyDescent="0.25">
      <c r="A605" s="49" t="s">
        <v>49</v>
      </c>
      <c r="B605" s="191" t="s">
        <v>0</v>
      </c>
      <c r="C605" s="32" t="s">
        <v>27</v>
      </c>
      <c r="D605" s="33" t="s">
        <v>28</v>
      </c>
      <c r="E605" s="60" t="s">
        <v>29</v>
      </c>
      <c r="F605" s="35">
        <v>5</v>
      </c>
      <c r="G605" s="178" t="s">
        <v>698</v>
      </c>
      <c r="H605" s="33">
        <v>2</v>
      </c>
      <c r="I605" s="33" t="s">
        <v>30</v>
      </c>
      <c r="J605" s="33">
        <v>16</v>
      </c>
      <c r="K605" s="36"/>
      <c r="L605" s="37">
        <v>5.0599999999999996</v>
      </c>
      <c r="M605" s="38">
        <v>17</v>
      </c>
      <c r="N605" s="39">
        <v>7.5</v>
      </c>
      <c r="O605" s="39">
        <v>1104</v>
      </c>
      <c r="P605" s="44">
        <v>116.89608228709724</v>
      </c>
      <c r="Q605" s="43">
        <v>105.88413250642867</v>
      </c>
      <c r="R605" s="44">
        <v>2.6719104522765087</v>
      </c>
      <c r="S605" s="43">
        <v>2.4202087430040842</v>
      </c>
      <c r="T605" s="43"/>
      <c r="U605" s="42">
        <v>3.9744667977613073</v>
      </c>
      <c r="V605" s="43">
        <v>3.6000605052185755</v>
      </c>
      <c r="W605" s="43"/>
      <c r="X605" s="92"/>
      <c r="Y605" s="40"/>
      <c r="Z605" s="92"/>
      <c r="AA605" s="40"/>
      <c r="AB605" s="41"/>
      <c r="AC605" s="41"/>
      <c r="AD605" s="40"/>
      <c r="AE605" s="41"/>
      <c r="AF605" s="229"/>
      <c r="AG605" s="40"/>
      <c r="AH605" s="40"/>
      <c r="AI605" s="40"/>
      <c r="AJ605" s="41"/>
      <c r="AK605" s="41"/>
      <c r="AL605" s="41"/>
      <c r="AM605" s="162"/>
    </row>
    <row r="606" spans="1:39" ht="9" customHeight="1" collapsed="1" x14ac:dyDescent="0.25">
      <c r="A606" s="3"/>
      <c r="B606" s="189"/>
      <c r="C606" s="4"/>
      <c r="D606" s="5"/>
      <c r="E606" s="58"/>
      <c r="F606" s="7"/>
      <c r="G606" s="7"/>
      <c r="H606" s="5"/>
      <c r="I606" s="5"/>
      <c r="J606" s="5"/>
      <c r="K606" s="8"/>
      <c r="L606" s="9"/>
      <c r="M606" s="10"/>
      <c r="N606" s="11"/>
      <c r="O606" s="11"/>
      <c r="P606" s="16"/>
      <c r="Q606" s="15"/>
      <c r="R606" s="16"/>
      <c r="S606" s="15"/>
      <c r="T606" s="15"/>
      <c r="U606" s="14"/>
      <c r="V606" s="15"/>
      <c r="W606" s="15"/>
      <c r="X606" s="98"/>
      <c r="Y606" s="12"/>
      <c r="Z606" s="98"/>
      <c r="AA606" s="12"/>
      <c r="AB606" s="13"/>
      <c r="AC606" s="13"/>
      <c r="AD606" s="12"/>
      <c r="AE606" s="13"/>
      <c r="AF606" s="230"/>
      <c r="AG606" s="12"/>
      <c r="AH606" s="12"/>
      <c r="AI606" s="12"/>
      <c r="AJ606" s="13"/>
      <c r="AK606" s="13"/>
      <c r="AL606" s="13"/>
      <c r="AM606" s="162"/>
    </row>
    <row r="607" spans="1:39" ht="9" customHeight="1" x14ac:dyDescent="0.25">
      <c r="A607" s="17"/>
      <c r="B607" s="190"/>
      <c r="C607" s="18"/>
      <c r="D607" s="19"/>
      <c r="E607" s="59"/>
      <c r="F607" s="21"/>
      <c r="G607" s="21"/>
      <c r="H607" s="19"/>
      <c r="I607" s="19"/>
      <c r="J607" s="19"/>
      <c r="K607" s="22" t="s">
        <v>679</v>
      </c>
      <c r="L607" s="30">
        <f>IF(SUM(L596:L605)=0,"-",IF(SUM(L596:L605)&gt;0,AVERAGE(L596:L605)))</f>
        <v>5.7549999999999999</v>
      </c>
      <c r="M607" s="45">
        <f t="shared" ref="M607:AK607" si="505">IF(SUM(M596:M605)=0,"-",IF(SUM(M596:M605)&gt;0,AVERAGE(M596:M605)))</f>
        <v>27.2</v>
      </c>
      <c r="N607" s="45">
        <f t="shared" si="505"/>
        <v>8.35</v>
      </c>
      <c r="O607" s="45">
        <f t="shared" si="505"/>
        <v>4009</v>
      </c>
      <c r="P607" s="45">
        <f>IF(SUM(P596:P605)=0,"-",IF(SUM(P596:P605)&gt;0,AVERAGE(P596:P605)))</f>
        <v>510.21251318083995</v>
      </c>
      <c r="Q607" s="45">
        <f>IF(SUM(Q596:Q605)=0,"-",IF(SUM(Q596:Q605)&gt;0,AVERAGE(Q596:Q605)))</f>
        <v>131.54492413393584</v>
      </c>
      <c r="R607" s="45">
        <f>IF(SUM(R596:R605)=0,"-",IF(SUM(R596:R605)&gt;0,AVERAGE(R596:R605)))</f>
        <v>7.5911145162668348</v>
      </c>
      <c r="S607" s="45">
        <f>IF(SUM(S596:S605)=0,"-",IF(SUM(S596:S605)&gt;0,AVERAGE(S596:S605)))</f>
        <v>1.8913423162502778</v>
      </c>
      <c r="T607" s="45" t="str">
        <f t="shared" ref="T607" si="506">IF(SUM(T596:T605)=0,"-",IF(SUM(T596:T605)&gt;0,AVERAGE(T596:T605)))</f>
        <v>-</v>
      </c>
      <c r="U607" s="45">
        <f>IF(SUM(U596:U605)=0,"-",IF(SUM(U596:U605)&gt;0,AVERAGE(U596:U605)))</f>
        <v>19.998844409743903</v>
      </c>
      <c r="V607" s="45">
        <f>IF(SUM(V596:V605)=0,"-",IF(SUM(V596:V605)&gt;0,AVERAGE(V596:V605)))</f>
        <v>4.9027350871436166</v>
      </c>
      <c r="W607" s="45" t="str">
        <f t="shared" ref="W607" si="507">IF(SUM(W596:W605)=0,"-",IF(SUM(W596:W605)&gt;0,AVERAGE(W596:W605)))</f>
        <v>-</v>
      </c>
      <c r="X607" s="46" t="str">
        <f>IF(SUM(X596:X605)=0,"-",IF(SUM(X596:X605)&gt;0,AVERAGE(X596:X605)))</f>
        <v>-</v>
      </c>
      <c r="Y607" s="45" t="str">
        <f>IF(SUM(Y596:Y605)=0,"-",IF(SUM(Y596:Y605)&gt;0,AVERAGE(Y596:Y605)))</f>
        <v>-</v>
      </c>
      <c r="Z607" s="46" t="str">
        <f t="shared" ref="Z607" si="508">IF(SUM(Z596:Z605)=0,"-",IF(SUM(Z596:Z605)&gt;0,AVERAGE(Z596:Z605)))</f>
        <v>-</v>
      </c>
      <c r="AA607" s="45" t="str">
        <f>IF(SUM(AA596:AA605)=0,"-",IF(SUM(AA596:AA605)&gt;0,AVERAGE(AA596:AA605)))</f>
        <v>-</v>
      </c>
      <c r="AB607" s="45" t="str">
        <f>IF(SUM(AB596:AB605)=0,"-",IF(SUM(AB596:AB605)&gt;0,AVERAGE(AB596:AB605)))</f>
        <v>-</v>
      </c>
      <c r="AC607" s="45" t="str">
        <f t="shared" ref="AC607" si="509">IF(SUM(AC596:AC605)=0,"-",IF(SUM(AC596:AC605)&gt;0,AVERAGE(AC596:AC605)))</f>
        <v>-</v>
      </c>
      <c r="AD607" s="45" t="str">
        <f>IF(SUM(AD596:AD605)=0,"-",IF(SUM(AD596:AD605)&gt;0,AVERAGE(AD596:AD605)))</f>
        <v>-</v>
      </c>
      <c r="AE607" s="45" t="str">
        <f>IF(SUM(AE596:AE605)=0,"-",IF(SUM(AE596:AE605)&gt;0,AVERAGE(AE596:AE605)))</f>
        <v>-</v>
      </c>
      <c r="AF607" s="46" t="str">
        <f t="shared" ref="AF607" si="510">IF(SUM(AF596:AF605)=0,"-",IF(SUM(AF596:AF605)&gt;0,AVERAGE(AF596:AF605)))</f>
        <v>-</v>
      </c>
      <c r="AG607" s="45" t="str">
        <f t="shared" si="505"/>
        <v>-</v>
      </c>
      <c r="AH607" s="45" t="str">
        <f t="shared" si="505"/>
        <v>-</v>
      </c>
      <c r="AI607" s="45" t="str">
        <f t="shared" ref="AI607" si="511">IF(SUM(AI596:AI605)=0,"-",IF(SUM(AI596:AI605)&gt;0,AVERAGE(AI596:AI605)))</f>
        <v>-</v>
      </c>
      <c r="AJ607" s="45" t="str">
        <f t="shared" si="505"/>
        <v>-</v>
      </c>
      <c r="AK607" s="45" t="str">
        <f t="shared" si="505"/>
        <v>-</v>
      </c>
      <c r="AL607" s="45"/>
      <c r="AM607" s="162"/>
    </row>
    <row r="608" spans="1:39" ht="9" customHeight="1" x14ac:dyDescent="0.25">
      <c r="A608" s="25"/>
      <c r="B608" s="192" t="str">
        <f t="shared" ref="B608:G608" si="512">B600</f>
        <v>K2Cr2O7</v>
      </c>
      <c r="C608" s="17" t="str">
        <f t="shared" si="512"/>
        <v>Sanofi</v>
      </c>
      <c r="D608" s="25" t="str">
        <f t="shared" si="512"/>
        <v>Rat</v>
      </c>
      <c r="E608" s="17" t="str">
        <f t="shared" si="512"/>
        <v>SD</v>
      </c>
      <c r="F608" s="25">
        <f t="shared" si="512"/>
        <v>5</v>
      </c>
      <c r="G608" s="25" t="str">
        <f t="shared" si="512"/>
        <v>single</v>
      </c>
      <c r="H608" s="25">
        <f t="shared" ref="H608:I608" si="513">H600</f>
        <v>2</v>
      </c>
      <c r="I608" s="25" t="str">
        <f t="shared" si="513"/>
        <v>necropsy</v>
      </c>
      <c r="J608" s="25">
        <f t="shared" ref="J608" si="514">J600</f>
        <v>16</v>
      </c>
      <c r="K608" s="22" t="s">
        <v>677</v>
      </c>
      <c r="L608" s="30">
        <f>IF(SUM(L596:L605)=0,"-",IF(SUM(L596:L605)&gt;0,_xlfn.STDEV.S(L596:L605)))</f>
        <v>2.5251061583844581</v>
      </c>
      <c r="M608" s="45">
        <f>IF(SUM(M596:M605)=0,"-",IF(SUM(M596:M605)&gt;0,_xlfn.STDEV.S(M596:M605)))</f>
        <v>23.999074056212162</v>
      </c>
      <c r="N608" s="45">
        <f>IF(SUM(N596:N605)=0,"-",IF(SUM(N596:N605)&gt;0,_xlfn.STDEV.S(N596:N605)))</f>
        <v>1.6507574019219169</v>
      </c>
      <c r="O608" s="45">
        <f t="shared" ref="O608:AK608" si="515">IF(SUM(O596:O605)=0,"-",IF(SUM(O596:O605)&gt;0,_xlfn.STDEV.S(O596:O605)))</f>
        <v>1693.7851759364946</v>
      </c>
      <c r="P608" s="45">
        <f>IF(SUM(P596:P605)=0,"-",IF(SUM(P596:P605)&gt;0,_xlfn.STDEV.S(P596:P605)))</f>
        <v>355.34272924889819</v>
      </c>
      <c r="Q608" s="45">
        <f>IF(SUM(Q596:Q605)=0,"-",IF(SUM(Q596:Q605)&gt;0,_xlfn.STDEV.S(Q596:Q605)))</f>
        <v>82.081861058242282</v>
      </c>
      <c r="R608" s="45">
        <f>IF(SUM(R596:R605)=0,"-",IF(SUM(R596:R605)&gt;0,_xlfn.STDEV.S(R596:R605)))</f>
        <v>4.6793296258510404</v>
      </c>
      <c r="S608" s="45">
        <f>IF(SUM(S596:S605)=0,"-",IF(SUM(S596:S605)&gt;0,_xlfn.STDEV.S(S596:S605)))</f>
        <v>0.6465337783201206</v>
      </c>
      <c r="T608" s="45" t="str">
        <f t="shared" ref="T608" si="516">IF(SUM(T596:T605)=0,"-",IF(SUM(T596:T605)&gt;0,_xlfn.STDEV.S(T596:T605)))</f>
        <v>-</v>
      </c>
      <c r="U608" s="45">
        <f>IF(SUM(U596:U605)=0,"-",IF(SUM(U596:U605)&gt;0,_xlfn.STDEV.S(U596:U605)))</f>
        <v>9.5510799124835746</v>
      </c>
      <c r="V608" s="45">
        <f>IF(SUM(V596:V605)=0,"-",IF(SUM(V596:V605)&gt;0,_xlfn.STDEV.S(V596:V605)))</f>
        <v>1.121457298208149</v>
      </c>
      <c r="W608" s="45" t="str">
        <f t="shared" ref="W608" si="517">IF(SUM(W596:W605)=0,"-",IF(SUM(W596:W605)&gt;0,_xlfn.STDEV.S(W596:W605)))</f>
        <v>-</v>
      </c>
      <c r="X608" s="46" t="str">
        <f>IF(SUM(X596:X605)=0,"-",IF(SUM(X596:X605)&gt;0,_xlfn.STDEV.S(X596:X605)))</f>
        <v>-</v>
      </c>
      <c r="Y608" s="45" t="str">
        <f>IF(SUM(Y596:Y605)=0,"-",IF(SUM(Y596:Y605)&gt;0,_xlfn.STDEV.S(Y596:Y605)))</f>
        <v>-</v>
      </c>
      <c r="Z608" s="46" t="str">
        <f t="shared" ref="Z608" si="518">IF(SUM(Z596:Z605)=0,"-",IF(SUM(Z596:Z605)&gt;0,_xlfn.STDEV.S(Z596:Z605)))</f>
        <v>-</v>
      </c>
      <c r="AA608" s="45" t="str">
        <f>IF(SUM(AA596:AA605)=0,"-",IF(SUM(AA596:AA605)&gt;0,_xlfn.STDEV.S(AA596:AA605)))</f>
        <v>-</v>
      </c>
      <c r="AB608" s="45" t="str">
        <f>IF(SUM(AB596:AB605)=0,"-",IF(SUM(AB596:AB605)&gt;0,_xlfn.STDEV.S(AB596:AB605)))</f>
        <v>-</v>
      </c>
      <c r="AC608" s="45" t="str">
        <f t="shared" ref="AC608" si="519">IF(SUM(AC596:AC605)=0,"-",IF(SUM(AC596:AC605)&gt;0,_xlfn.STDEV.S(AC596:AC605)))</f>
        <v>-</v>
      </c>
      <c r="AD608" s="45" t="str">
        <f>IF(SUM(AD596:AD605)=0,"-",IF(SUM(AD596:AD605)&gt;0,_xlfn.STDEV.S(AD596:AD605)))</f>
        <v>-</v>
      </c>
      <c r="AE608" s="45" t="str">
        <f>IF(SUM(AE596:AE605)=0,"-",IF(SUM(AE596:AE605)&gt;0,_xlfn.STDEV.S(AE596:AE605)))</f>
        <v>-</v>
      </c>
      <c r="AF608" s="46" t="str">
        <f t="shared" ref="AF608" si="520">IF(SUM(AF596:AF605)=0,"-",IF(SUM(AF596:AF605)&gt;0,_xlfn.STDEV.S(AF596:AF605)))</f>
        <v>-</v>
      </c>
      <c r="AG608" s="45" t="str">
        <f t="shared" si="515"/>
        <v>-</v>
      </c>
      <c r="AH608" s="45" t="str">
        <f t="shared" si="515"/>
        <v>-</v>
      </c>
      <c r="AI608" s="45" t="str">
        <f t="shared" ref="AI608" si="521">IF(SUM(AI596:AI605)=0,"-",IF(SUM(AI596:AI605)&gt;0,_xlfn.STDEV.S(AI596:AI605)))</f>
        <v>-</v>
      </c>
      <c r="AJ608" s="45" t="str">
        <f t="shared" si="515"/>
        <v>-</v>
      </c>
      <c r="AK608" s="45" t="str">
        <f t="shared" si="515"/>
        <v>-</v>
      </c>
      <c r="AL608" s="45"/>
      <c r="AM608" s="162"/>
    </row>
    <row r="609" spans="1:39" ht="9" customHeight="1" x14ac:dyDescent="0.25">
      <c r="A609" s="17"/>
      <c r="B609" s="190"/>
      <c r="C609" s="18"/>
      <c r="D609" s="19"/>
      <c r="E609" s="59"/>
      <c r="F609" s="21"/>
      <c r="G609" s="21"/>
      <c r="H609" s="19"/>
      <c r="I609" s="19"/>
      <c r="J609" s="19"/>
      <c r="K609" s="22" t="s">
        <v>678</v>
      </c>
      <c r="L609" s="1">
        <f>IF(SUM(L596:L605)=0,"-",IF(SUM(L596:L605)&gt;0,COUNT(L596:L605)))</f>
        <v>10</v>
      </c>
      <c r="M609" s="46">
        <f>IF(SUM(M596:M605)=0,"-",IF(SUM(M596:M605)&gt;0,COUNT(M596:M605)))</f>
        <v>10</v>
      </c>
      <c r="N609" s="25">
        <f>IF(SUM(N596:N605)=0,"-",IF(SUM(N596:N605)&gt;0,COUNT(N596:N605)))</f>
        <v>10</v>
      </c>
      <c r="O609" s="25">
        <f t="shared" ref="O609:AK609" si="522">IF(SUM(O596:O605)=0,"-",IF(SUM(O596:O605)&gt;0,COUNT(O596:O605)))</f>
        <v>10</v>
      </c>
      <c r="P609" s="25">
        <f>IF(SUM(P596:P605)=0,"-",IF(SUM(P596:P605)&gt;0,COUNT(P596:P605)))</f>
        <v>10</v>
      </c>
      <c r="Q609" s="25">
        <f>IF(SUM(Q596:Q605)=0,"-",IF(SUM(Q596:Q605)&gt;0,COUNT(Q596:Q605)))</f>
        <v>10</v>
      </c>
      <c r="R609" s="45">
        <f>IF(SUM(R596:R605)=0,"-",IF(SUM(R596:R605)&gt;0,COUNT(R596:R605)))</f>
        <v>10</v>
      </c>
      <c r="S609" s="25">
        <f>IF(SUM(S596:S605)=0,"-",IF(SUM(S596:S605)&gt;0,COUNT(S596:S605)))</f>
        <v>10</v>
      </c>
      <c r="T609" s="25" t="str">
        <f t="shared" ref="T609" si="523">IF(SUM(T596:T605)=0,"-",IF(SUM(T596:T605)&gt;0,COUNT(T596:T605)))</f>
        <v>-</v>
      </c>
      <c r="U609" s="25">
        <f>IF(SUM(U596:U605)=0,"-",IF(SUM(U596:U605)&gt;0,COUNT(U596:U605)))</f>
        <v>10</v>
      </c>
      <c r="V609" s="25">
        <f>IF(SUM(V596:V605)=0,"-",IF(SUM(V596:V605)&gt;0,COUNT(V596:V605)))</f>
        <v>10</v>
      </c>
      <c r="W609" s="25" t="str">
        <f t="shared" ref="W609" si="524">IF(SUM(W596:W605)=0,"-",IF(SUM(W596:W605)&gt;0,COUNT(W596:W605)))</f>
        <v>-</v>
      </c>
      <c r="X609" s="46" t="str">
        <f>IF(SUM(X596:X605)=0,"-",IF(SUM(X596:X605)&gt;0,COUNT(X596:X605)))</f>
        <v>-</v>
      </c>
      <c r="Y609" s="25" t="str">
        <f>IF(SUM(Y596:Y605)=0,"-",IF(SUM(Y596:Y605)&gt;0,COUNT(Y596:Y605)))</f>
        <v>-</v>
      </c>
      <c r="Z609" s="46" t="str">
        <f t="shared" ref="Z609" si="525">IF(SUM(Z596:Z605)=0,"-",IF(SUM(Z596:Z605)&gt;0,COUNT(Z596:Z605)))</f>
        <v>-</v>
      </c>
      <c r="AA609" s="25" t="str">
        <f>IF(SUM(AA596:AA605)=0,"-",IF(SUM(AA596:AA605)&gt;0,COUNT(AA596:AA605)))</f>
        <v>-</v>
      </c>
      <c r="AB609" s="25" t="str">
        <f>IF(SUM(AB596:AB605)=0,"-",IF(SUM(AB596:AB605)&gt;0,COUNT(AB596:AB605)))</f>
        <v>-</v>
      </c>
      <c r="AC609" s="25" t="str">
        <f t="shared" ref="AC609" si="526">IF(SUM(AC596:AC605)=0,"-",IF(SUM(AC596:AC605)&gt;0,COUNT(AC596:AC605)))</f>
        <v>-</v>
      </c>
      <c r="AD609" s="25" t="str">
        <f>IF(SUM(AD596:AD605)=0,"-",IF(SUM(AD596:AD605)&gt;0,COUNT(AD596:AD605)))</f>
        <v>-</v>
      </c>
      <c r="AE609" s="25" t="str">
        <f>IF(SUM(AE596:AE605)=0,"-",IF(SUM(AE596:AE605)&gt;0,COUNT(AE596:AE605)))</f>
        <v>-</v>
      </c>
      <c r="AF609" s="46" t="str">
        <f t="shared" ref="AF609" si="527">IF(SUM(AF596:AF605)=0,"-",IF(SUM(AF596:AF605)&gt;0,COUNT(AF596:AF605)))</f>
        <v>-</v>
      </c>
      <c r="AG609" s="25" t="str">
        <f t="shared" si="522"/>
        <v>-</v>
      </c>
      <c r="AH609" s="25" t="str">
        <f t="shared" si="522"/>
        <v>-</v>
      </c>
      <c r="AI609" s="25" t="str">
        <f t="shared" ref="AI609" si="528">IF(SUM(AI596:AI605)=0,"-",IF(SUM(AI596:AI605)&gt;0,COUNT(AI596:AI605)))</f>
        <v>-</v>
      </c>
      <c r="AJ609" s="25" t="str">
        <f t="shared" si="522"/>
        <v>-</v>
      </c>
      <c r="AK609" s="25" t="str">
        <f t="shared" si="522"/>
        <v>-</v>
      </c>
      <c r="AL609" s="25"/>
      <c r="AM609" s="162"/>
    </row>
    <row r="610" spans="1:39" ht="9" customHeight="1" x14ac:dyDescent="0.25">
      <c r="A610" s="31"/>
      <c r="B610" s="191"/>
      <c r="C610" s="32"/>
      <c r="D610" s="33"/>
      <c r="E610" s="60"/>
      <c r="F610" s="35"/>
      <c r="G610" s="35"/>
      <c r="H610" s="33"/>
      <c r="I610" s="33"/>
      <c r="J610" s="33"/>
      <c r="K610" s="36"/>
      <c r="L610" s="37"/>
      <c r="M610" s="38"/>
      <c r="N610" s="39"/>
      <c r="O610" s="39"/>
      <c r="P610" s="44"/>
      <c r="Q610" s="43"/>
      <c r="R610" s="44"/>
      <c r="S610" s="43"/>
      <c r="T610" s="43"/>
      <c r="U610" s="42"/>
      <c r="V610" s="43"/>
      <c r="W610" s="43"/>
      <c r="X610" s="92"/>
      <c r="Y610" s="40"/>
      <c r="Z610" s="92"/>
      <c r="AA610" s="40"/>
      <c r="AB610" s="41"/>
      <c r="AC610" s="41"/>
      <c r="AD610" s="40"/>
      <c r="AE610" s="41"/>
      <c r="AF610" s="229"/>
      <c r="AG610" s="40"/>
      <c r="AH610" s="40"/>
      <c r="AI610" s="40"/>
      <c r="AJ610" s="41"/>
      <c r="AK610" s="41"/>
      <c r="AL610" s="41"/>
      <c r="AM610" s="162"/>
    </row>
    <row r="611" spans="1:39" ht="9" hidden="1" customHeight="1" outlineLevel="1" x14ac:dyDescent="0.25">
      <c r="A611" s="47" t="s">
        <v>50</v>
      </c>
      <c r="B611" s="189" t="s">
        <v>0</v>
      </c>
      <c r="C611" s="4" t="s">
        <v>27</v>
      </c>
      <c r="D611" s="5" t="s">
        <v>28</v>
      </c>
      <c r="E611" s="58" t="s">
        <v>29</v>
      </c>
      <c r="F611" s="7">
        <v>15</v>
      </c>
      <c r="G611" s="178" t="s">
        <v>698</v>
      </c>
      <c r="H611" s="5">
        <v>2</v>
      </c>
      <c r="I611" s="5" t="s">
        <v>30</v>
      </c>
      <c r="J611" s="5">
        <v>16</v>
      </c>
      <c r="K611" s="8"/>
      <c r="L611" s="9">
        <v>4.84</v>
      </c>
      <c r="M611" s="10">
        <v>22</v>
      </c>
      <c r="N611" s="11">
        <v>7</v>
      </c>
      <c r="O611" s="11">
        <v>2697</v>
      </c>
      <c r="P611" s="16">
        <v>1700.3998154697829</v>
      </c>
      <c r="Q611" s="15">
        <v>630.47824081193278</v>
      </c>
      <c r="R611" s="16">
        <v>199.07119790865755</v>
      </c>
      <c r="S611" s="15">
        <v>73.812086729201908</v>
      </c>
      <c r="T611" s="15"/>
      <c r="U611" s="14">
        <v>30.980455174534828</v>
      </c>
      <c r="V611" s="15">
        <v>11.487005997232046</v>
      </c>
      <c r="W611" s="15"/>
      <c r="X611" s="98"/>
      <c r="Y611" s="12"/>
      <c r="Z611" s="98"/>
      <c r="AA611" s="12"/>
      <c r="AB611" s="13"/>
      <c r="AC611" s="13"/>
      <c r="AD611" s="12"/>
      <c r="AE611" s="13"/>
      <c r="AF611" s="230"/>
      <c r="AG611" s="12"/>
      <c r="AH611" s="12"/>
      <c r="AI611" s="12"/>
      <c r="AJ611" s="13"/>
      <c r="AK611" s="13"/>
      <c r="AL611" s="13"/>
      <c r="AM611" s="162"/>
    </row>
    <row r="612" spans="1:39" ht="9" hidden="1" customHeight="1" outlineLevel="1" x14ac:dyDescent="0.25">
      <c r="A612" s="48" t="s">
        <v>51</v>
      </c>
      <c r="B612" s="190" t="s">
        <v>0</v>
      </c>
      <c r="C612" s="18" t="s">
        <v>27</v>
      </c>
      <c r="D612" s="19" t="s">
        <v>28</v>
      </c>
      <c r="E612" s="59" t="s">
        <v>29</v>
      </c>
      <c r="F612" s="21">
        <v>15</v>
      </c>
      <c r="G612" s="178" t="s">
        <v>698</v>
      </c>
      <c r="H612" s="19">
        <v>2</v>
      </c>
      <c r="I612" s="19" t="s">
        <v>30</v>
      </c>
      <c r="J612" s="19">
        <v>16</v>
      </c>
      <c r="K612" s="22"/>
      <c r="L612" s="23">
        <v>5.16</v>
      </c>
      <c r="M612" s="24">
        <v>26</v>
      </c>
      <c r="N612" s="25">
        <v>14</v>
      </c>
      <c r="O612" s="25">
        <v>1440</v>
      </c>
      <c r="P612" s="30">
        <v>1371.42857142857</v>
      </c>
      <c r="Q612" s="29">
        <v>952.38095238095229</v>
      </c>
      <c r="R612" s="30">
        <v>212.57142857142858</v>
      </c>
      <c r="S612" s="29">
        <v>147.61904761904762</v>
      </c>
      <c r="T612" s="29"/>
      <c r="U612" s="28">
        <v>21.25714285714286</v>
      </c>
      <c r="V612" s="29">
        <v>14.761904761904763</v>
      </c>
      <c r="W612" s="29"/>
      <c r="X612" s="1"/>
      <c r="Y612" s="26"/>
      <c r="Z612" s="1"/>
      <c r="AA612" s="26"/>
      <c r="AB612" s="27"/>
      <c r="AC612" s="27"/>
      <c r="AD612" s="26"/>
      <c r="AE612" s="27"/>
      <c r="AF612" s="228"/>
      <c r="AG612" s="26"/>
      <c r="AH612" s="26"/>
      <c r="AI612" s="26"/>
      <c r="AJ612" s="27"/>
      <c r="AK612" s="27"/>
      <c r="AL612" s="27"/>
      <c r="AM612" s="162"/>
    </row>
    <row r="613" spans="1:39" ht="9" hidden="1" customHeight="1" outlineLevel="1" x14ac:dyDescent="0.25">
      <c r="A613" s="48" t="s">
        <v>52</v>
      </c>
      <c r="B613" s="190" t="s">
        <v>0</v>
      </c>
      <c r="C613" s="18" t="s">
        <v>27</v>
      </c>
      <c r="D613" s="19" t="s">
        <v>28</v>
      </c>
      <c r="E613" s="59" t="s">
        <v>29</v>
      </c>
      <c r="F613" s="21">
        <v>15</v>
      </c>
      <c r="G613" s="178" t="s">
        <v>698</v>
      </c>
      <c r="H613" s="19">
        <v>2</v>
      </c>
      <c r="I613" s="19" t="s">
        <v>30</v>
      </c>
      <c r="J613" s="19">
        <v>16</v>
      </c>
      <c r="K613" s="22"/>
      <c r="L613" s="23">
        <v>4.59</v>
      </c>
      <c r="M613" s="24">
        <v>24</v>
      </c>
      <c r="N613" s="25">
        <v>7</v>
      </c>
      <c r="O613" s="25">
        <v>3354</v>
      </c>
      <c r="P613" s="30">
        <v>1358.1338028169012</v>
      </c>
      <c r="Q613" s="29">
        <v>404.92957746478868</v>
      </c>
      <c r="R613" s="30">
        <v>171.24295774647888</v>
      </c>
      <c r="S613" s="29">
        <v>51.056338028169016</v>
      </c>
      <c r="T613" s="29"/>
      <c r="U613" s="28">
        <v>27.221725352112678</v>
      </c>
      <c r="V613" s="29">
        <v>8.1161971830985919</v>
      </c>
      <c r="W613" s="29"/>
      <c r="X613" s="1"/>
      <c r="Y613" s="26"/>
      <c r="Z613" s="1"/>
      <c r="AA613" s="26"/>
      <c r="AB613" s="27"/>
      <c r="AC613" s="27"/>
      <c r="AD613" s="26"/>
      <c r="AE613" s="27"/>
      <c r="AF613" s="228"/>
      <c r="AG613" s="26"/>
      <c r="AH613" s="26"/>
      <c r="AI613" s="26"/>
      <c r="AJ613" s="27"/>
      <c r="AK613" s="27"/>
      <c r="AL613" s="27"/>
      <c r="AM613" s="162"/>
    </row>
    <row r="614" spans="1:39" ht="9" hidden="1" customHeight="1" outlineLevel="1" x14ac:dyDescent="0.25">
      <c r="A614" s="48" t="s">
        <v>53</v>
      </c>
      <c r="B614" s="190" t="s">
        <v>0</v>
      </c>
      <c r="C614" s="18" t="s">
        <v>27</v>
      </c>
      <c r="D614" s="19" t="s">
        <v>28</v>
      </c>
      <c r="E614" s="59" t="s">
        <v>29</v>
      </c>
      <c r="F614" s="21">
        <v>15</v>
      </c>
      <c r="G614" s="178" t="s">
        <v>698</v>
      </c>
      <c r="H614" s="19">
        <v>2</v>
      </c>
      <c r="I614" s="19" t="s">
        <v>30</v>
      </c>
      <c r="J614" s="19">
        <v>16</v>
      </c>
      <c r="K614" s="22"/>
      <c r="L614" s="23">
        <v>5.43</v>
      </c>
      <c r="M614" s="24">
        <v>22</v>
      </c>
      <c r="N614" s="25">
        <v>6</v>
      </c>
      <c r="O614" s="25">
        <v>7905</v>
      </c>
      <c r="P614" s="30">
        <v>7714.7039687703327</v>
      </c>
      <c r="Q614" s="29">
        <v>975.92713077423559</v>
      </c>
      <c r="R614" s="30">
        <v>668.60767729342876</v>
      </c>
      <c r="S614" s="29">
        <v>84.580351333767084</v>
      </c>
      <c r="T614" s="29"/>
      <c r="U614" s="28">
        <v>179.3668672739102</v>
      </c>
      <c r="V614" s="29">
        <v>22.690305790500975</v>
      </c>
      <c r="W614" s="29"/>
      <c r="X614" s="1"/>
      <c r="Y614" s="26"/>
      <c r="Z614" s="1"/>
      <c r="AA614" s="26"/>
      <c r="AB614" s="27"/>
      <c r="AC614" s="27"/>
      <c r="AD614" s="26"/>
      <c r="AE614" s="27"/>
      <c r="AF614" s="228"/>
      <c r="AG614" s="26"/>
      <c r="AH614" s="26"/>
      <c r="AI614" s="26"/>
      <c r="AJ614" s="27"/>
      <c r="AK614" s="27"/>
      <c r="AL614" s="27"/>
      <c r="AM614" s="162"/>
    </row>
    <row r="615" spans="1:39" ht="9" hidden="1" customHeight="1" outlineLevel="1" x14ac:dyDescent="0.25">
      <c r="A615" s="48" t="s">
        <v>54</v>
      </c>
      <c r="B615" s="190" t="s">
        <v>0</v>
      </c>
      <c r="C615" s="18" t="s">
        <v>27</v>
      </c>
      <c r="D615" s="19" t="s">
        <v>28</v>
      </c>
      <c r="E615" s="59" t="s">
        <v>29</v>
      </c>
      <c r="F615" s="21">
        <v>15</v>
      </c>
      <c r="G615" s="178" t="s">
        <v>698</v>
      </c>
      <c r="H615" s="19">
        <v>2</v>
      </c>
      <c r="I615" s="19" t="s">
        <v>30</v>
      </c>
      <c r="J615" s="19">
        <v>16</v>
      </c>
      <c r="K615" s="22"/>
      <c r="L615" s="23">
        <v>5.88</v>
      </c>
      <c r="M615" s="24">
        <v>33</v>
      </c>
      <c r="N615" s="25">
        <v>7</v>
      </c>
      <c r="O615" s="25">
        <v>2667</v>
      </c>
      <c r="P615" s="30">
        <v>1821.5139442231075</v>
      </c>
      <c r="Q615" s="29">
        <v>682.98235628912914</v>
      </c>
      <c r="R615" s="30">
        <v>263.10756972111551</v>
      </c>
      <c r="S615" s="29">
        <v>98.65300701954088</v>
      </c>
      <c r="T615" s="29"/>
      <c r="U615" s="28">
        <v>38.707171314741032</v>
      </c>
      <c r="V615" s="29">
        <v>14.513375071143995</v>
      </c>
      <c r="W615" s="29"/>
      <c r="X615" s="1"/>
      <c r="Y615" s="26"/>
      <c r="Z615" s="1"/>
      <c r="AA615" s="26"/>
      <c r="AB615" s="27"/>
      <c r="AC615" s="27"/>
      <c r="AD615" s="26"/>
      <c r="AE615" s="27"/>
      <c r="AF615" s="228"/>
      <c r="AG615" s="26"/>
      <c r="AH615" s="26"/>
      <c r="AI615" s="26"/>
      <c r="AJ615" s="27"/>
      <c r="AK615" s="27"/>
      <c r="AL615" s="27"/>
      <c r="AM615" s="162"/>
    </row>
    <row r="616" spans="1:39" ht="9" hidden="1" customHeight="1" outlineLevel="1" x14ac:dyDescent="0.25">
      <c r="A616" s="48" t="s">
        <v>55</v>
      </c>
      <c r="B616" s="190" t="s">
        <v>0</v>
      </c>
      <c r="C616" s="18" t="s">
        <v>27</v>
      </c>
      <c r="D616" s="19" t="s">
        <v>28</v>
      </c>
      <c r="E616" s="59" t="s">
        <v>29</v>
      </c>
      <c r="F616" s="21">
        <v>15</v>
      </c>
      <c r="G616" s="178" t="s">
        <v>698</v>
      </c>
      <c r="H616" s="19">
        <v>2</v>
      </c>
      <c r="I616" s="19" t="s">
        <v>30</v>
      </c>
      <c r="J616" s="19">
        <v>16</v>
      </c>
      <c r="K616" s="22"/>
      <c r="L616" s="23">
        <v>6.4</v>
      </c>
      <c r="M616" s="24">
        <v>26</v>
      </c>
      <c r="N616" s="25">
        <v>11</v>
      </c>
      <c r="O616" s="25">
        <v>4193</v>
      </c>
      <c r="P616" s="30">
        <v>3716.2343277129266</v>
      </c>
      <c r="Q616" s="29">
        <v>886.29485516645036</v>
      </c>
      <c r="R616" s="30">
        <v>389.75140510159963</v>
      </c>
      <c r="S616" s="29">
        <v>92.952875054042366</v>
      </c>
      <c r="T616" s="29"/>
      <c r="U616" s="28">
        <v>56.015434500648503</v>
      </c>
      <c r="V616" s="29">
        <v>13.359273670557716</v>
      </c>
      <c r="W616" s="29"/>
      <c r="X616" s="1"/>
      <c r="Y616" s="26"/>
      <c r="Z616" s="1"/>
      <c r="AA616" s="26"/>
      <c r="AB616" s="27"/>
      <c r="AC616" s="27"/>
      <c r="AD616" s="26"/>
      <c r="AE616" s="27"/>
      <c r="AF616" s="228"/>
      <c r="AG616" s="26"/>
      <c r="AH616" s="26"/>
      <c r="AI616" s="26"/>
      <c r="AJ616" s="27"/>
      <c r="AK616" s="27"/>
      <c r="AL616" s="27"/>
      <c r="AM616" s="162"/>
    </row>
    <row r="617" spans="1:39" ht="9" hidden="1" customHeight="1" outlineLevel="1" x14ac:dyDescent="0.25">
      <c r="A617" s="48" t="s">
        <v>56</v>
      </c>
      <c r="B617" s="190" t="s">
        <v>0</v>
      </c>
      <c r="C617" s="18" t="s">
        <v>27</v>
      </c>
      <c r="D617" s="19" t="s">
        <v>28</v>
      </c>
      <c r="E617" s="59" t="s">
        <v>29</v>
      </c>
      <c r="F617" s="21">
        <v>15</v>
      </c>
      <c r="G617" s="178" t="s">
        <v>698</v>
      </c>
      <c r="H617" s="19">
        <v>2</v>
      </c>
      <c r="I617" s="19" t="s">
        <v>30</v>
      </c>
      <c r="J617" s="19">
        <v>16</v>
      </c>
      <c r="K617" s="22"/>
      <c r="L617" s="23">
        <v>8.4499999999999993</v>
      </c>
      <c r="M617" s="24">
        <v>46</v>
      </c>
      <c r="N617" s="25">
        <v>14</v>
      </c>
      <c r="O617" s="25">
        <v>4244</v>
      </c>
      <c r="P617" s="30">
        <v>9831.6602316602311</v>
      </c>
      <c r="Q617" s="29">
        <v>2316.6023166023165</v>
      </c>
      <c r="R617" s="30">
        <v>1392.818532818533</v>
      </c>
      <c r="S617" s="29">
        <v>328.18532818532822</v>
      </c>
      <c r="T617" s="29"/>
      <c r="U617" s="28">
        <v>217.79858429858433</v>
      </c>
      <c r="V617" s="29">
        <v>51.319176319176321</v>
      </c>
      <c r="W617" s="29"/>
      <c r="X617" s="1"/>
      <c r="Y617" s="26"/>
      <c r="Z617" s="1"/>
      <c r="AA617" s="26"/>
      <c r="AB617" s="27"/>
      <c r="AC617" s="27"/>
      <c r="AD617" s="26"/>
      <c r="AE617" s="27"/>
      <c r="AF617" s="228"/>
      <c r="AG617" s="26"/>
      <c r="AH617" s="26"/>
      <c r="AI617" s="26"/>
      <c r="AJ617" s="27"/>
      <c r="AK617" s="27"/>
      <c r="AL617" s="27"/>
      <c r="AM617" s="162"/>
    </row>
    <row r="618" spans="1:39" ht="9" hidden="1" customHeight="1" outlineLevel="1" x14ac:dyDescent="0.25">
      <c r="A618" s="48" t="s">
        <v>57</v>
      </c>
      <c r="B618" s="190" t="s">
        <v>0</v>
      </c>
      <c r="C618" s="18" t="s">
        <v>27</v>
      </c>
      <c r="D618" s="19" t="s">
        <v>28</v>
      </c>
      <c r="E618" s="59" t="s">
        <v>29</v>
      </c>
      <c r="F618" s="21">
        <v>15</v>
      </c>
      <c r="G618" s="178" t="s">
        <v>698</v>
      </c>
      <c r="H618" s="19">
        <v>2</v>
      </c>
      <c r="I618" s="19" t="s">
        <v>30</v>
      </c>
      <c r="J618" s="19">
        <v>16</v>
      </c>
      <c r="K618" s="22"/>
      <c r="L618" s="23">
        <v>4.07</v>
      </c>
      <c r="M618" s="24">
        <v>23</v>
      </c>
      <c r="N618" s="25">
        <v>6</v>
      </c>
      <c r="O618" s="25">
        <v>3741</v>
      </c>
      <c r="P618" s="30">
        <v>2831.9454958364881</v>
      </c>
      <c r="Q618" s="29">
        <v>757.00227100681309</v>
      </c>
      <c r="R618" s="30">
        <v>2.8319454958364876</v>
      </c>
      <c r="S618" s="29">
        <v>0.75700227100681305</v>
      </c>
      <c r="T618" s="29"/>
      <c r="U618" s="28">
        <v>14.968854763707148</v>
      </c>
      <c r="V618" s="29">
        <v>4.0012977181788685</v>
      </c>
      <c r="W618" s="29"/>
      <c r="X618" s="1"/>
      <c r="Y618" s="26"/>
      <c r="Z618" s="1"/>
      <c r="AA618" s="26"/>
      <c r="AB618" s="27"/>
      <c r="AC618" s="27"/>
      <c r="AD618" s="26"/>
      <c r="AE618" s="27"/>
      <c r="AF618" s="228"/>
      <c r="AG618" s="26"/>
      <c r="AH618" s="26"/>
      <c r="AI618" s="26"/>
      <c r="AJ618" s="27"/>
      <c r="AK618" s="27"/>
      <c r="AL618" s="27"/>
      <c r="AM618" s="162"/>
    </row>
    <row r="619" spans="1:39" ht="9" hidden="1" customHeight="1" outlineLevel="1" x14ac:dyDescent="0.25">
      <c r="A619" s="48" t="s">
        <v>58</v>
      </c>
      <c r="B619" s="190" t="s">
        <v>0</v>
      </c>
      <c r="C619" s="18" t="s">
        <v>27</v>
      </c>
      <c r="D619" s="19" t="s">
        <v>28</v>
      </c>
      <c r="E619" s="59" t="s">
        <v>29</v>
      </c>
      <c r="F619" s="21">
        <v>15</v>
      </c>
      <c r="G619" s="178" t="s">
        <v>698</v>
      </c>
      <c r="H619" s="19">
        <v>2</v>
      </c>
      <c r="I619" s="19" t="s">
        <v>30</v>
      </c>
      <c r="J619" s="19">
        <v>16</v>
      </c>
      <c r="K619" s="22"/>
      <c r="L619" s="23">
        <v>5.96</v>
      </c>
      <c r="M619" s="24">
        <v>27</v>
      </c>
      <c r="N619" s="25">
        <v>6</v>
      </c>
      <c r="O619" s="25">
        <v>3313</v>
      </c>
      <c r="P619" s="30">
        <v>2244.7182014166929</v>
      </c>
      <c r="Q619" s="29">
        <v>677.54850631352031</v>
      </c>
      <c r="R619" s="30">
        <v>214.26855558977516</v>
      </c>
      <c r="S619" s="29">
        <v>64.675084693563278</v>
      </c>
      <c r="T619" s="29"/>
      <c r="U619" s="28">
        <v>28.416091777024945</v>
      </c>
      <c r="V619" s="29">
        <v>8.5771481367416076</v>
      </c>
      <c r="W619" s="29"/>
      <c r="X619" s="1"/>
      <c r="Y619" s="26"/>
      <c r="Z619" s="1"/>
      <c r="AA619" s="26"/>
      <c r="AB619" s="27"/>
      <c r="AC619" s="27"/>
      <c r="AD619" s="26"/>
      <c r="AE619" s="27"/>
      <c r="AF619" s="228"/>
      <c r="AG619" s="26"/>
      <c r="AH619" s="26"/>
      <c r="AI619" s="26"/>
      <c r="AJ619" s="27"/>
      <c r="AK619" s="27"/>
      <c r="AL619" s="27"/>
      <c r="AM619" s="162"/>
    </row>
    <row r="620" spans="1:39" ht="9" hidden="1" customHeight="1" outlineLevel="1" x14ac:dyDescent="0.25">
      <c r="A620" s="49" t="s">
        <v>59</v>
      </c>
      <c r="B620" s="191" t="s">
        <v>0</v>
      </c>
      <c r="C620" s="32" t="s">
        <v>27</v>
      </c>
      <c r="D620" s="33" t="s">
        <v>28</v>
      </c>
      <c r="E620" s="60" t="s">
        <v>29</v>
      </c>
      <c r="F620" s="35">
        <v>15</v>
      </c>
      <c r="G620" s="178" t="s">
        <v>698</v>
      </c>
      <c r="H620" s="33">
        <v>2</v>
      </c>
      <c r="I620" s="33" t="s">
        <v>30</v>
      </c>
      <c r="J620" s="33">
        <v>16</v>
      </c>
      <c r="K620" s="36"/>
      <c r="L620" s="37">
        <v>5.67</v>
      </c>
      <c r="M620" s="38">
        <v>26</v>
      </c>
      <c r="N620" s="39">
        <v>9</v>
      </c>
      <c r="O620" s="39">
        <v>5340</v>
      </c>
      <c r="P620" s="44">
        <v>5721.4285714285706</v>
      </c>
      <c r="Q620" s="43">
        <v>1071.4285714285713</v>
      </c>
      <c r="R620" s="44">
        <v>773.45238095238096</v>
      </c>
      <c r="S620" s="43">
        <v>144.84126984126985</v>
      </c>
      <c r="T620" s="43"/>
      <c r="U620" s="42">
        <v>113.79285714285714</v>
      </c>
      <c r="V620" s="43">
        <v>21.30952380952381</v>
      </c>
      <c r="W620" s="43"/>
      <c r="X620" s="92"/>
      <c r="Y620" s="40"/>
      <c r="Z620" s="92"/>
      <c r="AA620" s="40"/>
      <c r="AB620" s="41"/>
      <c r="AC620" s="41"/>
      <c r="AD620" s="40"/>
      <c r="AE620" s="41"/>
      <c r="AF620" s="229"/>
      <c r="AG620" s="41"/>
      <c r="AH620" s="40"/>
      <c r="AI620" s="40"/>
      <c r="AJ620" s="41"/>
      <c r="AK620" s="41"/>
      <c r="AL620" s="41"/>
      <c r="AM620" s="162"/>
    </row>
    <row r="621" spans="1:39" ht="9" customHeight="1" collapsed="1" x14ac:dyDescent="0.25">
      <c r="A621" s="3"/>
      <c r="B621" s="189"/>
      <c r="C621" s="4"/>
      <c r="D621" s="5"/>
      <c r="E621" s="58"/>
      <c r="F621" s="7"/>
      <c r="G621" s="7"/>
      <c r="H621" s="5"/>
      <c r="I621" s="5"/>
      <c r="J621" s="5"/>
      <c r="K621" s="22"/>
      <c r="L621" s="23"/>
      <c r="M621" s="24"/>
      <c r="N621" s="25"/>
      <c r="O621" s="25"/>
      <c r="P621" s="30"/>
      <c r="Q621" s="29"/>
      <c r="R621" s="30"/>
      <c r="S621" s="29"/>
      <c r="T621" s="29"/>
      <c r="U621" s="28"/>
      <c r="V621" s="29"/>
      <c r="W621" s="29"/>
      <c r="X621" s="1"/>
      <c r="Y621" s="26"/>
      <c r="Z621" s="1"/>
      <c r="AA621" s="26"/>
      <c r="AB621" s="27"/>
      <c r="AC621" s="27"/>
      <c r="AD621" s="26"/>
      <c r="AE621" s="27"/>
      <c r="AF621" s="228"/>
      <c r="AG621" s="26"/>
      <c r="AH621" s="26"/>
      <c r="AI621" s="26"/>
      <c r="AJ621" s="27"/>
      <c r="AK621" s="27"/>
      <c r="AL621" s="27"/>
      <c r="AM621" s="162"/>
    </row>
    <row r="622" spans="1:39" ht="9" customHeight="1" x14ac:dyDescent="0.25">
      <c r="A622" s="17"/>
      <c r="B622" s="190"/>
      <c r="C622" s="18"/>
      <c r="D622" s="19"/>
      <c r="E622" s="59"/>
      <c r="F622" s="21"/>
      <c r="G622" s="21"/>
      <c r="H622" s="19"/>
      <c r="I622" s="19"/>
      <c r="J622" s="19"/>
      <c r="K622" s="22" t="s">
        <v>679</v>
      </c>
      <c r="L622" s="30">
        <f>IF(SUM(L611:L620)=0,"-",IF(SUM(L611:L620)&gt;0,AVERAGE(L611:L620)))</f>
        <v>5.6450000000000005</v>
      </c>
      <c r="M622" s="45">
        <f>IF(SUM(M611:M620)=0,"-",IF(SUM(M611:M620)&gt;0,AVERAGE(M611:M620)))</f>
        <v>27.5</v>
      </c>
      <c r="N622" s="45">
        <f t="shared" ref="N622:AK622" si="529">IF(SUM(N611:N620)=0,"-",IF(SUM(N611:N620)&gt;0,AVERAGE(N611:N620)))</f>
        <v>8.6999999999999993</v>
      </c>
      <c r="O622" s="45">
        <f t="shared" si="529"/>
        <v>3889.4</v>
      </c>
      <c r="P622" s="45">
        <f>IF(SUM(P611:P620)=0,"-",IF(SUM(P611:P620)&gt;0,AVERAGE(P611:P620)))</f>
        <v>3831.2166930763606</v>
      </c>
      <c r="Q622" s="45">
        <f>IF(SUM(Q611:Q620)=0,"-",IF(SUM(Q611:Q620)&gt;0,AVERAGE(Q611:Q620)))</f>
        <v>935.55747782387095</v>
      </c>
      <c r="R622" s="45">
        <f>IF(SUM(R611:R620)=0,"-",IF(SUM(R611:R620)&gt;0,AVERAGE(R611:R620)))</f>
        <v>428.77236511992339</v>
      </c>
      <c r="S622" s="45">
        <f>IF(SUM(S611:S620)=0,"-",IF(SUM(S611:S620)&gt;0,AVERAGE(S611:S620)))</f>
        <v>108.7132390774937</v>
      </c>
      <c r="T622" s="45" t="str">
        <f t="shared" ref="T622" si="530">IF(SUM(T611:T620)=0,"-",IF(SUM(T611:T620)&gt;0,AVERAGE(T611:T620)))</f>
        <v>-</v>
      </c>
      <c r="U622" s="45">
        <f>IF(SUM(U611:U620)=0,"-",IF(SUM(U611:U620)&gt;0,AVERAGE(U611:U620)))</f>
        <v>72.852518445526357</v>
      </c>
      <c r="V622" s="45">
        <f>IF(SUM(V611:V620)=0,"-",IF(SUM(V611:V620)&gt;0,AVERAGE(V611:V620)))</f>
        <v>17.013520845805868</v>
      </c>
      <c r="W622" s="45" t="str">
        <f t="shared" ref="W622" si="531">IF(SUM(W611:W620)=0,"-",IF(SUM(W611:W620)&gt;0,AVERAGE(W611:W620)))</f>
        <v>-</v>
      </c>
      <c r="X622" s="46" t="str">
        <f>IF(SUM(X611:X620)=0,"-",IF(SUM(X611:X620)&gt;0,AVERAGE(X611:X620)))</f>
        <v>-</v>
      </c>
      <c r="Y622" s="45" t="str">
        <f>IF(SUM(Y611:Y620)=0,"-",IF(SUM(Y611:Y620)&gt;0,AVERAGE(Y611:Y620)))</f>
        <v>-</v>
      </c>
      <c r="Z622" s="46" t="str">
        <f t="shared" ref="Z622" si="532">IF(SUM(Z611:Z620)=0,"-",IF(SUM(Z611:Z620)&gt;0,AVERAGE(Z611:Z620)))</f>
        <v>-</v>
      </c>
      <c r="AA622" s="45" t="str">
        <f>IF(SUM(AA611:AA620)=0,"-",IF(SUM(AA611:AA620)&gt;0,AVERAGE(AA611:AA620)))</f>
        <v>-</v>
      </c>
      <c r="AB622" s="45" t="str">
        <f>IF(SUM(AB611:AB620)=0,"-",IF(SUM(AB611:AB620)&gt;0,AVERAGE(AB611:AB620)))</f>
        <v>-</v>
      </c>
      <c r="AC622" s="45" t="str">
        <f t="shared" ref="AC622" si="533">IF(SUM(AC611:AC620)=0,"-",IF(SUM(AC611:AC620)&gt;0,AVERAGE(AC611:AC620)))</f>
        <v>-</v>
      </c>
      <c r="AD622" s="45" t="str">
        <f>IF(SUM(AD611:AD620)=0,"-",IF(SUM(AD611:AD620)&gt;0,AVERAGE(AD611:AD620)))</f>
        <v>-</v>
      </c>
      <c r="AE622" s="45" t="str">
        <f>IF(SUM(AE611:AE620)=0,"-",IF(SUM(AE611:AE620)&gt;0,AVERAGE(AE611:AE620)))</f>
        <v>-</v>
      </c>
      <c r="AF622" s="46" t="str">
        <f t="shared" ref="AF622" si="534">IF(SUM(AF611:AF620)=0,"-",IF(SUM(AF611:AF620)&gt;0,AVERAGE(AF611:AF620)))</f>
        <v>-</v>
      </c>
      <c r="AG622" s="45" t="str">
        <f t="shared" si="529"/>
        <v>-</v>
      </c>
      <c r="AH622" s="45" t="str">
        <f t="shared" si="529"/>
        <v>-</v>
      </c>
      <c r="AI622" s="45" t="str">
        <f t="shared" ref="AI622" si="535">IF(SUM(AI611:AI620)=0,"-",IF(SUM(AI611:AI620)&gt;0,AVERAGE(AI611:AI620)))</f>
        <v>-</v>
      </c>
      <c r="AJ622" s="45" t="str">
        <f t="shared" si="529"/>
        <v>-</v>
      </c>
      <c r="AK622" s="45" t="str">
        <f t="shared" si="529"/>
        <v>-</v>
      </c>
      <c r="AL622" s="45" t="str">
        <f t="shared" ref="AL622" si="536">IF(SUM(AL611:AL620)=0,"-",IF(SUM(AL611:AL620)&gt;0,AVERAGE(AL611:AL620)))</f>
        <v>-</v>
      </c>
      <c r="AM622" s="162"/>
    </row>
    <row r="623" spans="1:39" ht="9" customHeight="1" x14ac:dyDescent="0.25">
      <c r="A623" s="25"/>
      <c r="B623" s="192" t="str">
        <f t="shared" ref="B623:G623" si="537">B615</f>
        <v>K2Cr2O7</v>
      </c>
      <c r="C623" s="17" t="str">
        <f t="shared" si="537"/>
        <v>Sanofi</v>
      </c>
      <c r="D623" s="25" t="str">
        <f t="shared" si="537"/>
        <v>Rat</v>
      </c>
      <c r="E623" s="17" t="str">
        <f t="shared" si="537"/>
        <v>SD</v>
      </c>
      <c r="F623" s="25">
        <f t="shared" si="537"/>
        <v>15</v>
      </c>
      <c r="G623" s="25" t="str">
        <f t="shared" si="537"/>
        <v>single</v>
      </c>
      <c r="H623" s="25">
        <f t="shared" ref="H623" si="538">H615</f>
        <v>2</v>
      </c>
      <c r="I623" s="25" t="str">
        <f>I615</f>
        <v>necropsy</v>
      </c>
      <c r="J623" s="25">
        <f t="shared" ref="J623" si="539">J615</f>
        <v>16</v>
      </c>
      <c r="K623" s="22" t="s">
        <v>677</v>
      </c>
      <c r="L623" s="30">
        <f>IF(SUM(L611:L620)=0,"-",IF(SUM(L611:L620)&gt;0,_xlfn.STDEV.S(L611:L620)))</f>
        <v>1.2072121234940869</v>
      </c>
      <c r="M623" s="45">
        <f>IF(SUM(M611:M620)=0,"-",IF(SUM(M611:M620)&gt;0,_xlfn.STDEV.S(M611:M620)))</f>
        <v>7.245688373094719</v>
      </c>
      <c r="N623" s="45">
        <f>IF(SUM(N611:N620)=0,"-",IF(SUM(N611:N620)&gt;0,_xlfn.STDEV.S(N611:N620)))</f>
        <v>3.1989581637360209</v>
      </c>
      <c r="O623" s="45">
        <f t="shared" ref="O623:AK623" si="540">IF(SUM(O611:O620)=0,"-",IF(SUM(O611:O620)&gt;0,_xlfn.STDEV.S(O611:O620)))</f>
        <v>1763.9523299177399</v>
      </c>
      <c r="P623" s="45">
        <f>IF(SUM(P611:P620)=0,"-",IF(SUM(P611:P620)&gt;0,_xlfn.STDEV.S(P611:P620)))</f>
        <v>2961.5015082335235</v>
      </c>
      <c r="Q623" s="45">
        <f>IF(SUM(Q611:Q620)=0,"-",IF(SUM(Q611:Q620)&gt;0,_xlfn.STDEV.S(Q611:Q620)))</f>
        <v>523.55297277728448</v>
      </c>
      <c r="R623" s="45">
        <f>IF(SUM(R611:R620)=0,"-",IF(SUM(R611:R620)&gt;0,_xlfn.STDEV.S(R611:R620)))</f>
        <v>412.03313724701451</v>
      </c>
      <c r="S623" s="45">
        <f>IF(SUM(S611:S620)=0,"-",IF(SUM(S611:S620)&gt;0,_xlfn.STDEV.S(S611:S620)))</f>
        <v>88.226479293899573</v>
      </c>
      <c r="T623" s="45" t="str">
        <f t="shared" ref="T623" si="541">IF(SUM(T611:T620)=0,"-",IF(SUM(T611:T620)&gt;0,_xlfn.STDEV.S(T611:T620)))</f>
        <v>-</v>
      </c>
      <c r="U623" s="45">
        <f>IF(SUM(U611:U620)=0,"-",IF(SUM(U611:U620)&gt;0,_xlfn.STDEV.S(U611:U620)))</f>
        <v>72.497362596487889</v>
      </c>
      <c r="V623" s="45">
        <f>IF(SUM(V611:V620)=0,"-",IF(SUM(V611:V620)&gt;0,_xlfn.STDEV.S(V611:V620)))</f>
        <v>13.343448756565092</v>
      </c>
      <c r="W623" s="45" t="str">
        <f t="shared" ref="W623" si="542">IF(SUM(W611:W620)=0,"-",IF(SUM(W611:W620)&gt;0,_xlfn.STDEV.S(W611:W620)))</f>
        <v>-</v>
      </c>
      <c r="X623" s="46" t="str">
        <f>IF(SUM(X611:X620)=0,"-",IF(SUM(X611:X620)&gt;0,_xlfn.STDEV.S(X611:X620)))</f>
        <v>-</v>
      </c>
      <c r="Y623" s="45" t="str">
        <f>IF(SUM(Y611:Y620)=0,"-",IF(SUM(Y611:Y620)&gt;0,_xlfn.STDEV.S(Y611:Y620)))</f>
        <v>-</v>
      </c>
      <c r="Z623" s="46" t="str">
        <f t="shared" ref="Z623" si="543">IF(SUM(Z611:Z620)=0,"-",IF(SUM(Z611:Z620)&gt;0,_xlfn.STDEV.S(Z611:Z620)))</f>
        <v>-</v>
      </c>
      <c r="AA623" s="45" t="str">
        <f>IF(SUM(AA611:AA620)=0,"-",IF(SUM(AA611:AA620)&gt;0,_xlfn.STDEV.S(AA611:AA620)))</f>
        <v>-</v>
      </c>
      <c r="AB623" s="45" t="str">
        <f>IF(SUM(AB611:AB620)=0,"-",IF(SUM(AB611:AB620)&gt;0,_xlfn.STDEV.S(AB611:AB620)))</f>
        <v>-</v>
      </c>
      <c r="AC623" s="45" t="str">
        <f t="shared" ref="AC623" si="544">IF(SUM(AC611:AC620)=0,"-",IF(SUM(AC611:AC620)&gt;0,_xlfn.STDEV.S(AC611:AC620)))</f>
        <v>-</v>
      </c>
      <c r="AD623" s="45" t="str">
        <f>IF(SUM(AD611:AD620)=0,"-",IF(SUM(AD611:AD620)&gt;0,_xlfn.STDEV.S(AD611:AD620)))</f>
        <v>-</v>
      </c>
      <c r="AE623" s="45" t="str">
        <f>IF(SUM(AE611:AE620)=0,"-",IF(SUM(AE611:AE620)&gt;0,_xlfn.STDEV.S(AE611:AE620)))</f>
        <v>-</v>
      </c>
      <c r="AF623" s="46" t="str">
        <f t="shared" ref="AF623" si="545">IF(SUM(AF611:AF620)=0,"-",IF(SUM(AF611:AF620)&gt;0,_xlfn.STDEV.S(AF611:AF620)))</f>
        <v>-</v>
      </c>
      <c r="AG623" s="45" t="str">
        <f t="shared" si="540"/>
        <v>-</v>
      </c>
      <c r="AH623" s="45" t="str">
        <f t="shared" si="540"/>
        <v>-</v>
      </c>
      <c r="AI623" s="45" t="str">
        <f t="shared" ref="AI623" si="546">IF(SUM(AI611:AI620)=0,"-",IF(SUM(AI611:AI620)&gt;0,_xlfn.STDEV.S(AI611:AI620)))</f>
        <v>-</v>
      </c>
      <c r="AJ623" s="45" t="str">
        <f t="shared" si="540"/>
        <v>-</v>
      </c>
      <c r="AK623" s="45" t="str">
        <f t="shared" si="540"/>
        <v>-</v>
      </c>
      <c r="AL623" s="45" t="str">
        <f t="shared" ref="AL623" si="547">IF(SUM(AL611:AL620)=0,"-",IF(SUM(AL611:AL620)&gt;0,_xlfn.STDEV.S(AL611:AL620)))</f>
        <v>-</v>
      </c>
      <c r="AM623" s="162"/>
    </row>
    <row r="624" spans="1:39" ht="9" customHeight="1" x14ac:dyDescent="0.25">
      <c r="A624" s="17"/>
      <c r="B624" s="190"/>
      <c r="C624" s="18"/>
      <c r="D624" s="19"/>
      <c r="E624" s="59"/>
      <c r="F624" s="21"/>
      <c r="G624" s="21"/>
      <c r="H624" s="19"/>
      <c r="I624" s="19"/>
      <c r="J624" s="19"/>
      <c r="K624" s="22" t="s">
        <v>678</v>
      </c>
      <c r="L624" s="1">
        <f>IF(SUM(L611:L620)=0,"-",IF(SUM(L611:L620)&gt;0,COUNT(L611:L620)))</f>
        <v>10</v>
      </c>
      <c r="M624" s="46">
        <f>IF(SUM(M611:M620)=0,"-",IF(SUM(M611:M620)&gt;0,COUNT(M611:M620)))</f>
        <v>10</v>
      </c>
      <c r="N624" s="25">
        <f>IF(SUM(N611:N620)=0,"-",IF(SUM(N611:N620)&gt;0,COUNT(N611:N620)))</f>
        <v>10</v>
      </c>
      <c r="O624" s="25">
        <f t="shared" ref="O624:AK624" si="548">IF(SUM(O611:O620)=0,"-",IF(SUM(O611:O620)&gt;0,COUNT(O611:O620)))</f>
        <v>10</v>
      </c>
      <c r="P624" s="25">
        <f>IF(SUM(P611:P620)=0,"-",IF(SUM(P611:P620)&gt;0,COUNT(P611:P620)))</f>
        <v>10</v>
      </c>
      <c r="Q624" s="25">
        <f>IF(SUM(Q611:Q620)=0,"-",IF(SUM(Q611:Q620)&gt;0,COUNT(Q611:Q620)))</f>
        <v>10</v>
      </c>
      <c r="R624" s="45">
        <f>IF(SUM(R611:R620)=0,"-",IF(SUM(R611:R620)&gt;0,COUNT(R611:R620)))</f>
        <v>10</v>
      </c>
      <c r="S624" s="25">
        <f>IF(SUM(S611:S620)=0,"-",IF(SUM(S611:S620)&gt;0,COUNT(S611:S620)))</f>
        <v>10</v>
      </c>
      <c r="T624" s="25" t="str">
        <f t="shared" ref="T624" si="549">IF(SUM(T611:T620)=0,"-",IF(SUM(T611:T620)&gt;0,COUNT(T611:T620)))</f>
        <v>-</v>
      </c>
      <c r="U624" s="25">
        <f>IF(SUM(U611:U620)=0,"-",IF(SUM(U611:U620)&gt;0,COUNT(U611:U620)))</f>
        <v>10</v>
      </c>
      <c r="V624" s="25">
        <f>IF(SUM(V611:V620)=0,"-",IF(SUM(V611:V620)&gt;0,COUNT(V611:V620)))</f>
        <v>10</v>
      </c>
      <c r="W624" s="25" t="str">
        <f t="shared" ref="W624" si="550">IF(SUM(W611:W620)=0,"-",IF(SUM(W611:W620)&gt;0,COUNT(W611:W620)))</f>
        <v>-</v>
      </c>
      <c r="X624" s="46" t="str">
        <f>IF(SUM(X611:X620)=0,"-",IF(SUM(X611:X620)&gt;0,COUNT(X611:X620)))</f>
        <v>-</v>
      </c>
      <c r="Y624" s="25" t="str">
        <f>IF(SUM(Y611:Y620)=0,"-",IF(SUM(Y611:Y620)&gt;0,COUNT(Y611:Y620)))</f>
        <v>-</v>
      </c>
      <c r="Z624" s="46" t="str">
        <f t="shared" ref="Z624" si="551">IF(SUM(Z611:Z620)=0,"-",IF(SUM(Z611:Z620)&gt;0,COUNT(Z611:Z620)))</f>
        <v>-</v>
      </c>
      <c r="AA624" s="25" t="str">
        <f>IF(SUM(AA611:AA620)=0,"-",IF(SUM(AA611:AA620)&gt;0,COUNT(AA611:AA620)))</f>
        <v>-</v>
      </c>
      <c r="AB624" s="25" t="str">
        <f>IF(SUM(AB611:AB620)=0,"-",IF(SUM(AB611:AB620)&gt;0,COUNT(AB611:AB620)))</f>
        <v>-</v>
      </c>
      <c r="AC624" s="25" t="str">
        <f t="shared" ref="AC624" si="552">IF(SUM(AC611:AC620)=0,"-",IF(SUM(AC611:AC620)&gt;0,COUNT(AC611:AC620)))</f>
        <v>-</v>
      </c>
      <c r="AD624" s="25" t="str">
        <f>IF(SUM(AD611:AD620)=0,"-",IF(SUM(AD611:AD620)&gt;0,COUNT(AD611:AD620)))</f>
        <v>-</v>
      </c>
      <c r="AE624" s="25" t="str">
        <f>IF(SUM(AE611:AE620)=0,"-",IF(SUM(AE611:AE620)&gt;0,COUNT(AE611:AE620)))</f>
        <v>-</v>
      </c>
      <c r="AF624" s="46" t="str">
        <f t="shared" ref="AF624" si="553">IF(SUM(AF611:AF620)=0,"-",IF(SUM(AF611:AF620)&gt;0,COUNT(AF611:AF620)))</f>
        <v>-</v>
      </c>
      <c r="AG624" s="25" t="str">
        <f t="shared" si="548"/>
        <v>-</v>
      </c>
      <c r="AH624" s="25" t="str">
        <f t="shared" si="548"/>
        <v>-</v>
      </c>
      <c r="AI624" s="25" t="str">
        <f t="shared" ref="AI624" si="554">IF(SUM(AI611:AI620)=0,"-",IF(SUM(AI611:AI620)&gt;0,COUNT(AI611:AI620)))</f>
        <v>-</v>
      </c>
      <c r="AJ624" s="25" t="str">
        <f t="shared" si="548"/>
        <v>-</v>
      </c>
      <c r="AK624" s="25" t="str">
        <f t="shared" si="548"/>
        <v>-</v>
      </c>
      <c r="AL624" s="25" t="str">
        <f t="shared" ref="AL624" si="555">IF(SUM(AL611:AL620)=0,"-",IF(SUM(AL611:AL620)&gt;0,COUNT(AL611:AL620)))</f>
        <v>-</v>
      </c>
      <c r="AM624" s="162"/>
    </row>
    <row r="625" spans="1:68" s="208" customFormat="1" ht="9" customHeight="1" thickBot="1" x14ac:dyDescent="0.3">
      <c r="A625" s="31"/>
      <c r="B625" s="191"/>
      <c r="C625" s="32"/>
      <c r="D625" s="33"/>
      <c r="E625" s="60"/>
      <c r="F625" s="35"/>
      <c r="G625" s="35"/>
      <c r="H625" s="33"/>
      <c r="I625" s="33"/>
      <c r="J625" s="33"/>
      <c r="K625" s="36"/>
      <c r="L625" s="37"/>
      <c r="M625" s="38"/>
      <c r="N625" s="39"/>
      <c r="O625" s="39"/>
      <c r="P625" s="44"/>
      <c r="Q625" s="43"/>
      <c r="R625" s="44"/>
      <c r="S625" s="43"/>
      <c r="T625" s="43"/>
      <c r="U625" s="42"/>
      <c r="V625" s="43"/>
      <c r="W625" s="43"/>
      <c r="X625" s="92"/>
      <c r="Y625" s="40"/>
      <c r="Z625" s="92"/>
      <c r="AA625" s="40"/>
      <c r="AB625" s="41"/>
      <c r="AC625" s="41"/>
      <c r="AD625" s="40"/>
      <c r="AE625" s="41"/>
      <c r="AF625" s="229"/>
      <c r="AG625" s="40"/>
      <c r="AH625" s="40"/>
      <c r="AI625" s="40"/>
      <c r="AJ625" s="41"/>
      <c r="AK625" s="41"/>
      <c r="AL625" s="41"/>
      <c r="AM625" s="162"/>
      <c r="AN625" s="211"/>
      <c r="AO625" s="211"/>
      <c r="AP625" s="211"/>
      <c r="AQ625" s="211"/>
      <c r="AR625" s="211"/>
      <c r="AS625" s="211"/>
      <c r="AT625" s="211"/>
      <c r="AU625" s="211"/>
      <c r="AV625" s="211"/>
      <c r="AW625" s="211"/>
      <c r="AX625" s="211"/>
      <c r="AY625" s="211"/>
      <c r="AZ625" s="211"/>
      <c r="BA625" s="211"/>
      <c r="BB625" s="211"/>
      <c r="BC625" s="211"/>
      <c r="BD625" s="211"/>
      <c r="BE625" s="211"/>
      <c r="BF625" s="211"/>
      <c r="BG625" s="211"/>
      <c r="BH625" s="211"/>
      <c r="BI625" s="211"/>
      <c r="BJ625" s="211"/>
      <c r="BK625" s="211"/>
      <c r="BL625" s="211"/>
      <c r="BM625" s="211"/>
      <c r="BN625" s="211"/>
      <c r="BO625" s="211"/>
      <c r="BP625" s="211"/>
    </row>
    <row r="626" spans="1:68" ht="9" hidden="1" customHeight="1" outlineLevel="1" x14ac:dyDescent="0.25">
      <c r="A626" s="83" t="s">
        <v>321</v>
      </c>
      <c r="B626" s="195" t="s">
        <v>322</v>
      </c>
      <c r="C626" s="84" t="s">
        <v>323</v>
      </c>
      <c r="D626" s="19" t="s">
        <v>28</v>
      </c>
      <c r="E626" s="84" t="s">
        <v>324</v>
      </c>
      <c r="F626" s="1">
        <v>0</v>
      </c>
      <c r="G626" s="1" t="s">
        <v>697</v>
      </c>
      <c r="H626" s="25">
        <v>-4</v>
      </c>
      <c r="I626" s="19" t="s">
        <v>325</v>
      </c>
      <c r="J626" s="19" t="s">
        <v>326</v>
      </c>
      <c r="K626" s="22"/>
      <c r="L626" s="23" t="s">
        <v>676</v>
      </c>
      <c r="M626" s="24" t="s">
        <v>676</v>
      </c>
      <c r="N626" s="45">
        <v>2.1</v>
      </c>
      <c r="O626" s="25">
        <v>11950</v>
      </c>
      <c r="P626" s="86">
        <v>2771.03</v>
      </c>
      <c r="Q626" s="24">
        <v>231.88535564853561</v>
      </c>
      <c r="R626" s="24">
        <v>20.956255302620601</v>
      </c>
      <c r="S626" s="24">
        <v>1.7536615316000503</v>
      </c>
      <c r="T626" s="24"/>
      <c r="U626" s="45">
        <v>24.74</v>
      </c>
      <c r="V626" s="24">
        <v>2.0702928870292885</v>
      </c>
      <c r="W626" s="24"/>
      <c r="X626" s="1">
        <v>855.06501645028698</v>
      </c>
      <c r="Y626" s="30">
        <v>71.553557861948704</v>
      </c>
      <c r="Z626" s="1"/>
      <c r="AA626" s="45">
        <v>330.27160978044901</v>
      </c>
      <c r="AB626" s="30">
        <v>27.637791613426696</v>
      </c>
      <c r="AC626" s="30"/>
      <c r="AD626" s="45">
        <v>12.9258437826616</v>
      </c>
      <c r="AE626" s="30">
        <v>1.0816605675867448</v>
      </c>
      <c r="AF626" s="1"/>
      <c r="AG626" s="45">
        <v>4.5926399734838599</v>
      </c>
      <c r="AH626" s="30">
        <v>0.38432133669321</v>
      </c>
      <c r="AI626" s="30"/>
      <c r="AJ626" s="45">
        <v>1369.4462882258399</v>
      </c>
      <c r="AK626" s="85">
        <v>114.59801575111631</v>
      </c>
      <c r="AL626" s="85"/>
      <c r="AM626" s="162"/>
    </row>
    <row r="627" spans="1:68" ht="9" hidden="1" customHeight="1" outlineLevel="1" x14ac:dyDescent="0.25">
      <c r="A627" s="83" t="s">
        <v>327</v>
      </c>
      <c r="B627" s="195" t="s">
        <v>322</v>
      </c>
      <c r="C627" s="84" t="s">
        <v>323</v>
      </c>
      <c r="D627" s="19" t="s">
        <v>28</v>
      </c>
      <c r="E627" s="84" t="s">
        <v>324</v>
      </c>
      <c r="F627" s="1">
        <v>0</v>
      </c>
      <c r="G627" s="1" t="s">
        <v>697</v>
      </c>
      <c r="H627" s="25">
        <v>-4</v>
      </c>
      <c r="I627" s="19" t="s">
        <v>325</v>
      </c>
      <c r="J627" s="19" t="s">
        <v>326</v>
      </c>
      <c r="K627" s="22"/>
      <c r="L627" s="23" t="s">
        <v>676</v>
      </c>
      <c r="M627" s="24" t="s">
        <v>676</v>
      </c>
      <c r="N627" s="45">
        <v>2.5</v>
      </c>
      <c r="O627" s="25">
        <v>14180</v>
      </c>
      <c r="P627" s="87">
        <v>1161.02</v>
      </c>
      <c r="Q627" s="24">
        <v>81.877291960507762</v>
      </c>
      <c r="R627" s="24">
        <v>73.724164677816702</v>
      </c>
      <c r="S627" s="24">
        <v>5.1991653510449014</v>
      </c>
      <c r="T627" s="24"/>
      <c r="U627" s="45">
        <v>20.16</v>
      </c>
      <c r="V627" s="24">
        <v>1.4217207334273625</v>
      </c>
      <c r="W627" s="24"/>
      <c r="X627" s="1">
        <v>1489.3794803800199</v>
      </c>
      <c r="Y627" s="30">
        <v>105.03381384908462</v>
      </c>
      <c r="Z627" s="1"/>
      <c r="AA627" s="45">
        <v>485.47892565511802</v>
      </c>
      <c r="AB627" s="30">
        <v>34.236877690769958</v>
      </c>
      <c r="AC627" s="30"/>
      <c r="AD627" s="45">
        <v>11.620537352523099</v>
      </c>
      <c r="AE627" s="30">
        <v>0.81950192895085328</v>
      </c>
      <c r="AF627" s="1"/>
      <c r="AG627" s="45">
        <v>3.95700667305189</v>
      </c>
      <c r="AH627" s="30">
        <v>0.27905547764822919</v>
      </c>
      <c r="AI627" s="30"/>
      <c r="AJ627" s="45">
        <v>1865.17563711917</v>
      </c>
      <c r="AK627" s="85">
        <v>131.53565847102752</v>
      </c>
      <c r="AL627" s="85"/>
      <c r="AM627" s="162"/>
    </row>
    <row r="628" spans="1:68" ht="9" hidden="1" customHeight="1" outlineLevel="1" x14ac:dyDescent="0.25">
      <c r="A628" s="83" t="s">
        <v>328</v>
      </c>
      <c r="B628" s="195" t="s">
        <v>322</v>
      </c>
      <c r="C628" s="84" t="s">
        <v>323</v>
      </c>
      <c r="D628" s="19" t="s">
        <v>28</v>
      </c>
      <c r="E628" s="84" t="s">
        <v>324</v>
      </c>
      <c r="F628" s="1">
        <v>0</v>
      </c>
      <c r="G628" s="1" t="s">
        <v>697</v>
      </c>
      <c r="H628" s="25">
        <v>-4</v>
      </c>
      <c r="I628" s="19" t="s">
        <v>325</v>
      </c>
      <c r="J628" s="19" t="s">
        <v>326</v>
      </c>
      <c r="K628" s="22"/>
      <c r="L628" s="23" t="s">
        <v>676</v>
      </c>
      <c r="M628" s="24" t="s">
        <v>676</v>
      </c>
      <c r="N628" s="45">
        <v>2.9</v>
      </c>
      <c r="O628" s="25">
        <v>9850</v>
      </c>
      <c r="P628" s="87">
        <v>971.32</v>
      </c>
      <c r="Q628" s="24">
        <v>98.611167512690358</v>
      </c>
      <c r="R628" s="24">
        <v>20.356741916629797</v>
      </c>
      <c r="S628" s="24">
        <v>2.0666743062568327</v>
      </c>
      <c r="T628" s="24"/>
      <c r="U628" s="45">
        <v>19.399999999999999</v>
      </c>
      <c r="V628" s="24">
        <v>1.9695431472081217</v>
      </c>
      <c r="W628" s="24"/>
      <c r="X628" s="1">
        <v>862.13829546750503</v>
      </c>
      <c r="Y628" s="30">
        <v>87.526730504315225</v>
      </c>
      <c r="Z628" s="1"/>
      <c r="AA628" s="45">
        <v>461.54711818998902</v>
      </c>
      <c r="AB628" s="30">
        <v>46.857575450760308</v>
      </c>
      <c r="AC628" s="30"/>
      <c r="AD628" s="45">
        <v>26.3926292381515</v>
      </c>
      <c r="AE628" s="30">
        <v>2.6794547449900001</v>
      </c>
      <c r="AF628" s="1"/>
      <c r="AG628" s="45">
        <v>4.9909068164028296</v>
      </c>
      <c r="AH628" s="30">
        <v>0.50669104735054105</v>
      </c>
      <c r="AI628" s="30"/>
      <c r="AJ628" s="45">
        <v>2183.5904060993398</v>
      </c>
      <c r="AK628" s="85">
        <v>221.68430518775025</v>
      </c>
      <c r="AL628" s="85"/>
      <c r="AM628" s="162"/>
    </row>
    <row r="629" spans="1:68" ht="9" hidden="1" customHeight="1" outlineLevel="1" x14ac:dyDescent="0.25">
      <c r="A629" s="83" t="s">
        <v>329</v>
      </c>
      <c r="B629" s="195" t="s">
        <v>322</v>
      </c>
      <c r="C629" s="84" t="s">
        <v>323</v>
      </c>
      <c r="D629" s="19" t="s">
        <v>28</v>
      </c>
      <c r="E629" s="84" t="s">
        <v>324</v>
      </c>
      <c r="F629" s="1">
        <v>0</v>
      </c>
      <c r="G629" s="1" t="s">
        <v>697</v>
      </c>
      <c r="H629" s="25">
        <v>-4</v>
      </c>
      <c r="I629" s="19" t="s">
        <v>325</v>
      </c>
      <c r="J629" s="19" t="s">
        <v>326</v>
      </c>
      <c r="K629" s="22"/>
      <c r="L629" s="23" t="s">
        <v>676</v>
      </c>
      <c r="M629" s="24" t="s">
        <v>676</v>
      </c>
      <c r="N629" s="45">
        <v>4</v>
      </c>
      <c r="O629" s="25">
        <v>10220</v>
      </c>
      <c r="P629" s="88">
        <v>1006.33</v>
      </c>
      <c r="Q629" s="24">
        <v>98.466731898238748</v>
      </c>
      <c r="R629" s="24">
        <v>40.082282583909993</v>
      </c>
      <c r="S629" s="24">
        <v>3.9219454583082189</v>
      </c>
      <c r="T629" s="24"/>
      <c r="U629" s="45">
        <v>19</v>
      </c>
      <c r="V629" s="24">
        <v>1.8590998043052835</v>
      </c>
      <c r="W629" s="24"/>
      <c r="X629" s="1">
        <v>903.44180951237502</v>
      </c>
      <c r="Y629" s="30">
        <v>88.399394277140416</v>
      </c>
      <c r="Z629" s="1"/>
      <c r="AA629" s="45">
        <v>293.20560196719498</v>
      </c>
      <c r="AB629" s="30">
        <v>28.689393538864479</v>
      </c>
      <c r="AC629" s="30"/>
      <c r="AD629" s="45">
        <v>6.1463461706454199</v>
      </c>
      <c r="AE629" s="30">
        <v>0.60140373489681209</v>
      </c>
      <c r="AF629" s="1"/>
      <c r="AG629" s="45">
        <v>3.3095744462101</v>
      </c>
      <c r="AH629" s="30">
        <v>0.32383311606752446</v>
      </c>
      <c r="AI629" s="30"/>
      <c r="AJ629" s="45">
        <v>1743.34668632273</v>
      </c>
      <c r="AK629" s="85">
        <v>170.58186754625538</v>
      </c>
      <c r="AL629" s="85"/>
      <c r="AM629" s="162"/>
    </row>
    <row r="630" spans="1:68" ht="9" hidden="1" customHeight="1" outlineLevel="1" x14ac:dyDescent="0.25">
      <c r="A630" s="83" t="s">
        <v>330</v>
      </c>
      <c r="B630" s="195" t="s">
        <v>322</v>
      </c>
      <c r="C630" s="84" t="s">
        <v>323</v>
      </c>
      <c r="D630" s="19" t="s">
        <v>28</v>
      </c>
      <c r="E630" s="84" t="s">
        <v>324</v>
      </c>
      <c r="F630" s="1">
        <v>0</v>
      </c>
      <c r="G630" s="1" t="s">
        <v>697</v>
      </c>
      <c r="H630" s="25">
        <v>-4</v>
      </c>
      <c r="I630" s="19" t="s">
        <v>325</v>
      </c>
      <c r="J630" s="19" t="s">
        <v>326</v>
      </c>
      <c r="K630" s="22"/>
      <c r="L630" s="23" t="s">
        <v>676</v>
      </c>
      <c r="M630" s="24" t="s">
        <v>676</v>
      </c>
      <c r="N630" s="45">
        <v>4.3</v>
      </c>
      <c r="O630" s="25">
        <v>11860</v>
      </c>
      <c r="P630" s="87">
        <v>825.39</v>
      </c>
      <c r="Q630" s="24">
        <v>69.594435075885329</v>
      </c>
      <c r="R630" s="24">
        <v>30.678599456779498</v>
      </c>
      <c r="S630" s="24">
        <v>2.5867284533540893</v>
      </c>
      <c r="T630" s="24"/>
      <c r="U630" s="45">
        <v>17.84</v>
      </c>
      <c r="V630" s="24">
        <v>1.5042158516020236</v>
      </c>
      <c r="W630" s="24"/>
      <c r="X630" s="1">
        <v>808.48093976619498</v>
      </c>
      <c r="Y630" s="30">
        <v>68.168713302377327</v>
      </c>
      <c r="Z630" s="1"/>
      <c r="AA630" s="45">
        <v>316.25845428472002</v>
      </c>
      <c r="AB630" s="30">
        <v>26.66597422299494</v>
      </c>
      <c r="AC630" s="30"/>
      <c r="AD630" s="45">
        <v>16.903189397078801</v>
      </c>
      <c r="AE630" s="30">
        <v>1.4252267619796628</v>
      </c>
      <c r="AF630" s="1"/>
      <c r="AG630" s="45">
        <v>4.1594344856584202</v>
      </c>
      <c r="AH630" s="30">
        <v>0.35071117079750591</v>
      </c>
      <c r="AI630" s="30"/>
      <c r="AJ630" s="45">
        <v>1481.26167367177</v>
      </c>
      <c r="AK630" s="85">
        <v>124.89558799930609</v>
      </c>
      <c r="AL630" s="85"/>
      <c r="AM630" s="162"/>
    </row>
    <row r="631" spans="1:68" ht="9" hidden="1" customHeight="1" outlineLevel="1" x14ac:dyDescent="0.25">
      <c r="A631" s="83" t="s">
        <v>331</v>
      </c>
      <c r="B631" s="195" t="s">
        <v>322</v>
      </c>
      <c r="C631" s="84" t="s">
        <v>323</v>
      </c>
      <c r="D631" s="19" t="s">
        <v>28</v>
      </c>
      <c r="E631" s="84" t="s">
        <v>324</v>
      </c>
      <c r="F631" s="1">
        <v>0</v>
      </c>
      <c r="G631" s="1" t="s">
        <v>697</v>
      </c>
      <c r="H631" s="25">
        <v>-4</v>
      </c>
      <c r="I631" s="19" t="s">
        <v>325</v>
      </c>
      <c r="J631" s="19" t="s">
        <v>326</v>
      </c>
      <c r="K631" s="22"/>
      <c r="L631" s="23" t="s">
        <v>676</v>
      </c>
      <c r="M631" s="24" t="s">
        <v>676</v>
      </c>
      <c r="N631" s="45">
        <v>8.5</v>
      </c>
      <c r="O631" s="25">
        <v>4970</v>
      </c>
      <c r="P631" s="87">
        <v>306.23</v>
      </c>
      <c r="Q631" s="24">
        <v>61.615694164989947</v>
      </c>
      <c r="R631" s="24">
        <v>16.541264345986299</v>
      </c>
      <c r="S631" s="24">
        <v>3.3282222024117303</v>
      </c>
      <c r="T631" s="24"/>
      <c r="U631" s="45">
        <v>11.06</v>
      </c>
      <c r="V631" s="24">
        <v>2.2253521126760565</v>
      </c>
      <c r="W631" s="24"/>
      <c r="X631" s="1">
        <v>635.14996339147604</v>
      </c>
      <c r="Y631" s="30">
        <v>127.79677331820444</v>
      </c>
      <c r="Z631" s="1"/>
      <c r="AA631" s="45">
        <v>310.87807664497001</v>
      </c>
      <c r="AB631" s="30">
        <v>62.550920854118708</v>
      </c>
      <c r="AC631" s="30"/>
      <c r="AD631" s="45">
        <v>6.6441786307127302</v>
      </c>
      <c r="AE631" s="30">
        <v>1.3368568673466259</v>
      </c>
      <c r="AF631" s="1"/>
      <c r="AG631" s="45">
        <v>2.1049516185028798</v>
      </c>
      <c r="AH631" s="30">
        <v>0.42353151277723938</v>
      </c>
      <c r="AI631" s="30"/>
      <c r="AJ631" s="45">
        <v>978.02394078086502</v>
      </c>
      <c r="AK631" s="85">
        <v>196.78550116315191</v>
      </c>
      <c r="AL631" s="85"/>
      <c r="AM631" s="162"/>
    </row>
    <row r="632" spans="1:68" ht="9" hidden="1" customHeight="1" outlineLevel="1" x14ac:dyDescent="0.25">
      <c r="A632" s="83" t="s">
        <v>332</v>
      </c>
      <c r="B632" s="195" t="s">
        <v>322</v>
      </c>
      <c r="C632" s="84" t="s">
        <v>323</v>
      </c>
      <c r="D632" s="19" t="s">
        <v>28</v>
      </c>
      <c r="E632" s="84" t="s">
        <v>324</v>
      </c>
      <c r="F632" s="1">
        <v>0</v>
      </c>
      <c r="G632" s="1" t="s">
        <v>697</v>
      </c>
      <c r="H632" s="25">
        <v>-4</v>
      </c>
      <c r="I632" s="19" t="s">
        <v>325</v>
      </c>
      <c r="J632" s="19" t="s">
        <v>326</v>
      </c>
      <c r="K632" s="22"/>
      <c r="L632" s="23" t="s">
        <v>676</v>
      </c>
      <c r="M632" s="24" t="s">
        <v>676</v>
      </c>
      <c r="N632" s="45">
        <v>6.5</v>
      </c>
      <c r="O632" s="25">
        <v>10180</v>
      </c>
      <c r="P632" s="87">
        <v>501.22</v>
      </c>
      <c r="Q632" s="24">
        <v>49.235756385068768</v>
      </c>
      <c r="R632" s="24">
        <v>68.581349298808306</v>
      </c>
      <c r="S632" s="24">
        <v>6.7368712474271426</v>
      </c>
      <c r="T632" s="24"/>
      <c r="U632" s="45">
        <v>14.89</v>
      </c>
      <c r="V632" s="24">
        <v>1.462671905697446</v>
      </c>
      <c r="W632" s="24"/>
      <c r="X632" s="1">
        <v>965.40890557382897</v>
      </c>
      <c r="Y632" s="30">
        <v>94.833880704698331</v>
      </c>
      <c r="Z632" s="1"/>
      <c r="AA632" s="45">
        <v>371.68909327017599</v>
      </c>
      <c r="AB632" s="30">
        <v>36.511698749526126</v>
      </c>
      <c r="AC632" s="30"/>
      <c r="AD632" s="45">
        <v>12.917914353909101</v>
      </c>
      <c r="AE632" s="30">
        <v>1.2689503294606188</v>
      </c>
      <c r="AF632" s="1"/>
      <c r="AG632" s="45">
        <v>4.7626127031715901</v>
      </c>
      <c r="AH632" s="30">
        <v>0.46784014765929177</v>
      </c>
      <c r="AI632" s="30"/>
      <c r="AJ632" s="45">
        <v>1061.0603113638699</v>
      </c>
      <c r="AK632" s="85">
        <v>104.22989306128387</v>
      </c>
      <c r="AL632" s="85"/>
      <c r="AM632" s="162"/>
    </row>
    <row r="633" spans="1:68" ht="9" hidden="1" customHeight="1" outlineLevel="1" x14ac:dyDescent="0.25">
      <c r="A633" s="83" t="s">
        <v>333</v>
      </c>
      <c r="B633" s="195" t="s">
        <v>322</v>
      </c>
      <c r="C633" s="84" t="s">
        <v>323</v>
      </c>
      <c r="D633" s="19" t="s">
        <v>28</v>
      </c>
      <c r="E633" s="84" t="s">
        <v>324</v>
      </c>
      <c r="F633" s="1">
        <v>0</v>
      </c>
      <c r="G633" s="1" t="s">
        <v>697</v>
      </c>
      <c r="H633" s="25">
        <v>-4</v>
      </c>
      <c r="I633" s="19" t="s">
        <v>325</v>
      </c>
      <c r="J633" s="19" t="s">
        <v>326</v>
      </c>
      <c r="K633" s="22"/>
      <c r="L633" s="23" t="s">
        <v>676</v>
      </c>
      <c r="M633" s="24" t="s">
        <v>676</v>
      </c>
      <c r="N633" s="45">
        <v>6.5</v>
      </c>
      <c r="O633" s="25">
        <v>7250</v>
      </c>
      <c r="P633" s="87">
        <v>188.84</v>
      </c>
      <c r="Q633" s="24">
        <v>26.046896551724139</v>
      </c>
      <c r="R633" s="24">
        <v>11.3814695228963</v>
      </c>
      <c r="S633" s="24">
        <v>1.5698578652270758</v>
      </c>
      <c r="T633" s="24"/>
      <c r="U633" s="45">
        <v>7.18</v>
      </c>
      <c r="V633" s="24">
        <v>0.9903448275862069</v>
      </c>
      <c r="W633" s="24"/>
      <c r="X633" s="1">
        <v>646.175315518719</v>
      </c>
      <c r="Y633" s="30">
        <v>89.12762972671986</v>
      </c>
      <c r="Z633" s="1"/>
      <c r="AA633" s="45">
        <v>357.71177027942599</v>
      </c>
      <c r="AB633" s="30">
        <v>49.339554521300137</v>
      </c>
      <c r="AC633" s="30"/>
      <c r="AD633" s="45">
        <v>4.2260527383119104</v>
      </c>
      <c r="AE633" s="30">
        <v>0.58290382597405666</v>
      </c>
      <c r="AF633" s="1"/>
      <c r="AG633" s="45">
        <v>4.6959321276933403</v>
      </c>
      <c r="AH633" s="30">
        <v>0.64771477623356422</v>
      </c>
      <c r="AI633" s="30"/>
      <c r="AJ633" s="45">
        <v>531.23753237354094</v>
      </c>
      <c r="AK633" s="85">
        <v>73.27414239635047</v>
      </c>
      <c r="AL633" s="85"/>
      <c r="AM633" s="162"/>
    </row>
    <row r="634" spans="1:68" ht="9" hidden="1" customHeight="1" outlineLevel="1" x14ac:dyDescent="0.25">
      <c r="A634" s="83" t="s">
        <v>334</v>
      </c>
      <c r="B634" s="195" t="s">
        <v>322</v>
      </c>
      <c r="C634" s="84" t="s">
        <v>323</v>
      </c>
      <c r="D634" s="19" t="s">
        <v>28</v>
      </c>
      <c r="E634" s="84" t="s">
        <v>324</v>
      </c>
      <c r="F634" s="1">
        <v>0</v>
      </c>
      <c r="G634" s="1" t="s">
        <v>697</v>
      </c>
      <c r="H634" s="25">
        <v>-4</v>
      </c>
      <c r="I634" s="19" t="s">
        <v>325</v>
      </c>
      <c r="J634" s="19" t="s">
        <v>326</v>
      </c>
      <c r="K634" s="22"/>
      <c r="L634" s="23" t="s">
        <v>676</v>
      </c>
      <c r="M634" s="24" t="s">
        <v>676</v>
      </c>
      <c r="N634" s="45">
        <v>5</v>
      </c>
      <c r="O634" s="25">
        <v>9090</v>
      </c>
      <c r="P634" s="87">
        <v>1031.76</v>
      </c>
      <c r="Q634" s="24">
        <v>113.5049504950495</v>
      </c>
      <c r="R634" s="24">
        <v>28.057434687597201</v>
      </c>
      <c r="S634" s="24">
        <v>3.0866264782835207</v>
      </c>
      <c r="T634" s="24"/>
      <c r="U634" s="45">
        <v>15.19</v>
      </c>
      <c r="V634" s="24">
        <v>1.671067106710671</v>
      </c>
      <c r="W634" s="24"/>
      <c r="X634" s="1">
        <v>904.65230547048304</v>
      </c>
      <c r="Y634" s="30">
        <v>99.521705772330364</v>
      </c>
      <c r="Z634" s="1"/>
      <c r="AA634" s="45">
        <v>321.00140367027097</v>
      </c>
      <c r="AB634" s="30">
        <v>35.313685772307039</v>
      </c>
      <c r="AC634" s="30"/>
      <c r="AD634" s="45">
        <v>7.2228814204098599</v>
      </c>
      <c r="AE634" s="30">
        <v>0.79459641588667329</v>
      </c>
      <c r="AF634" s="1"/>
      <c r="AG634" s="45">
        <v>2.4105064948113499</v>
      </c>
      <c r="AH634" s="30">
        <v>0.26518223265251373</v>
      </c>
      <c r="AI634" s="30"/>
      <c r="AJ634" s="45">
        <v>899.892394620289</v>
      </c>
      <c r="AK634" s="85">
        <v>98.998063214553241</v>
      </c>
      <c r="AL634" s="85"/>
      <c r="AM634" s="162"/>
    </row>
    <row r="635" spans="1:68" ht="9" hidden="1" customHeight="1" outlineLevel="1" x14ac:dyDescent="0.25">
      <c r="A635" s="83" t="s">
        <v>335</v>
      </c>
      <c r="B635" s="195" t="s">
        <v>322</v>
      </c>
      <c r="C635" s="84" t="s">
        <v>323</v>
      </c>
      <c r="D635" s="19" t="s">
        <v>28</v>
      </c>
      <c r="E635" s="84" t="s">
        <v>324</v>
      </c>
      <c r="F635" s="1">
        <v>0</v>
      </c>
      <c r="G635" s="1" t="s">
        <v>697</v>
      </c>
      <c r="H635" s="25">
        <v>-4</v>
      </c>
      <c r="I635" s="19" t="s">
        <v>325</v>
      </c>
      <c r="J635" s="19" t="s">
        <v>326</v>
      </c>
      <c r="K635" s="22"/>
      <c r="L635" s="23" t="s">
        <v>676</v>
      </c>
      <c r="M635" s="24" t="s">
        <v>676</v>
      </c>
      <c r="N635" s="45">
        <v>5</v>
      </c>
      <c r="O635" s="25">
        <v>9890</v>
      </c>
      <c r="P635" s="87">
        <v>1213.8599999999999</v>
      </c>
      <c r="Q635" s="24">
        <v>122.73609706774518</v>
      </c>
      <c r="R635" s="24">
        <v>38.006515550000998</v>
      </c>
      <c r="S635" s="24">
        <v>3.8429237158747225</v>
      </c>
      <c r="T635" s="24"/>
      <c r="U635" s="45">
        <v>16.41</v>
      </c>
      <c r="V635" s="24">
        <v>1.6592517694641051</v>
      </c>
      <c r="W635" s="24"/>
      <c r="X635" s="1">
        <v>729.92369782085598</v>
      </c>
      <c r="Y635" s="30">
        <v>73.804216159843889</v>
      </c>
      <c r="Z635" s="1"/>
      <c r="AA635" s="45">
        <v>388.159608373239</v>
      </c>
      <c r="AB635" s="30">
        <v>39.247685376465014</v>
      </c>
      <c r="AC635" s="30"/>
      <c r="AD635" s="45">
        <v>8.39930402021416</v>
      </c>
      <c r="AE635" s="30">
        <v>0.84927239840385849</v>
      </c>
      <c r="AF635" s="1"/>
      <c r="AG635" s="45">
        <v>3.7502477197875801</v>
      </c>
      <c r="AH635" s="30">
        <v>0.37919592717771283</v>
      </c>
      <c r="AI635" s="30"/>
      <c r="AJ635" s="45">
        <v>852.14476746160994</v>
      </c>
      <c r="AK635" s="85">
        <v>86.162261624025263</v>
      </c>
      <c r="AL635" s="85"/>
      <c r="AM635" s="162"/>
    </row>
    <row r="636" spans="1:68" ht="9" hidden="1" customHeight="1" outlineLevel="1" x14ac:dyDescent="0.25">
      <c r="A636" s="83" t="s">
        <v>336</v>
      </c>
      <c r="B636" s="195" t="s">
        <v>322</v>
      </c>
      <c r="C636" s="84" t="s">
        <v>323</v>
      </c>
      <c r="D636" s="19" t="s">
        <v>28</v>
      </c>
      <c r="E636" s="84" t="s">
        <v>324</v>
      </c>
      <c r="F636" s="1">
        <v>0</v>
      </c>
      <c r="G636" s="1" t="s">
        <v>697</v>
      </c>
      <c r="H636" s="25">
        <v>-4</v>
      </c>
      <c r="I636" s="19" t="s">
        <v>325</v>
      </c>
      <c r="J636" s="19" t="s">
        <v>326</v>
      </c>
      <c r="K636" s="22"/>
      <c r="L636" s="23" t="s">
        <v>676</v>
      </c>
      <c r="M636" s="24" t="s">
        <v>676</v>
      </c>
      <c r="N636" s="45">
        <v>23.5</v>
      </c>
      <c r="O636" s="25"/>
      <c r="P636" s="87">
        <v>149.76</v>
      </c>
      <c r="Q636" s="30"/>
      <c r="R636" s="24">
        <v>13.2586220053569</v>
      </c>
      <c r="S636" s="24"/>
      <c r="T636" s="24"/>
      <c r="U636" s="45">
        <v>3.05</v>
      </c>
      <c r="V636" s="24">
        <v>0</v>
      </c>
      <c r="W636" s="24"/>
      <c r="X636" s="1">
        <v>122.050729963338</v>
      </c>
      <c r="Y636" s="30"/>
      <c r="Z636" s="1"/>
      <c r="AA636" s="45">
        <v>71.0254053646496</v>
      </c>
      <c r="AB636" s="30"/>
      <c r="AC636" s="30"/>
      <c r="AD636" s="45">
        <v>0</v>
      </c>
      <c r="AE636" s="30"/>
      <c r="AF636" s="1"/>
      <c r="AG636" s="45">
        <v>0.65669558160090502</v>
      </c>
      <c r="AH636" s="30"/>
      <c r="AI636" s="30"/>
      <c r="AJ636" s="45">
        <v>237.664958880021</v>
      </c>
      <c r="AK636" s="30"/>
      <c r="AL636" s="30"/>
      <c r="AM636" s="162"/>
    </row>
    <row r="637" spans="1:68" ht="9" hidden="1" customHeight="1" outlineLevel="1" x14ac:dyDescent="0.25">
      <c r="A637" s="83" t="s">
        <v>337</v>
      </c>
      <c r="B637" s="195" t="s">
        <v>322</v>
      </c>
      <c r="C637" s="84" t="s">
        <v>323</v>
      </c>
      <c r="D637" s="19" t="s">
        <v>28</v>
      </c>
      <c r="E637" s="84" t="s">
        <v>324</v>
      </c>
      <c r="F637" s="1">
        <v>0</v>
      </c>
      <c r="G637" s="1" t="s">
        <v>697</v>
      </c>
      <c r="H637" s="25">
        <v>-4</v>
      </c>
      <c r="I637" s="19" t="s">
        <v>325</v>
      </c>
      <c r="J637" s="19" t="s">
        <v>326</v>
      </c>
      <c r="K637" s="22"/>
      <c r="L637" s="64">
        <v>8.85</v>
      </c>
      <c r="M637" s="89">
        <v>74</v>
      </c>
      <c r="N637" s="45">
        <v>3.5</v>
      </c>
      <c r="O637" s="25">
        <v>8640</v>
      </c>
      <c r="P637" s="87">
        <v>1002.59</v>
      </c>
      <c r="Q637" s="24">
        <v>116.04050925925925</v>
      </c>
      <c r="R637" s="24">
        <v>48.302977321924303</v>
      </c>
      <c r="S637" s="24">
        <v>5.5906223752227193</v>
      </c>
      <c r="T637" s="24"/>
      <c r="U637" s="45">
        <v>13.09</v>
      </c>
      <c r="V637" s="24">
        <v>1.5150462962962963</v>
      </c>
      <c r="W637" s="24"/>
      <c r="X637" s="1">
        <v>990.89987714820006</v>
      </c>
      <c r="Y637" s="30">
        <v>114.68748578104167</v>
      </c>
      <c r="Z637" s="1"/>
      <c r="AA637" s="45">
        <v>443.961619587006</v>
      </c>
      <c r="AB637" s="30">
        <v>51.384446711459027</v>
      </c>
      <c r="AC637" s="30"/>
      <c r="AD637" s="45">
        <v>33.4232403946408</v>
      </c>
      <c r="AE637" s="30">
        <v>3.8684306012315743</v>
      </c>
      <c r="AF637" s="1"/>
      <c r="AG637" s="45">
        <v>7.1183121467987398</v>
      </c>
      <c r="AH637" s="30">
        <v>0.82387872069429857</v>
      </c>
      <c r="AI637" s="30"/>
      <c r="AJ637" s="45">
        <v>2322.3933691350499</v>
      </c>
      <c r="AK637" s="85">
        <v>268.79552883507517</v>
      </c>
      <c r="AL637" s="85"/>
      <c r="AM637" s="162"/>
    </row>
    <row r="638" spans="1:68" ht="9" hidden="1" customHeight="1" outlineLevel="1" x14ac:dyDescent="0.25">
      <c r="A638" s="83" t="s">
        <v>338</v>
      </c>
      <c r="B638" s="195" t="s">
        <v>322</v>
      </c>
      <c r="C638" s="84" t="s">
        <v>323</v>
      </c>
      <c r="D638" s="19" t="s">
        <v>28</v>
      </c>
      <c r="E638" s="84" t="s">
        <v>324</v>
      </c>
      <c r="F638" s="1">
        <v>0</v>
      </c>
      <c r="G638" s="1" t="s">
        <v>697</v>
      </c>
      <c r="H638" s="25">
        <v>-4</v>
      </c>
      <c r="I638" s="19" t="s">
        <v>325</v>
      </c>
      <c r="J638" s="19" t="s">
        <v>326</v>
      </c>
      <c r="K638" s="22"/>
      <c r="L638" s="64">
        <v>6.19</v>
      </c>
      <c r="M638" s="89">
        <v>67</v>
      </c>
      <c r="N638" s="45">
        <v>7.4</v>
      </c>
      <c r="O638" s="25">
        <v>6670</v>
      </c>
      <c r="P638" s="87">
        <v>699.95</v>
      </c>
      <c r="Q638" s="24">
        <v>104.9400299850075</v>
      </c>
      <c r="R638" s="24">
        <v>13.9960712689447</v>
      </c>
      <c r="S638" s="24">
        <v>2.0983615095869115</v>
      </c>
      <c r="T638" s="24"/>
      <c r="U638" s="45">
        <v>10.27</v>
      </c>
      <c r="V638" s="24">
        <v>1.5397301349325336</v>
      </c>
      <c r="W638" s="24"/>
      <c r="X638" s="1">
        <v>689.61777089210591</v>
      </c>
      <c r="Y638" s="30">
        <v>103.39097014874152</v>
      </c>
      <c r="Z638" s="1"/>
      <c r="AA638" s="45">
        <v>335.52887783728602</v>
      </c>
      <c r="AB638" s="30">
        <v>50.304179585800007</v>
      </c>
      <c r="AC638" s="30"/>
      <c r="AD638" s="45">
        <v>6.3054977792406</v>
      </c>
      <c r="AE638" s="30">
        <v>0.9453519908906447</v>
      </c>
      <c r="AF638" s="1"/>
      <c r="AG638" s="45">
        <v>2.14821125166951</v>
      </c>
      <c r="AH638" s="30">
        <v>0.3220706524242144</v>
      </c>
      <c r="AI638" s="30"/>
      <c r="AJ638" s="45">
        <v>878.47205198891095</v>
      </c>
      <c r="AK638" s="85">
        <v>131.70495532067631</v>
      </c>
      <c r="AL638" s="85"/>
      <c r="AM638" s="162"/>
    </row>
    <row r="639" spans="1:68" ht="9" hidden="1" customHeight="1" outlineLevel="1" x14ac:dyDescent="0.25">
      <c r="A639" s="83" t="s">
        <v>339</v>
      </c>
      <c r="B639" s="195" t="s">
        <v>322</v>
      </c>
      <c r="C639" s="84" t="s">
        <v>323</v>
      </c>
      <c r="D639" s="19" t="s">
        <v>28</v>
      </c>
      <c r="E639" s="84" t="s">
        <v>324</v>
      </c>
      <c r="F639" s="1">
        <v>0</v>
      </c>
      <c r="G639" s="1" t="s">
        <v>697</v>
      </c>
      <c r="H639" s="25">
        <v>-4</v>
      </c>
      <c r="I639" s="19" t="s">
        <v>325</v>
      </c>
      <c r="J639" s="19" t="s">
        <v>326</v>
      </c>
      <c r="K639" s="22"/>
      <c r="L639" s="64">
        <v>6.58</v>
      </c>
      <c r="M639" s="89">
        <v>69</v>
      </c>
      <c r="N639" s="45">
        <v>4.4000000000000004</v>
      </c>
      <c r="O639" s="25">
        <v>6040</v>
      </c>
      <c r="P639" s="87">
        <v>596.32000000000005</v>
      </c>
      <c r="Q639" s="24">
        <v>98.728476821192061</v>
      </c>
      <c r="R639" s="24">
        <v>15.6806453733582</v>
      </c>
      <c r="S639" s="24">
        <v>2.5961333399599664</v>
      </c>
      <c r="T639" s="24"/>
      <c r="U639" s="45">
        <v>7.49</v>
      </c>
      <c r="V639" s="24">
        <v>1.240066225165563</v>
      </c>
      <c r="W639" s="24"/>
      <c r="X639" s="1">
        <v>676.02736934645202</v>
      </c>
      <c r="Y639" s="30">
        <v>111.92506115007484</v>
      </c>
      <c r="Z639" s="1"/>
      <c r="AA639" s="45">
        <v>218.149963020412</v>
      </c>
      <c r="AB639" s="30">
        <v>36.117543546425829</v>
      </c>
      <c r="AC639" s="30"/>
      <c r="AD639" s="45">
        <v>12.530473805334699</v>
      </c>
      <c r="AE639" s="30">
        <v>2.0745817558501156</v>
      </c>
      <c r="AF639" s="1"/>
      <c r="AG639" s="45">
        <v>2.1096400333491201</v>
      </c>
      <c r="AH639" s="30">
        <v>0.34927815121674172</v>
      </c>
      <c r="AI639" s="30"/>
      <c r="AJ639" s="45">
        <v>833.61392477620097</v>
      </c>
      <c r="AK639" s="85">
        <v>138.01555045963593</v>
      </c>
      <c r="AL639" s="85"/>
      <c r="AM639" s="162"/>
    </row>
    <row r="640" spans="1:68" ht="9" hidden="1" customHeight="1" outlineLevel="1" x14ac:dyDescent="0.25">
      <c r="A640" s="83" t="s">
        <v>340</v>
      </c>
      <c r="B640" s="195" t="s">
        <v>322</v>
      </c>
      <c r="C640" s="84" t="s">
        <v>323</v>
      </c>
      <c r="D640" s="19" t="s">
        <v>28</v>
      </c>
      <c r="E640" s="84" t="s">
        <v>324</v>
      </c>
      <c r="F640" s="1">
        <v>0</v>
      </c>
      <c r="G640" s="1" t="s">
        <v>697</v>
      </c>
      <c r="H640" s="25">
        <v>-4</v>
      </c>
      <c r="I640" s="19" t="s">
        <v>325</v>
      </c>
      <c r="J640" s="19" t="s">
        <v>326</v>
      </c>
      <c r="K640" s="22"/>
      <c r="L640" s="64">
        <v>7.76</v>
      </c>
      <c r="M640" s="89">
        <v>71</v>
      </c>
      <c r="N640" s="45">
        <v>7.4</v>
      </c>
      <c r="O640" s="25">
        <v>10540</v>
      </c>
      <c r="P640" s="87">
        <v>916.62</v>
      </c>
      <c r="Q640" s="24">
        <v>86.965844402277042</v>
      </c>
      <c r="R640" s="24">
        <v>30.314383585055399</v>
      </c>
      <c r="S640" s="24">
        <v>2.8761274748629413</v>
      </c>
      <c r="T640" s="24"/>
      <c r="U640" s="45">
        <v>13.94</v>
      </c>
      <c r="V640" s="24">
        <v>1.3225806451612905</v>
      </c>
      <c r="W640" s="24"/>
      <c r="X640" s="1">
        <v>1001.8190790357399</v>
      </c>
      <c r="Y640" s="30">
        <v>95.04924848536433</v>
      </c>
      <c r="Z640" s="1"/>
      <c r="AA640" s="45">
        <v>437.34483083439198</v>
      </c>
      <c r="AB640" s="30">
        <v>41.493816967209867</v>
      </c>
      <c r="AC640" s="30"/>
      <c r="AD640" s="45">
        <v>20.242039562085601</v>
      </c>
      <c r="AE640" s="30">
        <v>1.920497112152334</v>
      </c>
      <c r="AF640" s="1"/>
      <c r="AG640" s="45">
        <v>3.18522117344444</v>
      </c>
      <c r="AH640" s="30">
        <v>0.30220314738562049</v>
      </c>
      <c r="AI640" s="30"/>
      <c r="AJ640" s="45">
        <v>2197.1626992267102</v>
      </c>
      <c r="AK640" s="85">
        <v>208.45945912966889</v>
      </c>
      <c r="AL640" s="85"/>
      <c r="AM640" s="162"/>
    </row>
    <row r="641" spans="1:39" ht="9" hidden="1" customHeight="1" outlineLevel="1" x14ac:dyDescent="0.25">
      <c r="A641" s="83" t="s">
        <v>341</v>
      </c>
      <c r="B641" s="195" t="s">
        <v>322</v>
      </c>
      <c r="C641" s="84" t="s">
        <v>323</v>
      </c>
      <c r="D641" s="19" t="s">
        <v>28</v>
      </c>
      <c r="E641" s="84" t="s">
        <v>324</v>
      </c>
      <c r="F641" s="1">
        <v>0</v>
      </c>
      <c r="G641" s="1" t="s">
        <v>697</v>
      </c>
      <c r="H641" s="25">
        <v>-4</v>
      </c>
      <c r="I641" s="19" t="s">
        <v>325</v>
      </c>
      <c r="J641" s="19" t="s">
        <v>326</v>
      </c>
      <c r="K641" s="22"/>
      <c r="L641" s="64">
        <v>7.62</v>
      </c>
      <c r="M641" s="89">
        <v>73</v>
      </c>
      <c r="N641" s="45">
        <v>6</v>
      </c>
      <c r="O641" s="25">
        <v>8570</v>
      </c>
      <c r="P641" s="87">
        <v>725.71</v>
      </c>
      <c r="Q641" s="24">
        <v>84.68028004667444</v>
      </c>
      <c r="R641" s="24">
        <v>16.403741941568203</v>
      </c>
      <c r="S641" s="24">
        <v>1.9140889080009569</v>
      </c>
      <c r="T641" s="24"/>
      <c r="U641" s="45">
        <v>14.24</v>
      </c>
      <c r="V641" s="24">
        <v>1.6616102683780629</v>
      </c>
      <c r="W641" s="24"/>
      <c r="X641" s="1">
        <v>849.66840651874099</v>
      </c>
      <c r="Y641" s="30">
        <v>99.14450484466056</v>
      </c>
      <c r="Z641" s="1"/>
      <c r="AA641" s="45">
        <v>369.80793134868202</v>
      </c>
      <c r="AB641" s="30">
        <v>43.151450565773864</v>
      </c>
      <c r="AC641" s="30"/>
      <c r="AD641" s="45">
        <v>14.985197654346999</v>
      </c>
      <c r="AE641" s="30">
        <v>1.7485644870883312</v>
      </c>
      <c r="AF641" s="1"/>
      <c r="AG641" s="45">
        <v>23.172784445415299</v>
      </c>
      <c r="AH641" s="30">
        <v>2.7039421756610618</v>
      </c>
      <c r="AI641" s="30"/>
      <c r="AJ641" s="45">
        <v>1160.4404185405899</v>
      </c>
      <c r="AK641" s="85">
        <v>135.40728337696498</v>
      </c>
      <c r="AL641" s="85"/>
      <c r="AM641" s="162"/>
    </row>
    <row r="642" spans="1:39" ht="9" hidden="1" customHeight="1" outlineLevel="1" x14ac:dyDescent="0.25">
      <c r="A642" s="83" t="s">
        <v>342</v>
      </c>
      <c r="B642" s="195" t="s">
        <v>322</v>
      </c>
      <c r="C642" s="84" t="s">
        <v>323</v>
      </c>
      <c r="D642" s="19" t="s">
        <v>28</v>
      </c>
      <c r="E642" s="84" t="s">
        <v>324</v>
      </c>
      <c r="F642" s="1">
        <v>0</v>
      </c>
      <c r="G642" s="1" t="s">
        <v>697</v>
      </c>
      <c r="H642" s="25">
        <v>-4</v>
      </c>
      <c r="I642" s="19" t="s">
        <v>325</v>
      </c>
      <c r="J642" s="19" t="s">
        <v>326</v>
      </c>
      <c r="K642" s="22"/>
      <c r="L642" s="64">
        <v>6.91</v>
      </c>
      <c r="M642" s="89">
        <v>70</v>
      </c>
      <c r="N642" s="45">
        <v>2.4</v>
      </c>
      <c r="O642" s="25">
        <v>11890</v>
      </c>
      <c r="P642" s="87">
        <v>2072.0100000000002</v>
      </c>
      <c r="Q642" s="24">
        <v>174.2649285113541</v>
      </c>
      <c r="R642" s="24"/>
      <c r="S642" s="24"/>
      <c r="T642" s="24"/>
      <c r="U642" s="45">
        <v>18.37</v>
      </c>
      <c r="V642" s="24">
        <v>1.5449957947855342</v>
      </c>
      <c r="W642" s="24"/>
      <c r="X642" s="1">
        <v>1266.5077172987699</v>
      </c>
      <c r="Y642" s="30">
        <v>106.51873148013203</v>
      </c>
      <c r="Z642" s="1"/>
      <c r="AA642" s="45">
        <v>339.75825005893699</v>
      </c>
      <c r="AB642" s="30">
        <v>28.575126161390834</v>
      </c>
      <c r="AC642" s="30"/>
      <c r="AD642" s="45">
        <v>49.3415542793132</v>
      </c>
      <c r="AE642" s="30">
        <v>4.1498363565444238</v>
      </c>
      <c r="AF642" s="1"/>
      <c r="AG642" s="45">
        <v>5.51655162644958</v>
      </c>
      <c r="AH642" s="30">
        <v>0.46396565403276535</v>
      </c>
      <c r="AI642" s="30"/>
      <c r="AJ642" s="45">
        <v>2655.80232904894</v>
      </c>
      <c r="AK642" s="85">
        <v>223.36436745575611</v>
      </c>
      <c r="AL642" s="85"/>
      <c r="AM642" s="162"/>
    </row>
    <row r="643" spans="1:39" ht="9" hidden="1" customHeight="1" outlineLevel="1" x14ac:dyDescent="0.25">
      <c r="A643" s="83" t="s">
        <v>343</v>
      </c>
      <c r="B643" s="195" t="s">
        <v>322</v>
      </c>
      <c r="C643" s="84" t="s">
        <v>323</v>
      </c>
      <c r="D643" s="19" t="s">
        <v>28</v>
      </c>
      <c r="E643" s="84" t="s">
        <v>324</v>
      </c>
      <c r="F643" s="1">
        <v>0</v>
      </c>
      <c r="G643" s="1" t="s">
        <v>697</v>
      </c>
      <c r="H643" s="25">
        <v>-4</v>
      </c>
      <c r="I643" s="19" t="s">
        <v>325</v>
      </c>
      <c r="J643" s="19" t="s">
        <v>326</v>
      </c>
      <c r="K643" s="22"/>
      <c r="L643" s="64">
        <v>6.44</v>
      </c>
      <c r="M643" s="89">
        <v>60</v>
      </c>
      <c r="N643" s="45">
        <v>4</v>
      </c>
      <c r="O643" s="25">
        <v>8960</v>
      </c>
      <c r="P643" s="87">
        <v>876.44</v>
      </c>
      <c r="Q643" s="24">
        <v>97.816964285714278</v>
      </c>
      <c r="R643" s="24"/>
      <c r="S643" s="24"/>
      <c r="T643" s="24"/>
      <c r="U643" s="45">
        <v>14.97</v>
      </c>
      <c r="V643" s="24">
        <v>1.6707589285714284</v>
      </c>
      <c r="W643" s="24"/>
      <c r="X643" s="1">
        <v>977.84418125770605</v>
      </c>
      <c r="Y643" s="30">
        <v>109.13439522965469</v>
      </c>
      <c r="Z643" s="1"/>
      <c r="AA643" s="45">
        <v>338.18940785924599</v>
      </c>
      <c r="AB643" s="30">
        <v>37.744353555719421</v>
      </c>
      <c r="AC643" s="30"/>
      <c r="AD643" s="45">
        <v>19.261280779565102</v>
      </c>
      <c r="AE643" s="30">
        <v>2.1496965155764625</v>
      </c>
      <c r="AF643" s="1"/>
      <c r="AG643" s="45">
        <v>7.2926082145511604</v>
      </c>
      <c r="AH643" s="30">
        <v>0.81390716680258479</v>
      </c>
      <c r="AI643" s="30"/>
      <c r="AJ643" s="45">
        <v>1387.2148211394999</v>
      </c>
      <c r="AK643" s="85">
        <v>154.82308271646207</v>
      </c>
      <c r="AL643" s="85"/>
      <c r="AM643" s="162"/>
    </row>
    <row r="644" spans="1:39" ht="9" hidden="1" customHeight="1" outlineLevel="1" x14ac:dyDescent="0.25">
      <c r="A644" s="83" t="s">
        <v>344</v>
      </c>
      <c r="B644" s="195" t="s">
        <v>322</v>
      </c>
      <c r="C644" s="84" t="s">
        <v>323</v>
      </c>
      <c r="D644" s="19" t="s">
        <v>28</v>
      </c>
      <c r="E644" s="84" t="s">
        <v>324</v>
      </c>
      <c r="F644" s="1">
        <v>0</v>
      </c>
      <c r="G644" s="1" t="s">
        <v>697</v>
      </c>
      <c r="H644" s="25">
        <v>-4</v>
      </c>
      <c r="I644" s="19" t="s">
        <v>325</v>
      </c>
      <c r="J644" s="19" t="s">
        <v>326</v>
      </c>
      <c r="K644" s="22"/>
      <c r="L644" s="64">
        <v>7.6</v>
      </c>
      <c r="M644" s="89">
        <v>66</v>
      </c>
      <c r="N644" s="45">
        <v>5.4</v>
      </c>
      <c r="O644" s="25">
        <v>6870</v>
      </c>
      <c r="P644" s="87">
        <v>488.82</v>
      </c>
      <c r="Q644" s="24">
        <v>71.1528384279476</v>
      </c>
      <c r="R644" s="24">
        <v>20.756685474173299</v>
      </c>
      <c r="S644" s="24">
        <v>3.0213515974051384</v>
      </c>
      <c r="T644" s="24"/>
      <c r="U644" s="45">
        <v>9.1999999999999993</v>
      </c>
      <c r="V644" s="24">
        <v>1.3391557496360988</v>
      </c>
      <c r="W644" s="24"/>
      <c r="X644" s="1">
        <v>638.20935083164795</v>
      </c>
      <c r="Y644" s="30">
        <v>92.898013221491695</v>
      </c>
      <c r="Z644" s="1"/>
      <c r="AA644" s="45">
        <v>263.15870164997102</v>
      </c>
      <c r="AB644" s="30">
        <v>38.30548786753581</v>
      </c>
      <c r="AC644" s="30"/>
      <c r="AD644" s="45">
        <v>10.530295404229401</v>
      </c>
      <c r="AE644" s="30">
        <v>1.5327940908630859</v>
      </c>
      <c r="AF644" s="1"/>
      <c r="AG644" s="45">
        <v>2.6944552585816202</v>
      </c>
      <c r="AH644" s="30">
        <v>0.39220600561595631</v>
      </c>
      <c r="AI644" s="30"/>
      <c r="AJ644" s="45">
        <v>1294.0815712459701</v>
      </c>
      <c r="AK644" s="85">
        <v>188.36704093827802</v>
      </c>
      <c r="AL644" s="85"/>
      <c r="AM644" s="162"/>
    </row>
    <row r="645" spans="1:39" ht="9" hidden="1" customHeight="1" outlineLevel="1" x14ac:dyDescent="0.25">
      <c r="A645" s="83" t="s">
        <v>345</v>
      </c>
      <c r="B645" s="195" t="s">
        <v>322</v>
      </c>
      <c r="C645" s="84" t="s">
        <v>323</v>
      </c>
      <c r="D645" s="19" t="s">
        <v>28</v>
      </c>
      <c r="E645" s="84" t="s">
        <v>324</v>
      </c>
      <c r="F645" s="1">
        <v>0</v>
      </c>
      <c r="G645" s="1" t="s">
        <v>697</v>
      </c>
      <c r="H645" s="25">
        <v>-4</v>
      </c>
      <c r="I645" s="19" t="s">
        <v>325</v>
      </c>
      <c r="J645" s="19" t="s">
        <v>326</v>
      </c>
      <c r="K645" s="22"/>
      <c r="L645" s="64">
        <v>7.12</v>
      </c>
      <c r="M645" s="89">
        <v>65</v>
      </c>
      <c r="N645" s="45">
        <v>3.8</v>
      </c>
      <c r="O645" s="25">
        <v>13620</v>
      </c>
      <c r="P645" s="87">
        <v>972.79</v>
      </c>
      <c r="Q645" s="24">
        <v>71.423641703377385</v>
      </c>
      <c r="R645" s="24">
        <v>27.087250833220502</v>
      </c>
      <c r="S645" s="24">
        <v>1.9887849363598018</v>
      </c>
      <c r="T645" s="24"/>
      <c r="U645" s="45">
        <v>19.32</v>
      </c>
      <c r="V645" s="24">
        <v>1.4185022026431719</v>
      </c>
      <c r="W645" s="24"/>
      <c r="X645" s="1">
        <v>1661.54817383972</v>
      </c>
      <c r="Y645" s="30">
        <v>121.99325799116886</v>
      </c>
      <c r="Z645" s="1"/>
      <c r="AA645" s="45">
        <v>414.76826993856798</v>
      </c>
      <c r="AB645" s="30">
        <v>30.452883255401467</v>
      </c>
      <c r="AC645" s="30"/>
      <c r="AD645" s="45">
        <v>17.157136068201101</v>
      </c>
      <c r="AE645" s="30">
        <v>1.2597016202790823</v>
      </c>
      <c r="AF645" s="1"/>
      <c r="AG645" s="45">
        <v>6.0913974255094496</v>
      </c>
      <c r="AH645" s="30">
        <v>0.44723916486853521</v>
      </c>
      <c r="AI645" s="30"/>
      <c r="AJ645" s="45">
        <v>1617.0160320524201</v>
      </c>
      <c r="AK645" s="85">
        <v>118.72364405671219</v>
      </c>
      <c r="AL645" s="85"/>
      <c r="AM645" s="162"/>
    </row>
    <row r="646" spans="1:39" ht="9" hidden="1" customHeight="1" outlineLevel="1" x14ac:dyDescent="0.25">
      <c r="A646" s="83" t="s">
        <v>346</v>
      </c>
      <c r="B646" s="195" t="s">
        <v>322</v>
      </c>
      <c r="C646" s="84" t="s">
        <v>323</v>
      </c>
      <c r="D646" s="19" t="s">
        <v>28</v>
      </c>
      <c r="E646" s="84" t="s">
        <v>324</v>
      </c>
      <c r="F646" s="1">
        <v>0</v>
      </c>
      <c r="G646" s="1" t="s">
        <v>697</v>
      </c>
      <c r="H646" s="25">
        <v>-4</v>
      </c>
      <c r="I646" s="19" t="s">
        <v>325</v>
      </c>
      <c r="J646" s="19" t="s">
        <v>326</v>
      </c>
      <c r="K646" s="22"/>
      <c r="L646" s="64">
        <v>7.59</v>
      </c>
      <c r="M646" s="89">
        <v>71</v>
      </c>
      <c r="N646" s="45">
        <v>2</v>
      </c>
      <c r="O646" s="25">
        <v>11820</v>
      </c>
      <c r="P646" s="87">
        <v>1170.27</v>
      </c>
      <c r="Q646" s="24">
        <v>99.007614213197968</v>
      </c>
      <c r="R646" s="24">
        <v>20.595587955605399</v>
      </c>
      <c r="S646" s="24">
        <v>1.7424355292390354</v>
      </c>
      <c r="T646" s="24"/>
      <c r="U646" s="45">
        <v>16.440000000000001</v>
      </c>
      <c r="V646" s="24">
        <v>1.3908629441624367</v>
      </c>
      <c r="W646" s="24"/>
      <c r="X646" s="1">
        <v>964.07979837724804</v>
      </c>
      <c r="Y646" s="30">
        <v>81.563434718887308</v>
      </c>
      <c r="Z646" s="1"/>
      <c r="AA646" s="45">
        <v>448.21805620046302</v>
      </c>
      <c r="AB646" s="30">
        <v>37.920309323220224</v>
      </c>
      <c r="AC646" s="30"/>
      <c r="AD646" s="45">
        <v>11.759452373460499</v>
      </c>
      <c r="AE646" s="30">
        <v>0.99487752736552448</v>
      </c>
      <c r="AF646" s="1"/>
      <c r="AG646" s="45">
        <v>3.7698123832221899</v>
      </c>
      <c r="AH646" s="30">
        <v>0.31893505780221576</v>
      </c>
      <c r="AI646" s="30"/>
      <c r="AJ646" s="45">
        <v>1414.79309438468</v>
      </c>
      <c r="AK646" s="85">
        <v>119.69484724066668</v>
      </c>
      <c r="AL646" s="85"/>
      <c r="AM646" s="162"/>
    </row>
    <row r="647" spans="1:39" ht="9" hidden="1" customHeight="1" outlineLevel="1" x14ac:dyDescent="0.25">
      <c r="A647" s="83" t="s">
        <v>347</v>
      </c>
      <c r="B647" s="195" t="s">
        <v>322</v>
      </c>
      <c r="C647" s="84" t="s">
        <v>323</v>
      </c>
      <c r="D647" s="19" t="s">
        <v>28</v>
      </c>
      <c r="E647" s="84" t="s">
        <v>324</v>
      </c>
      <c r="F647" s="1">
        <v>0</v>
      </c>
      <c r="G647" s="1" t="s">
        <v>697</v>
      </c>
      <c r="H647" s="25">
        <v>-4</v>
      </c>
      <c r="I647" s="19" t="s">
        <v>325</v>
      </c>
      <c r="J647" s="19" t="s">
        <v>326</v>
      </c>
      <c r="K647" s="22"/>
      <c r="L647" s="64">
        <v>6.61</v>
      </c>
      <c r="M647" s="89">
        <v>66</v>
      </c>
      <c r="N647" s="45">
        <v>1.9</v>
      </c>
      <c r="O647" s="25">
        <v>13300</v>
      </c>
      <c r="P647" s="87">
        <v>1549.9</v>
      </c>
      <c r="Q647" s="24">
        <v>116.53383458646617</v>
      </c>
      <c r="R647" s="24">
        <v>34.113795421242102</v>
      </c>
      <c r="S647" s="24">
        <v>2.5649470241535415</v>
      </c>
      <c r="T647" s="24"/>
      <c r="U647" s="45">
        <v>20.18</v>
      </c>
      <c r="V647" s="24">
        <v>1.5172932330827067</v>
      </c>
      <c r="W647" s="24"/>
      <c r="X647" s="1">
        <v>1272.6486491179601</v>
      </c>
      <c r="Y647" s="30">
        <v>95.687868354733851</v>
      </c>
      <c r="Z647" s="1"/>
      <c r="AA647" s="45">
        <v>369.44255325260201</v>
      </c>
      <c r="AB647" s="30">
        <v>27.777635582902406</v>
      </c>
      <c r="AC647" s="30"/>
      <c r="AD647" s="45">
        <v>13.168312529159801</v>
      </c>
      <c r="AE647" s="30">
        <v>0.99009868640299259</v>
      </c>
      <c r="AF647" s="1"/>
      <c r="AG647" s="45">
        <v>5.1276152432988598</v>
      </c>
      <c r="AH647" s="30">
        <v>0.38553498069916242</v>
      </c>
      <c r="AI647" s="30"/>
      <c r="AJ647" s="45">
        <v>884.68156020385595</v>
      </c>
      <c r="AK647" s="85">
        <v>66.517410541643301</v>
      </c>
      <c r="AL647" s="85"/>
      <c r="AM647" s="162"/>
    </row>
    <row r="648" spans="1:39" ht="9" hidden="1" customHeight="1" outlineLevel="1" x14ac:dyDescent="0.25">
      <c r="A648" s="90" t="s">
        <v>348</v>
      </c>
      <c r="B648" s="196" t="s">
        <v>322</v>
      </c>
      <c r="C648" s="91" t="s">
        <v>323</v>
      </c>
      <c r="D648" s="33" t="s">
        <v>28</v>
      </c>
      <c r="E648" s="91" t="s">
        <v>324</v>
      </c>
      <c r="F648" s="92">
        <v>0</v>
      </c>
      <c r="G648" s="1" t="s">
        <v>697</v>
      </c>
      <c r="H648" s="39">
        <v>-4</v>
      </c>
      <c r="I648" s="33" t="s">
        <v>325</v>
      </c>
      <c r="J648" s="33" t="s">
        <v>326</v>
      </c>
      <c r="K648" s="36"/>
      <c r="L648" s="67">
        <v>6.58</v>
      </c>
      <c r="M648" s="93">
        <v>66</v>
      </c>
      <c r="N648" s="70">
        <v>3.4</v>
      </c>
      <c r="O648" s="39">
        <v>9510</v>
      </c>
      <c r="P648" s="95">
        <v>662.36</v>
      </c>
      <c r="Q648" s="38">
        <v>69.648790746582549</v>
      </c>
      <c r="R648" s="38">
        <v>18.638311727624203</v>
      </c>
      <c r="S648" s="38">
        <v>1.9598645349762567</v>
      </c>
      <c r="T648" s="38"/>
      <c r="U648" s="70">
        <v>14.53</v>
      </c>
      <c r="V648" s="38">
        <v>1.5278654048370137</v>
      </c>
      <c r="W648" s="38"/>
      <c r="X648" s="92">
        <v>850.160902357547</v>
      </c>
      <c r="Y648" s="44">
        <v>89.396519701109042</v>
      </c>
      <c r="Z648" s="92"/>
      <c r="AA648" s="70">
        <v>232.118984057738</v>
      </c>
      <c r="AB648" s="44">
        <v>24.407884758962986</v>
      </c>
      <c r="AC648" s="44"/>
      <c r="AD648" s="70">
        <v>20.324670852437801</v>
      </c>
      <c r="AE648" s="44">
        <v>2.1371893640838908</v>
      </c>
      <c r="AF648" s="92"/>
      <c r="AG648" s="70">
        <v>3.2069244508951402</v>
      </c>
      <c r="AH648" s="44">
        <v>0.33721603058834282</v>
      </c>
      <c r="AI648" s="44"/>
      <c r="AJ648" s="70">
        <v>1172.78244277146</v>
      </c>
      <c r="AK648" s="94">
        <v>123.32097190025867</v>
      </c>
      <c r="AL648" s="94"/>
      <c r="AM648" s="162"/>
    </row>
    <row r="649" spans="1:39" ht="9" customHeight="1" collapsed="1" x14ac:dyDescent="0.25">
      <c r="A649" s="96"/>
      <c r="B649" s="197"/>
      <c r="C649" s="97"/>
      <c r="D649" s="5"/>
      <c r="E649" s="97"/>
      <c r="F649" s="98"/>
      <c r="G649" s="98"/>
      <c r="H649" s="11"/>
      <c r="I649" s="5"/>
      <c r="J649" s="5"/>
      <c r="K649" s="8"/>
      <c r="L649" s="23"/>
      <c r="M649" s="24"/>
      <c r="N649" s="62"/>
      <c r="O649" s="62"/>
      <c r="P649" s="62"/>
      <c r="Q649" s="62"/>
      <c r="R649" s="24"/>
      <c r="S649" s="62"/>
      <c r="T649" s="62"/>
      <c r="U649" s="62"/>
      <c r="V649" s="62"/>
      <c r="W649" s="62"/>
      <c r="X649" s="62"/>
      <c r="Y649" s="62"/>
      <c r="Z649" s="62"/>
      <c r="AA649" s="62"/>
      <c r="AB649" s="62"/>
      <c r="AC649" s="62"/>
      <c r="AD649" s="62"/>
      <c r="AE649" s="62"/>
      <c r="AF649" s="62"/>
      <c r="AG649" s="62"/>
      <c r="AH649" s="62"/>
      <c r="AI649" s="62"/>
      <c r="AJ649" s="62"/>
      <c r="AK649" s="62"/>
      <c r="AL649" s="62"/>
      <c r="AM649" s="162"/>
    </row>
    <row r="650" spans="1:39" ht="9" customHeight="1" x14ac:dyDescent="0.25">
      <c r="A650" s="99"/>
      <c r="B650" s="195"/>
      <c r="C650" s="84"/>
      <c r="D650" s="19"/>
      <c r="E650" s="84"/>
      <c r="F650" s="1"/>
      <c r="G650" s="1"/>
      <c r="H650" s="25"/>
      <c r="I650" s="19"/>
      <c r="J650" s="19"/>
      <c r="K650" s="22" t="s">
        <v>679</v>
      </c>
      <c r="L650" s="30">
        <f>IF(SUM(L626:L648)=0,"-",IF(SUM(L626:L648)&gt;0,AVERAGE(L626:L648)))</f>
        <v>7.1541666666666659</v>
      </c>
      <c r="M650" s="45">
        <f>IF(SUM(M626:M648)=0,"-",IF(SUM(M626:M648)&gt;0,AVERAGE(M626:M648)))</f>
        <v>68.166666666666671</v>
      </c>
      <c r="N650" s="45">
        <f t="shared" ref="N650:AH650" si="556">IF(SUM(N626:N648)=0,"-",IF(SUM(N626:N648)&gt;0,AVERAGE(N626:N648)))</f>
        <v>5.3217391304347839</v>
      </c>
      <c r="O650" s="45">
        <f t="shared" si="556"/>
        <v>9812.2727272727279</v>
      </c>
      <c r="P650" s="45">
        <f t="shared" ref="P650:AC650" si="557">IF(SUM(P626:P648)=0,"-",IF(SUM(P626:P648)&gt;0,AVERAGE(P626:P648)))</f>
        <v>950.45826086956538</v>
      </c>
      <c r="Q650" s="45">
        <f t="shared" si="557"/>
        <v>97.489914988612995</v>
      </c>
      <c r="R650" s="45">
        <f t="shared" si="557"/>
        <v>28.929245250053285</v>
      </c>
      <c r="S650" s="45">
        <f t="shared" si="557"/>
        <v>3.0222696919777774</v>
      </c>
      <c r="T650" s="45" t="str">
        <f t="shared" si="557"/>
        <v>-</v>
      </c>
      <c r="U650" s="45">
        <f t="shared" si="557"/>
        <v>14.824347826086958</v>
      </c>
      <c r="V650" s="45">
        <f t="shared" si="557"/>
        <v>1.5009577379721175</v>
      </c>
      <c r="W650" s="45" t="str">
        <f t="shared" si="557"/>
        <v>-</v>
      </c>
      <c r="X650" s="46">
        <f t="shared" si="557"/>
        <v>902.64772762334428</v>
      </c>
      <c r="Y650" s="45">
        <f t="shared" si="557"/>
        <v>96.688904844714713</v>
      </c>
      <c r="Z650" s="46" t="str">
        <f t="shared" si="557"/>
        <v>-</v>
      </c>
      <c r="AA650" s="45">
        <f t="shared" si="557"/>
        <v>344.24671796197845</v>
      </c>
      <c r="AB650" s="45">
        <f t="shared" si="557"/>
        <v>37.940285257833416</v>
      </c>
      <c r="AC650" s="45" t="str">
        <f t="shared" si="557"/>
        <v>-</v>
      </c>
      <c r="AD650" s="45">
        <f>IF(SUM(AD626:AD648)=0,"-",IF(SUM(AD626:AD648)&gt;0,AVERAGE(AD626:AD648)))</f>
        <v>14.888175155940598</v>
      </c>
      <c r="AE650" s="45">
        <f>IF(SUM(AE626:AE648)=0,"-",IF(SUM(AE626:AE648)&gt;0,AVERAGE(AE626:AE648)))</f>
        <v>1.6005203492638349</v>
      </c>
      <c r="AF650" s="46" t="str">
        <f>IF(SUM(AF626:AF648)=0,"-",IF(SUM(AF626:AF648)&gt;0,AVERAGE(AF626:AF648)))</f>
        <v>-</v>
      </c>
      <c r="AG650" s="45">
        <f t="shared" si="556"/>
        <v>4.8184366214591252</v>
      </c>
      <c r="AH650" s="45">
        <f t="shared" si="556"/>
        <v>0.53129334785676496</v>
      </c>
      <c r="AI650" s="45" t="str">
        <f t="shared" ref="AI650" si="558">IF(SUM(AI626:AI648)=0,"-",IF(SUM(AI626:AI648)&gt;0,AVERAGE(AI626:AI648)))</f>
        <v>-</v>
      </c>
      <c r="AJ650" s="45">
        <f t="shared" ref="AJ650:AL650" si="559">IF(SUM(AJ626:AJ648)=0,"-",IF(SUM(AJ626:AJ648)&gt;0,AVERAGE(AJ626:AJ648)))</f>
        <v>1348.752126584058</v>
      </c>
      <c r="AK650" s="45">
        <f t="shared" si="559"/>
        <v>145.45179265393722</v>
      </c>
      <c r="AL650" s="45" t="str">
        <f t="shared" si="559"/>
        <v>-</v>
      </c>
      <c r="AM650" s="162"/>
    </row>
    <row r="651" spans="1:39" ht="9" customHeight="1" x14ac:dyDescent="0.25">
      <c r="A651" s="25"/>
      <c r="B651" s="192" t="str">
        <f t="shared" ref="B651:J651" si="560">B646</f>
        <v>Cisplatin (Cp)</v>
      </c>
      <c r="C651" s="17" t="str">
        <f t="shared" si="560"/>
        <v>Bayer</v>
      </c>
      <c r="D651" s="25" t="str">
        <f t="shared" si="560"/>
        <v>Rat</v>
      </c>
      <c r="E651" s="17" t="str">
        <f t="shared" si="560"/>
        <v>Crl:WI(Han)</v>
      </c>
      <c r="F651" s="25">
        <f t="shared" si="560"/>
        <v>0</v>
      </c>
      <c r="G651" s="25" t="str">
        <f t="shared" si="560"/>
        <v>once</v>
      </c>
      <c r="H651" s="25">
        <f t="shared" si="560"/>
        <v>-4</v>
      </c>
      <c r="I651" s="25" t="str">
        <f t="shared" si="560"/>
        <v>interim</v>
      </c>
      <c r="J651" s="25" t="str">
        <f t="shared" si="560"/>
        <v>18-20</v>
      </c>
      <c r="K651" s="22" t="s">
        <v>677</v>
      </c>
      <c r="L651" s="30">
        <f>IF(SUM(L626:L648)=0,"-",IF(SUM(L626:L648)&gt;0,_xlfn.STDEV.S(L626:L648)))</f>
        <v>0.75705720131349052</v>
      </c>
      <c r="M651" s="45">
        <f>IF(SUM(M626:M648)=0,"-",IF(SUM(M626:M648)&gt;0,_xlfn.STDEV.S(M626:M648)))</f>
        <v>3.9273709303097943</v>
      </c>
      <c r="N651" s="45">
        <f t="shared" ref="N651:AH651" si="561">IF(SUM(N626:N648)=0,"-",IF(SUM(N626:N648)&gt;0,_xlfn.STDEV.S(N626:N648)))</f>
        <v>4.3840575354696565</v>
      </c>
      <c r="O651" s="45">
        <f t="shared" si="561"/>
        <v>2494.9490534319079</v>
      </c>
      <c r="P651" s="45">
        <f t="shared" ref="P651:AC651" si="562">IF(SUM(P626:P648)=0,"-",IF(SUM(P626:P648)&gt;0,_xlfn.STDEV.S(P626:P648)))</f>
        <v>583.95940318618489</v>
      </c>
      <c r="Q651" s="45">
        <f t="shared" si="562"/>
        <v>42.417060303314763</v>
      </c>
      <c r="R651" s="45">
        <f t="shared" si="562"/>
        <v>17.085933784794044</v>
      </c>
      <c r="S651" s="45">
        <f t="shared" si="562"/>
        <v>1.4116894543220444</v>
      </c>
      <c r="T651" s="45" t="str">
        <f t="shared" si="562"/>
        <v>-</v>
      </c>
      <c r="U651" s="45">
        <f t="shared" si="562"/>
        <v>5.0570983650229548</v>
      </c>
      <c r="V651" s="45">
        <f t="shared" si="562"/>
        <v>0.42513808785190893</v>
      </c>
      <c r="W651" s="45" t="str">
        <f t="shared" si="562"/>
        <v>-</v>
      </c>
      <c r="X651" s="46">
        <f t="shared" si="562"/>
        <v>314.92950419413216</v>
      </c>
      <c r="Y651" s="45">
        <f t="shared" si="562"/>
        <v>15.47104254845803</v>
      </c>
      <c r="Z651" s="46" t="str">
        <f t="shared" si="562"/>
        <v>-</v>
      </c>
      <c r="AA651" s="45">
        <f t="shared" si="562"/>
        <v>92.274090658165079</v>
      </c>
      <c r="AB651" s="45">
        <f t="shared" si="562"/>
        <v>9.6742222604428374</v>
      </c>
      <c r="AC651" s="45" t="str">
        <f t="shared" si="562"/>
        <v>-</v>
      </c>
      <c r="AD651" s="45">
        <f>IF(SUM(AD626:AD648)=0,"-",IF(SUM(AD626:AD648)&gt;0,_xlfn.STDEV.S(AD626:AD648)))</f>
        <v>10.573231101307487</v>
      </c>
      <c r="AE651" s="45">
        <f>IF(SUM(AE626:AE648)=0,"-",IF(SUM(AE626:AE648)&gt;0,_xlfn.STDEV.S(AE626:AE648)))</f>
        <v>0.96044719448419102</v>
      </c>
      <c r="AF651" s="46" t="str">
        <f>IF(SUM(AF626:AF648)=0,"-",IF(SUM(AF626:AF648)&gt;0,_xlfn.STDEV.S(AF626:AF648)))</f>
        <v>-</v>
      </c>
      <c r="AG651" s="45">
        <f t="shared" si="561"/>
        <v>4.322317805057831</v>
      </c>
      <c r="AH651" s="45">
        <f t="shared" si="561"/>
        <v>0.50872566896196125</v>
      </c>
      <c r="AI651" s="45" t="str">
        <f t="shared" ref="AI651" si="563">IF(SUM(AI626:AI648)=0,"-",IF(SUM(AI626:AI648)&gt;0,_xlfn.STDEV.S(AI626:AI648)))</f>
        <v>-</v>
      </c>
      <c r="AJ651" s="45">
        <f t="shared" ref="AJ651:AL651" si="564">IF(SUM(AJ626:AJ648)=0,"-",IF(SUM(AJ626:AJ648)&gt;0,_xlfn.STDEV.S(AJ626:AJ648)))</f>
        <v>600.52086517682176</v>
      </c>
      <c r="AK651" s="45">
        <f t="shared" si="564"/>
        <v>52.939874030073511</v>
      </c>
      <c r="AL651" s="45" t="str">
        <f t="shared" si="564"/>
        <v>-</v>
      </c>
      <c r="AM651" s="162"/>
    </row>
    <row r="652" spans="1:39" ht="9" customHeight="1" x14ac:dyDescent="0.25">
      <c r="A652" s="99"/>
      <c r="B652" s="195"/>
      <c r="C652" s="84"/>
      <c r="D652" s="19"/>
      <c r="E652" s="84"/>
      <c r="F652" s="1"/>
      <c r="G652" s="1"/>
      <c r="H652" s="25"/>
      <c r="I652" s="19"/>
      <c r="J652" s="19"/>
      <c r="K652" s="22" t="s">
        <v>678</v>
      </c>
      <c r="L652" s="1">
        <f>IF(SUM(L626:L648)=0,"-",IF(SUM(L626:L648)&gt;0,COUNT(L626:L648)))</f>
        <v>12</v>
      </c>
      <c r="M652" s="1">
        <f t="shared" ref="M652:AI652" si="565">IF(SUM(M626:M648)=0,"-",IF(SUM(M626:M648)&gt;0,COUNT(M626:M648)))</f>
        <v>12</v>
      </c>
      <c r="N652" s="1">
        <f t="shared" si="565"/>
        <v>23</v>
      </c>
      <c r="O652" s="1">
        <f t="shared" si="565"/>
        <v>22</v>
      </c>
      <c r="P652" s="1">
        <f t="shared" ref="P652:AC652" si="566">IF(SUM(P626:P648)=0,"-",IF(SUM(P626:P648)&gt;0,COUNT(P626:P648)))</f>
        <v>23</v>
      </c>
      <c r="Q652" s="1">
        <f t="shared" si="566"/>
        <v>22</v>
      </c>
      <c r="R652" s="30">
        <f t="shared" si="566"/>
        <v>21</v>
      </c>
      <c r="S652" s="1">
        <f t="shared" si="566"/>
        <v>20</v>
      </c>
      <c r="T652" s="1" t="str">
        <f t="shared" si="566"/>
        <v>-</v>
      </c>
      <c r="U652" s="1">
        <f t="shared" si="566"/>
        <v>23</v>
      </c>
      <c r="V652" s="1">
        <f t="shared" si="566"/>
        <v>23</v>
      </c>
      <c r="W652" s="1" t="str">
        <f t="shared" si="566"/>
        <v>-</v>
      </c>
      <c r="X652" s="1">
        <f t="shared" si="566"/>
        <v>23</v>
      </c>
      <c r="Y652" s="1">
        <f t="shared" si="566"/>
        <v>22</v>
      </c>
      <c r="Z652" s="1" t="str">
        <f t="shared" si="566"/>
        <v>-</v>
      </c>
      <c r="AA652" s="1">
        <f t="shared" si="566"/>
        <v>23</v>
      </c>
      <c r="AB652" s="1">
        <f t="shared" si="566"/>
        <v>22</v>
      </c>
      <c r="AC652" s="1" t="str">
        <f t="shared" si="566"/>
        <v>-</v>
      </c>
      <c r="AD652" s="1">
        <f>IF(SUM(AD626:AD648)=0,"-",IF(SUM(AD626:AD648)&gt;0,COUNT(AD626:AD648)))</f>
        <v>23</v>
      </c>
      <c r="AE652" s="1">
        <f>IF(SUM(AE626:AE648)=0,"-",IF(SUM(AE626:AE648)&gt;0,COUNT(AE626:AE648)))</f>
        <v>22</v>
      </c>
      <c r="AF652" s="1" t="str">
        <f>IF(SUM(AF626:AF648)=0,"-",IF(SUM(AF626:AF648)&gt;0,COUNT(AF626:AF648)))</f>
        <v>-</v>
      </c>
      <c r="AG652" s="1">
        <f t="shared" si="565"/>
        <v>23</v>
      </c>
      <c r="AH652" s="1">
        <f t="shared" si="565"/>
        <v>22</v>
      </c>
      <c r="AI652" s="1" t="str">
        <f t="shared" si="565"/>
        <v>-</v>
      </c>
      <c r="AJ652" s="1">
        <f t="shared" ref="AJ652:AL652" si="567">IF(SUM(AJ626:AJ648)=0,"-",IF(SUM(AJ626:AJ648)&gt;0,COUNT(AJ626:AJ648)))</f>
        <v>23</v>
      </c>
      <c r="AK652" s="1">
        <f t="shared" si="567"/>
        <v>22</v>
      </c>
      <c r="AL652" s="1" t="str">
        <f t="shared" si="567"/>
        <v>-</v>
      </c>
      <c r="AM652" s="162"/>
    </row>
    <row r="653" spans="1:39" ht="9" customHeight="1" x14ac:dyDescent="0.25">
      <c r="A653" s="100"/>
      <c r="B653" s="196"/>
      <c r="C653" s="91"/>
      <c r="D653" s="33"/>
      <c r="E653" s="91"/>
      <c r="F653" s="92"/>
      <c r="G653" s="92"/>
      <c r="H653" s="39"/>
      <c r="I653" s="33"/>
      <c r="J653" s="33"/>
      <c r="K653" s="36"/>
      <c r="L653" s="37"/>
      <c r="M653" s="38"/>
      <c r="N653" s="63"/>
      <c r="O653" s="63"/>
      <c r="P653" s="63"/>
      <c r="Q653" s="63"/>
      <c r="R653" s="38"/>
      <c r="S653" s="63"/>
      <c r="T653" s="63"/>
      <c r="U653" s="63"/>
      <c r="V653" s="63"/>
      <c r="W653" s="63"/>
      <c r="X653" s="63"/>
      <c r="Y653" s="63"/>
      <c r="Z653" s="63"/>
      <c r="AA653" s="63"/>
      <c r="AB653" s="63"/>
      <c r="AC653" s="63"/>
      <c r="AD653" s="63"/>
      <c r="AE653" s="63"/>
      <c r="AF653" s="63"/>
      <c r="AG653" s="63"/>
      <c r="AH653" s="63"/>
      <c r="AI653" s="63"/>
      <c r="AJ653" s="63"/>
      <c r="AK653" s="63"/>
      <c r="AL653" s="63"/>
      <c r="AM653" s="162"/>
    </row>
    <row r="654" spans="1:39" ht="9" hidden="1" customHeight="1" outlineLevel="1" x14ac:dyDescent="0.25">
      <c r="A654" s="101" t="s">
        <v>397</v>
      </c>
      <c r="B654" s="197" t="s">
        <v>322</v>
      </c>
      <c r="C654" s="97" t="s">
        <v>323</v>
      </c>
      <c r="D654" s="5" t="s">
        <v>28</v>
      </c>
      <c r="E654" s="97" t="s">
        <v>324</v>
      </c>
      <c r="F654" s="98">
        <v>1</v>
      </c>
      <c r="G654" s="1" t="s">
        <v>697</v>
      </c>
      <c r="H654" s="11">
        <v>-4</v>
      </c>
      <c r="I654" s="5" t="s">
        <v>325</v>
      </c>
      <c r="J654" s="5" t="s">
        <v>326</v>
      </c>
      <c r="K654" s="8"/>
      <c r="L654" s="30" t="s">
        <v>676</v>
      </c>
      <c r="M654" s="45" t="s">
        <v>676</v>
      </c>
      <c r="N654" s="71">
        <v>2.2000000000000002</v>
      </c>
      <c r="O654" s="11">
        <v>12810</v>
      </c>
      <c r="P654" s="102">
        <v>881.78</v>
      </c>
      <c r="Q654" s="10">
        <v>68.835284933645582</v>
      </c>
      <c r="R654" s="10">
        <v>28.808705486544298</v>
      </c>
      <c r="S654" s="10">
        <v>2.2489231449292975</v>
      </c>
      <c r="T654" s="10"/>
      <c r="U654" s="71">
        <v>18.399999999999999</v>
      </c>
      <c r="V654" s="10">
        <v>1.4363778298204526</v>
      </c>
      <c r="W654" s="10"/>
      <c r="X654" s="98">
        <v>1296.24645841714</v>
      </c>
      <c r="Y654" s="16">
        <v>101.19019972030758</v>
      </c>
      <c r="Z654" s="98"/>
      <c r="AA654" s="71">
        <v>552.10073302160094</v>
      </c>
      <c r="AB654" s="16">
        <v>43.099198518470025</v>
      </c>
      <c r="AC654" s="16"/>
      <c r="AD654" s="71">
        <v>20.073215749401299</v>
      </c>
      <c r="AE654" s="16">
        <v>1.5669957649805855</v>
      </c>
      <c r="AF654" s="98"/>
      <c r="AG654" s="71">
        <v>5.2169600204714897</v>
      </c>
      <c r="AH654" s="16">
        <v>0.40725683219917952</v>
      </c>
      <c r="AI654" s="16"/>
      <c r="AJ654" s="71">
        <v>1944.11176514985</v>
      </c>
      <c r="AK654" s="102">
        <v>151.76516511708431</v>
      </c>
      <c r="AL654" s="102"/>
      <c r="AM654" s="162"/>
    </row>
    <row r="655" spans="1:39" ht="9" hidden="1" customHeight="1" outlineLevel="1" x14ac:dyDescent="0.25">
      <c r="A655" s="83" t="s">
        <v>398</v>
      </c>
      <c r="B655" s="195" t="s">
        <v>322</v>
      </c>
      <c r="C655" s="84" t="s">
        <v>323</v>
      </c>
      <c r="D655" s="19" t="s">
        <v>28</v>
      </c>
      <c r="E655" s="84" t="s">
        <v>324</v>
      </c>
      <c r="F655" s="1">
        <v>1</v>
      </c>
      <c r="G655" s="1" t="s">
        <v>697</v>
      </c>
      <c r="H655" s="25">
        <v>-4</v>
      </c>
      <c r="I655" s="19" t="s">
        <v>325</v>
      </c>
      <c r="J655" s="19" t="s">
        <v>326</v>
      </c>
      <c r="K655" s="22"/>
      <c r="L655" s="30" t="s">
        <v>676</v>
      </c>
      <c r="M655" s="45" t="s">
        <v>676</v>
      </c>
      <c r="N655" s="45">
        <v>5.2</v>
      </c>
      <c r="O655" s="25">
        <v>12940</v>
      </c>
      <c r="P655" s="30">
        <v>878.91</v>
      </c>
      <c r="Q655" s="24">
        <v>67.921947449768155</v>
      </c>
      <c r="R655" s="24">
        <v>144.31604504370799</v>
      </c>
      <c r="S655" s="24">
        <v>11.152708272311282</v>
      </c>
      <c r="T655" s="24"/>
      <c r="U655" s="45">
        <v>18.25</v>
      </c>
      <c r="V655" s="24">
        <v>1.4103554868624422</v>
      </c>
      <c r="W655" s="24"/>
      <c r="X655" s="1">
        <v>1498.8452144985899</v>
      </c>
      <c r="Y655" s="30">
        <v>115.83038751921097</v>
      </c>
      <c r="Z655" s="1"/>
      <c r="AA655" s="45">
        <v>585.16866836054601</v>
      </c>
      <c r="AB655" s="30">
        <v>45.221689981495054</v>
      </c>
      <c r="AC655" s="30"/>
      <c r="AD655" s="45">
        <v>23.412130022338001</v>
      </c>
      <c r="AE655" s="30">
        <v>1.8092836184187018</v>
      </c>
      <c r="AF655" s="1"/>
      <c r="AG655" s="45">
        <v>8.6849089375693698</v>
      </c>
      <c r="AH655" s="30">
        <v>0.67116761495899302</v>
      </c>
      <c r="AI655" s="30"/>
      <c r="AJ655" s="45">
        <v>2222.90905148813</v>
      </c>
      <c r="AK655" s="85">
        <v>171.78586178424496</v>
      </c>
      <c r="AL655" s="85"/>
      <c r="AM655" s="162"/>
    </row>
    <row r="656" spans="1:39" ht="9" hidden="1" customHeight="1" outlineLevel="1" x14ac:dyDescent="0.25">
      <c r="A656" s="83" t="s">
        <v>399</v>
      </c>
      <c r="B656" s="195" t="s">
        <v>322</v>
      </c>
      <c r="C656" s="84" t="s">
        <v>323</v>
      </c>
      <c r="D656" s="19" t="s">
        <v>28</v>
      </c>
      <c r="E656" s="84" t="s">
        <v>324</v>
      </c>
      <c r="F656" s="1">
        <v>1</v>
      </c>
      <c r="G656" s="1" t="s">
        <v>697</v>
      </c>
      <c r="H656" s="25">
        <v>-4</v>
      </c>
      <c r="I656" s="19" t="s">
        <v>325</v>
      </c>
      <c r="J656" s="19" t="s">
        <v>326</v>
      </c>
      <c r="K656" s="22"/>
      <c r="L656" s="30" t="s">
        <v>676</v>
      </c>
      <c r="M656" s="45" t="s">
        <v>676</v>
      </c>
      <c r="N656" s="45">
        <v>2.8</v>
      </c>
      <c r="O656" s="25">
        <v>10880</v>
      </c>
      <c r="P656" s="30">
        <v>1448.43</v>
      </c>
      <c r="Q656" s="24">
        <v>133.12775735294116</v>
      </c>
      <c r="R656" s="24">
        <v>49.723141807019395</v>
      </c>
      <c r="S656" s="24">
        <v>4.5701417102039885</v>
      </c>
      <c r="T656" s="24"/>
      <c r="U656" s="45">
        <v>19.84</v>
      </c>
      <c r="V656" s="24">
        <v>1.8235294117647058</v>
      </c>
      <c r="W656" s="24"/>
      <c r="X656" s="1">
        <v>1650.4045845131302</v>
      </c>
      <c r="Y656" s="30">
        <v>151.69159784128036</v>
      </c>
      <c r="Z656" s="1"/>
      <c r="AA656" s="45">
        <v>430.35316463423698</v>
      </c>
      <c r="AB656" s="30">
        <v>39.554518808293835</v>
      </c>
      <c r="AC656" s="30"/>
      <c r="AD656" s="45">
        <v>18.3283888907864</v>
      </c>
      <c r="AE656" s="30">
        <v>1.6845945671678675</v>
      </c>
      <c r="AF656" s="1"/>
      <c r="AG656" s="45">
        <v>5.4886381249997598</v>
      </c>
      <c r="AH656" s="30">
        <v>0.50447041590071318</v>
      </c>
      <c r="AI656" s="30"/>
      <c r="AJ656" s="45">
        <v>910.56694837389705</v>
      </c>
      <c r="AK656" s="85">
        <v>83.691815107894939</v>
      </c>
      <c r="AL656" s="85"/>
      <c r="AM656" s="162"/>
    </row>
    <row r="657" spans="1:39" ht="9" hidden="1" customHeight="1" outlineLevel="1" x14ac:dyDescent="0.25">
      <c r="A657" s="83" t="s">
        <v>400</v>
      </c>
      <c r="B657" s="195" t="s">
        <v>322</v>
      </c>
      <c r="C657" s="84" t="s">
        <v>323</v>
      </c>
      <c r="D657" s="19" t="s">
        <v>28</v>
      </c>
      <c r="E657" s="84" t="s">
        <v>324</v>
      </c>
      <c r="F657" s="1">
        <v>1</v>
      </c>
      <c r="G657" s="1" t="s">
        <v>697</v>
      </c>
      <c r="H657" s="25">
        <v>-4</v>
      </c>
      <c r="I657" s="19" t="s">
        <v>325</v>
      </c>
      <c r="J657" s="19" t="s">
        <v>326</v>
      </c>
      <c r="K657" s="22"/>
      <c r="L657" s="30" t="s">
        <v>676</v>
      </c>
      <c r="M657" s="45" t="s">
        <v>676</v>
      </c>
      <c r="N657" s="45">
        <v>3.6</v>
      </c>
      <c r="O657" s="25">
        <v>10060</v>
      </c>
      <c r="P657" s="30">
        <v>1646.51</v>
      </c>
      <c r="Q657" s="24">
        <v>163.66898608349899</v>
      </c>
      <c r="R657" s="24">
        <v>42.993393117969703</v>
      </c>
      <c r="S657" s="24">
        <v>4.2736971290228327</v>
      </c>
      <c r="T657" s="24"/>
      <c r="U657" s="45">
        <v>16.41</v>
      </c>
      <c r="V657" s="24">
        <v>1.6312127236580516</v>
      </c>
      <c r="W657" s="24"/>
      <c r="X657" s="1">
        <v>1943.27478201953</v>
      </c>
      <c r="Y657" s="30">
        <v>193.16846739756758</v>
      </c>
      <c r="Z657" s="1"/>
      <c r="AA657" s="45">
        <v>403.93228999237198</v>
      </c>
      <c r="AB657" s="30">
        <v>40.152315108585682</v>
      </c>
      <c r="AC657" s="30"/>
      <c r="AD657" s="45">
        <v>4.7871023626806801</v>
      </c>
      <c r="AE657" s="30">
        <v>0.47585510563426242</v>
      </c>
      <c r="AF657" s="1"/>
      <c r="AG657" s="45">
        <v>3.4804246946449902</v>
      </c>
      <c r="AH657" s="30">
        <v>0.34596666944781218</v>
      </c>
      <c r="AI657" s="30"/>
      <c r="AJ657" s="45">
        <v>1102.9333110980499</v>
      </c>
      <c r="AK657" s="85">
        <v>109.63551800179422</v>
      </c>
      <c r="AL657" s="85"/>
      <c r="AM657" s="162"/>
    </row>
    <row r="658" spans="1:39" ht="9" hidden="1" customHeight="1" outlineLevel="1" x14ac:dyDescent="0.25">
      <c r="A658" s="83" t="s">
        <v>401</v>
      </c>
      <c r="B658" s="195" t="s">
        <v>322</v>
      </c>
      <c r="C658" s="84" t="s">
        <v>323</v>
      </c>
      <c r="D658" s="19" t="s">
        <v>28</v>
      </c>
      <c r="E658" s="84" t="s">
        <v>324</v>
      </c>
      <c r="F658" s="1">
        <v>1</v>
      </c>
      <c r="G658" s="1" t="s">
        <v>697</v>
      </c>
      <c r="H658" s="25">
        <v>-4</v>
      </c>
      <c r="I658" s="19" t="s">
        <v>325</v>
      </c>
      <c r="J658" s="19" t="s">
        <v>326</v>
      </c>
      <c r="K658" s="22"/>
      <c r="L658" s="30" t="s">
        <v>676</v>
      </c>
      <c r="M658" s="45" t="s">
        <v>676</v>
      </c>
      <c r="N658" s="45">
        <v>3.2</v>
      </c>
      <c r="O658" s="25">
        <v>13100</v>
      </c>
      <c r="P658" s="30">
        <v>1048.06</v>
      </c>
      <c r="Q658" s="24">
        <v>80.00458015267175</v>
      </c>
      <c r="R658" s="24">
        <v>114.710990380684</v>
      </c>
      <c r="S658" s="24">
        <v>8.7565641511972512</v>
      </c>
      <c r="T658" s="24"/>
      <c r="U658" s="45">
        <v>17.809999999999999</v>
      </c>
      <c r="V658" s="24">
        <v>1.3595419847328243</v>
      </c>
      <c r="W658" s="24"/>
      <c r="X658" s="1">
        <v>1395.2191476995299</v>
      </c>
      <c r="Y658" s="30">
        <v>106.5052784503458</v>
      </c>
      <c r="Z658" s="1"/>
      <c r="AA658" s="45">
        <v>388.30646128599301</v>
      </c>
      <c r="AB658" s="30">
        <v>29.641714601984198</v>
      </c>
      <c r="AC658" s="30"/>
      <c r="AD658" s="45">
        <v>13.9802368157739</v>
      </c>
      <c r="AE658" s="30">
        <v>1.0671936500590764</v>
      </c>
      <c r="AF658" s="1"/>
      <c r="AG658" s="45">
        <v>9.1359641655335402</v>
      </c>
      <c r="AH658" s="30">
        <v>0.69740184469721678</v>
      </c>
      <c r="AI658" s="30"/>
      <c r="AJ658" s="45">
        <v>1463.21855164165</v>
      </c>
      <c r="AK658" s="85">
        <v>111.69607264440077</v>
      </c>
      <c r="AL658" s="85"/>
      <c r="AM658" s="162"/>
    </row>
    <row r="659" spans="1:39" ht="9" hidden="1" customHeight="1" outlineLevel="1" x14ac:dyDescent="0.25">
      <c r="A659" s="83" t="s">
        <v>402</v>
      </c>
      <c r="B659" s="195" t="s">
        <v>322</v>
      </c>
      <c r="C659" s="84" t="s">
        <v>323</v>
      </c>
      <c r="D659" s="19" t="s">
        <v>28</v>
      </c>
      <c r="E659" s="84" t="s">
        <v>324</v>
      </c>
      <c r="F659" s="1">
        <v>1</v>
      </c>
      <c r="G659" s="1" t="s">
        <v>697</v>
      </c>
      <c r="H659" s="25">
        <v>-4</v>
      </c>
      <c r="I659" s="19" t="s">
        <v>325</v>
      </c>
      <c r="J659" s="19" t="s">
        <v>326</v>
      </c>
      <c r="K659" s="22"/>
      <c r="L659" s="30" t="s">
        <v>676</v>
      </c>
      <c r="M659" s="45" t="s">
        <v>676</v>
      </c>
      <c r="N659" s="45">
        <v>3.8</v>
      </c>
      <c r="O659" s="25">
        <v>12550</v>
      </c>
      <c r="P659" s="30">
        <v>1092.78</v>
      </c>
      <c r="Q659" s="24">
        <v>87.074103585657369</v>
      </c>
      <c r="R659" s="24">
        <v>61.3788593067382</v>
      </c>
      <c r="S659" s="24">
        <v>4.8907457614930845</v>
      </c>
      <c r="T659" s="24"/>
      <c r="U659" s="45">
        <v>17.399999999999999</v>
      </c>
      <c r="V659" s="24">
        <v>1.3864541832669321</v>
      </c>
      <c r="W659" s="24"/>
      <c r="X659" s="1">
        <v>1773.07677329854</v>
      </c>
      <c r="Y659" s="30">
        <v>141.28101779271236</v>
      </c>
      <c r="Z659" s="1"/>
      <c r="AA659" s="45">
        <v>461.34892627388899</v>
      </c>
      <c r="AB659" s="30">
        <v>36.760870619433383</v>
      </c>
      <c r="AC659" s="30"/>
      <c r="AD659" s="45">
        <v>28.675303538288201</v>
      </c>
      <c r="AE659" s="30">
        <v>2.2848847440867091</v>
      </c>
      <c r="AF659" s="1"/>
      <c r="AG659" s="45">
        <v>6.4291617372275196</v>
      </c>
      <c r="AH659" s="30">
        <v>0.51228380376314897</v>
      </c>
      <c r="AI659" s="30"/>
      <c r="AJ659" s="45">
        <v>1195.96719646006</v>
      </c>
      <c r="AK659" s="85">
        <v>95.296190952992831</v>
      </c>
      <c r="AL659" s="85"/>
      <c r="AM659" s="162"/>
    </row>
    <row r="660" spans="1:39" ht="9" hidden="1" customHeight="1" outlineLevel="1" x14ac:dyDescent="0.25">
      <c r="A660" s="83" t="s">
        <v>403</v>
      </c>
      <c r="B660" s="195" t="s">
        <v>322</v>
      </c>
      <c r="C660" s="84" t="s">
        <v>323</v>
      </c>
      <c r="D660" s="19" t="s">
        <v>28</v>
      </c>
      <c r="E660" s="84" t="s">
        <v>324</v>
      </c>
      <c r="F660" s="1">
        <v>1</v>
      </c>
      <c r="G660" s="1" t="s">
        <v>697</v>
      </c>
      <c r="H660" s="25">
        <v>-4</v>
      </c>
      <c r="I660" s="19" t="s">
        <v>325</v>
      </c>
      <c r="J660" s="19" t="s">
        <v>326</v>
      </c>
      <c r="K660" s="22"/>
      <c r="L660" s="30" t="s">
        <v>676</v>
      </c>
      <c r="M660" s="45" t="s">
        <v>676</v>
      </c>
      <c r="N660" s="45">
        <v>7.1</v>
      </c>
      <c r="O660" s="25">
        <v>6620</v>
      </c>
      <c r="P660" s="30">
        <v>608.16</v>
      </c>
      <c r="Q660" s="24">
        <v>91.86706948640483</v>
      </c>
      <c r="R660" s="24">
        <v>29.846494055230302</v>
      </c>
      <c r="S660" s="24">
        <v>4.5085338452009518</v>
      </c>
      <c r="T660" s="24"/>
      <c r="U660" s="45">
        <v>11.98</v>
      </c>
      <c r="V660" s="24">
        <v>1.8096676737160122</v>
      </c>
      <c r="W660" s="24"/>
      <c r="X660" s="1">
        <v>739.69164302279</v>
      </c>
      <c r="Y660" s="30">
        <v>111.73589773758157</v>
      </c>
      <c r="Z660" s="1"/>
      <c r="AA660" s="45">
        <v>366.092646340996</v>
      </c>
      <c r="AB660" s="30">
        <v>55.301003979002424</v>
      </c>
      <c r="AC660" s="30"/>
      <c r="AD660" s="45">
        <v>4.1132348584489797</v>
      </c>
      <c r="AE660" s="30">
        <v>0.62133457076268583</v>
      </c>
      <c r="AF660" s="1"/>
      <c r="AG660" s="45">
        <v>2.07075988542974</v>
      </c>
      <c r="AH660" s="30">
        <v>0.31280360807095769</v>
      </c>
      <c r="AI660" s="30"/>
      <c r="AJ660" s="45">
        <v>1120.69458011397</v>
      </c>
      <c r="AK660" s="85">
        <v>169.28921149757855</v>
      </c>
      <c r="AL660" s="85"/>
      <c r="AM660" s="162"/>
    </row>
    <row r="661" spans="1:39" ht="9" hidden="1" customHeight="1" outlineLevel="1" x14ac:dyDescent="0.25">
      <c r="A661" s="83" t="s">
        <v>404</v>
      </c>
      <c r="B661" s="195" t="s">
        <v>322</v>
      </c>
      <c r="C661" s="84" t="s">
        <v>323</v>
      </c>
      <c r="D661" s="19" t="s">
        <v>28</v>
      </c>
      <c r="E661" s="84" t="s">
        <v>324</v>
      </c>
      <c r="F661" s="1">
        <v>1</v>
      </c>
      <c r="G661" s="1" t="s">
        <v>697</v>
      </c>
      <c r="H661" s="25">
        <v>-4</v>
      </c>
      <c r="I661" s="19" t="s">
        <v>325</v>
      </c>
      <c r="J661" s="19" t="s">
        <v>326</v>
      </c>
      <c r="K661" s="22"/>
      <c r="L661" s="30" t="s">
        <v>676</v>
      </c>
      <c r="M661" s="45" t="s">
        <v>676</v>
      </c>
      <c r="N661" s="45">
        <v>43</v>
      </c>
      <c r="O661" s="25"/>
      <c r="P661" s="30">
        <v>117.81</v>
      </c>
      <c r="Q661" s="30"/>
      <c r="R661" s="24">
        <v>3.3771118621418301</v>
      </c>
      <c r="S661" s="24"/>
      <c r="T661" s="24"/>
      <c r="U661" s="45">
        <v>3.16</v>
      </c>
      <c r="V661" s="24">
        <v>0</v>
      </c>
      <c r="W661" s="24"/>
      <c r="X661" s="1">
        <v>74.278402528860695</v>
      </c>
      <c r="Y661" s="30"/>
      <c r="Z661" s="1"/>
      <c r="AA661" s="45">
        <v>65.806312058768398</v>
      </c>
      <c r="AB661" s="30"/>
      <c r="AC661" s="30"/>
      <c r="AD661" s="45">
        <v>1.0059479708353001</v>
      </c>
      <c r="AE661" s="30"/>
      <c r="AF661" s="1"/>
      <c r="AG661" s="45">
        <v>0.32931745803324602</v>
      </c>
      <c r="AH661" s="30"/>
      <c r="AI661" s="30"/>
      <c r="AJ661" s="45">
        <v>88.735254595898397</v>
      </c>
      <c r="AK661" s="30"/>
      <c r="AL661" s="30"/>
      <c r="AM661" s="162"/>
    </row>
    <row r="662" spans="1:39" ht="9" hidden="1" customHeight="1" outlineLevel="1" x14ac:dyDescent="0.25">
      <c r="A662" s="83" t="s">
        <v>405</v>
      </c>
      <c r="B662" s="195" t="s">
        <v>322</v>
      </c>
      <c r="C662" s="84" t="s">
        <v>323</v>
      </c>
      <c r="D662" s="19" t="s">
        <v>28</v>
      </c>
      <c r="E662" s="84" t="s">
        <v>324</v>
      </c>
      <c r="F662" s="1">
        <v>1</v>
      </c>
      <c r="G662" s="1" t="s">
        <v>697</v>
      </c>
      <c r="H662" s="25">
        <v>-4</v>
      </c>
      <c r="I662" s="19" t="s">
        <v>325</v>
      </c>
      <c r="J662" s="19" t="s">
        <v>326</v>
      </c>
      <c r="K662" s="22"/>
      <c r="L662" s="30" t="s">
        <v>676</v>
      </c>
      <c r="M662" s="45" t="s">
        <v>676</v>
      </c>
      <c r="N662" s="45">
        <v>8</v>
      </c>
      <c r="O662" s="25">
        <v>6330</v>
      </c>
      <c r="P662" s="30">
        <v>612.09</v>
      </c>
      <c r="Q662" s="24">
        <v>96.69668246445498</v>
      </c>
      <c r="R662" s="24">
        <v>21.9215097029915</v>
      </c>
      <c r="S662" s="24">
        <v>3.4631136971550553</v>
      </c>
      <c r="T662" s="24"/>
      <c r="U662" s="45">
        <v>9.36</v>
      </c>
      <c r="V662" s="24">
        <v>1.4786729857819905</v>
      </c>
      <c r="W662" s="24"/>
      <c r="X662" s="1">
        <v>701.78732269966804</v>
      </c>
      <c r="Y662" s="30">
        <v>110.86687562396018</v>
      </c>
      <c r="Z662" s="1"/>
      <c r="AA662" s="45">
        <v>218.16458898681901</v>
      </c>
      <c r="AB662" s="30">
        <v>34.465179934726542</v>
      </c>
      <c r="AC662" s="30"/>
      <c r="AD662" s="45">
        <v>0.98870411345790199</v>
      </c>
      <c r="AE662" s="30">
        <v>0.15619338285274911</v>
      </c>
      <c r="AF662" s="1"/>
      <c r="AG662" s="45">
        <v>1.40873744672674</v>
      </c>
      <c r="AH662" s="30">
        <v>0.22254935967247078</v>
      </c>
      <c r="AI662" s="30"/>
      <c r="AJ662" s="45">
        <v>691.01836700848401</v>
      </c>
      <c r="AK662" s="85">
        <v>109.16561880070837</v>
      </c>
      <c r="AL662" s="85"/>
      <c r="AM662" s="162"/>
    </row>
    <row r="663" spans="1:39" ht="9" hidden="1" customHeight="1" outlineLevel="1" x14ac:dyDescent="0.25">
      <c r="A663" s="83" t="s">
        <v>406</v>
      </c>
      <c r="B663" s="195" t="s">
        <v>322</v>
      </c>
      <c r="C663" s="84" t="s">
        <v>323</v>
      </c>
      <c r="D663" s="19" t="s">
        <v>28</v>
      </c>
      <c r="E663" s="84" t="s">
        <v>324</v>
      </c>
      <c r="F663" s="1">
        <v>1</v>
      </c>
      <c r="G663" s="1" t="s">
        <v>697</v>
      </c>
      <c r="H663" s="25">
        <v>-4</v>
      </c>
      <c r="I663" s="19" t="s">
        <v>325</v>
      </c>
      <c r="J663" s="19" t="s">
        <v>326</v>
      </c>
      <c r="K663" s="22"/>
      <c r="L663" s="30" t="s">
        <v>676</v>
      </c>
      <c r="M663" s="45" t="s">
        <v>676</v>
      </c>
      <c r="N663" s="45">
        <v>41</v>
      </c>
      <c r="O663" s="25"/>
      <c r="P663" s="30">
        <v>65.23</v>
      </c>
      <c r="Q663" s="30"/>
      <c r="R663" s="24">
        <v>2.2267881308740298</v>
      </c>
      <c r="S663" s="24"/>
      <c r="T663" s="24"/>
      <c r="U663" s="45">
        <v>2.61</v>
      </c>
      <c r="V663" s="24">
        <v>0</v>
      </c>
      <c r="W663" s="24"/>
      <c r="X663" s="1">
        <v>89.885063635338398</v>
      </c>
      <c r="Y663" s="30"/>
      <c r="Z663" s="1"/>
      <c r="AA663" s="45">
        <v>45.031038963183903</v>
      </c>
      <c r="AB663" s="30"/>
      <c r="AC663" s="30"/>
      <c r="AD663" s="45">
        <v>0.41432165317778902</v>
      </c>
      <c r="AE663" s="30"/>
      <c r="AF663" s="1"/>
      <c r="AG663" s="45">
        <v>0.286819058704052</v>
      </c>
      <c r="AH663" s="30"/>
      <c r="AI663" s="30"/>
      <c r="AJ663" s="45">
        <v>106.43844290417501</v>
      </c>
      <c r="AK663" s="30"/>
      <c r="AL663" s="30"/>
      <c r="AM663" s="162"/>
    </row>
    <row r="664" spans="1:39" ht="9" hidden="1" customHeight="1" outlineLevel="1" x14ac:dyDescent="0.25">
      <c r="A664" s="83" t="s">
        <v>407</v>
      </c>
      <c r="B664" s="195" t="s">
        <v>322</v>
      </c>
      <c r="C664" s="84" t="s">
        <v>323</v>
      </c>
      <c r="D664" s="19" t="s">
        <v>28</v>
      </c>
      <c r="E664" s="84" t="s">
        <v>324</v>
      </c>
      <c r="F664" s="1">
        <v>1</v>
      </c>
      <c r="G664" s="1" t="s">
        <v>697</v>
      </c>
      <c r="H664" s="25">
        <v>-4</v>
      </c>
      <c r="I664" s="19" t="s">
        <v>325</v>
      </c>
      <c r="J664" s="19" t="s">
        <v>326</v>
      </c>
      <c r="K664" s="22"/>
      <c r="L664" s="30" t="s">
        <v>676</v>
      </c>
      <c r="M664" s="45" t="s">
        <v>676</v>
      </c>
      <c r="N664" s="45">
        <v>6</v>
      </c>
      <c r="O664" s="25">
        <v>10260</v>
      </c>
      <c r="P664" s="30">
        <v>1486.17</v>
      </c>
      <c r="Q664" s="24">
        <v>144.85087719298247</v>
      </c>
      <c r="R664" s="24">
        <v>37.947704943088802</v>
      </c>
      <c r="S664" s="24">
        <v>3.6986067195992982</v>
      </c>
      <c r="T664" s="24"/>
      <c r="U664" s="45">
        <v>16.68</v>
      </c>
      <c r="V664" s="24">
        <v>1.6257309941520468</v>
      </c>
      <c r="W664" s="24"/>
      <c r="X664" s="1">
        <v>956.90299838603801</v>
      </c>
      <c r="Y664" s="30">
        <v>93.265399452830209</v>
      </c>
      <c r="Z664" s="1"/>
      <c r="AA664" s="45">
        <v>405.43856761586397</v>
      </c>
      <c r="AB664" s="30">
        <v>39.516429592189475</v>
      </c>
      <c r="AC664" s="30"/>
      <c r="AD664" s="45">
        <v>14.298551427448199</v>
      </c>
      <c r="AE664" s="30">
        <v>1.3936209968273099</v>
      </c>
      <c r="AF664" s="1"/>
      <c r="AG664" s="45">
        <v>3.0607411708198802</v>
      </c>
      <c r="AH664" s="30">
        <v>0.29831785290642104</v>
      </c>
      <c r="AI664" s="30"/>
      <c r="AJ664" s="45">
        <v>1403.7055955214901</v>
      </c>
      <c r="AK664" s="85">
        <v>136.81341086954095</v>
      </c>
      <c r="AL664" s="85"/>
      <c r="AM664" s="162"/>
    </row>
    <row r="665" spans="1:39" ht="9" hidden="1" customHeight="1" outlineLevel="1" x14ac:dyDescent="0.25">
      <c r="A665" s="83" t="s">
        <v>408</v>
      </c>
      <c r="B665" s="195" t="s">
        <v>322</v>
      </c>
      <c r="C665" s="84" t="s">
        <v>323</v>
      </c>
      <c r="D665" s="19" t="s">
        <v>28</v>
      </c>
      <c r="E665" s="84" t="s">
        <v>324</v>
      </c>
      <c r="F665" s="1">
        <v>1</v>
      </c>
      <c r="G665" s="1" t="s">
        <v>697</v>
      </c>
      <c r="H665" s="25">
        <v>-4</v>
      </c>
      <c r="I665" s="19" t="s">
        <v>325</v>
      </c>
      <c r="J665" s="19" t="s">
        <v>326</v>
      </c>
      <c r="K665" s="22"/>
      <c r="L665" s="30" t="s">
        <v>676</v>
      </c>
      <c r="M665" s="45" t="s">
        <v>676</v>
      </c>
      <c r="N665" s="45">
        <v>22</v>
      </c>
      <c r="O665" s="25">
        <v>1860</v>
      </c>
      <c r="P665" s="30">
        <v>221.19</v>
      </c>
      <c r="Q665" s="24">
        <v>118.91935483870967</v>
      </c>
      <c r="R665" s="24">
        <v>4.5855399797560601</v>
      </c>
      <c r="S665" s="24">
        <v>2.4653440751376667</v>
      </c>
      <c r="T665" s="24"/>
      <c r="U665" s="45">
        <v>4.08</v>
      </c>
      <c r="V665" s="24">
        <v>2.193548387096774</v>
      </c>
      <c r="W665" s="24"/>
      <c r="X665" s="1">
        <v>124.690367884445</v>
      </c>
      <c r="Y665" s="30">
        <v>67.037832195938165</v>
      </c>
      <c r="Z665" s="1"/>
      <c r="AA665" s="45">
        <v>108.388133172807</v>
      </c>
      <c r="AB665" s="30">
        <v>58.273189877853227</v>
      </c>
      <c r="AC665" s="30"/>
      <c r="AD665" s="45">
        <v>0.882600954326073</v>
      </c>
      <c r="AE665" s="30">
        <v>0.47451664211079192</v>
      </c>
      <c r="AF665" s="1"/>
      <c r="AG665" s="45">
        <v>0.19652331089653299</v>
      </c>
      <c r="AH665" s="30">
        <v>0.10565769403039409</v>
      </c>
      <c r="AI665" s="30"/>
      <c r="AJ665" s="45">
        <v>120.191986674972</v>
      </c>
      <c r="AK665" s="85">
        <v>64.619347674716124</v>
      </c>
      <c r="AL665" s="85"/>
      <c r="AM665" s="162"/>
    </row>
    <row r="666" spans="1:39" ht="9" hidden="1" customHeight="1" outlineLevel="1" x14ac:dyDescent="0.25">
      <c r="A666" s="83" t="s">
        <v>409</v>
      </c>
      <c r="B666" s="195" t="s">
        <v>322</v>
      </c>
      <c r="C666" s="84" t="s">
        <v>323</v>
      </c>
      <c r="D666" s="19" t="s">
        <v>28</v>
      </c>
      <c r="E666" s="84" t="s">
        <v>324</v>
      </c>
      <c r="F666" s="1">
        <v>1</v>
      </c>
      <c r="G666" s="1" t="s">
        <v>697</v>
      </c>
      <c r="H666" s="25">
        <v>-4</v>
      </c>
      <c r="I666" s="19" t="s">
        <v>325</v>
      </c>
      <c r="J666" s="19" t="s">
        <v>326</v>
      </c>
      <c r="K666" s="22"/>
      <c r="L666" s="64">
        <v>7.18</v>
      </c>
      <c r="M666" s="89">
        <v>68</v>
      </c>
      <c r="N666" s="45">
        <v>4.4000000000000004</v>
      </c>
      <c r="O666" s="25">
        <v>14130</v>
      </c>
      <c r="P666" s="30">
        <v>1196.01</v>
      </c>
      <c r="Q666" s="24">
        <v>84.643312101910823</v>
      </c>
      <c r="R666" s="24">
        <v>56.068012694465097</v>
      </c>
      <c r="S666" s="24">
        <v>3.9680122218305094</v>
      </c>
      <c r="T666" s="24"/>
      <c r="U666" s="45">
        <v>21.38</v>
      </c>
      <c r="V666" s="24">
        <v>1.5130927105449397</v>
      </c>
      <c r="W666" s="24"/>
      <c r="X666" s="1">
        <v>1379.2920054547201</v>
      </c>
      <c r="Y666" s="30">
        <v>97.614437753341832</v>
      </c>
      <c r="Z666" s="1"/>
      <c r="AA666" s="45">
        <v>399.47488246023198</v>
      </c>
      <c r="AB666" s="30">
        <v>28.271400032571268</v>
      </c>
      <c r="AC666" s="30"/>
      <c r="AD666" s="45">
        <v>16.578410715920398</v>
      </c>
      <c r="AE666" s="30">
        <v>1.173277474587431</v>
      </c>
      <c r="AF666" s="1"/>
      <c r="AG666" s="45">
        <v>8.9120684750767492</v>
      </c>
      <c r="AH666" s="30">
        <v>0.63071963730196379</v>
      </c>
      <c r="AI666" s="30"/>
      <c r="AJ666" s="45">
        <v>762.36588844412802</v>
      </c>
      <c r="AK666" s="85">
        <v>53.953707603972255</v>
      </c>
      <c r="AL666" s="85"/>
      <c r="AM666" s="162"/>
    </row>
    <row r="667" spans="1:39" ht="9" hidden="1" customHeight="1" outlineLevel="1" x14ac:dyDescent="0.25">
      <c r="A667" s="83" t="s">
        <v>410</v>
      </c>
      <c r="B667" s="195" t="s">
        <v>322</v>
      </c>
      <c r="C667" s="84" t="s">
        <v>323</v>
      </c>
      <c r="D667" s="19" t="s">
        <v>28</v>
      </c>
      <c r="E667" s="84" t="s">
        <v>324</v>
      </c>
      <c r="F667" s="1">
        <v>1</v>
      </c>
      <c r="G667" s="1" t="s">
        <v>697</v>
      </c>
      <c r="H667" s="25">
        <v>-4</v>
      </c>
      <c r="I667" s="19" t="s">
        <v>325</v>
      </c>
      <c r="J667" s="19" t="s">
        <v>326</v>
      </c>
      <c r="K667" s="22"/>
      <c r="L667" s="64">
        <v>7.21</v>
      </c>
      <c r="M667" s="89">
        <v>73</v>
      </c>
      <c r="N667" s="45">
        <v>3</v>
      </c>
      <c r="O667" s="25">
        <v>10540</v>
      </c>
      <c r="P667" s="30">
        <v>1157.76</v>
      </c>
      <c r="Q667" s="24">
        <v>109.84440227703986</v>
      </c>
      <c r="R667" s="24">
        <v>43.020074245808402</v>
      </c>
      <c r="S667" s="24">
        <v>4.0816009720880837</v>
      </c>
      <c r="T667" s="24"/>
      <c r="U667" s="45">
        <v>16.46</v>
      </c>
      <c r="V667" s="24">
        <v>1.5616698292220117</v>
      </c>
      <c r="W667" s="24"/>
      <c r="X667" s="1">
        <v>1355.3950048093</v>
      </c>
      <c r="Y667" s="30">
        <v>128.59535149993357</v>
      </c>
      <c r="Z667" s="1"/>
      <c r="AA667" s="45">
        <v>435.09509296917003</v>
      </c>
      <c r="AB667" s="30">
        <v>41.280369351913663</v>
      </c>
      <c r="AC667" s="30"/>
      <c r="AD667" s="45">
        <v>14.0526377910577</v>
      </c>
      <c r="AE667" s="30">
        <v>1.3332673426050947</v>
      </c>
      <c r="AF667" s="1"/>
      <c r="AG667" s="45">
        <v>3.1547340229337899</v>
      </c>
      <c r="AH667" s="30">
        <v>0.29931062836183969</v>
      </c>
      <c r="AI667" s="30"/>
      <c r="AJ667" s="45">
        <v>1006.41241864792</v>
      </c>
      <c r="AK667" s="85">
        <v>95.485049207582549</v>
      </c>
      <c r="AL667" s="85"/>
      <c r="AM667" s="162"/>
    </row>
    <row r="668" spans="1:39" ht="9" hidden="1" customHeight="1" outlineLevel="1" x14ac:dyDescent="0.25">
      <c r="A668" s="83" t="s">
        <v>411</v>
      </c>
      <c r="B668" s="195" t="s">
        <v>322</v>
      </c>
      <c r="C668" s="84" t="s">
        <v>323</v>
      </c>
      <c r="D668" s="19" t="s">
        <v>28</v>
      </c>
      <c r="E668" s="84" t="s">
        <v>324</v>
      </c>
      <c r="F668" s="1">
        <v>1</v>
      </c>
      <c r="G668" s="1" t="s">
        <v>697</v>
      </c>
      <c r="H668" s="25">
        <v>-4</v>
      </c>
      <c r="I668" s="19" t="s">
        <v>325</v>
      </c>
      <c r="J668" s="19" t="s">
        <v>326</v>
      </c>
      <c r="K668" s="22"/>
      <c r="L668" s="64">
        <v>6.56</v>
      </c>
      <c r="M668" s="89">
        <v>72</v>
      </c>
      <c r="N668" s="45">
        <v>3.5</v>
      </c>
      <c r="O668" s="25">
        <v>11020</v>
      </c>
      <c r="P668" s="30">
        <v>860.73</v>
      </c>
      <c r="Q668" s="24">
        <v>78.106170598911078</v>
      </c>
      <c r="R668" s="24">
        <v>31.6222783827474</v>
      </c>
      <c r="S668" s="24">
        <v>2.8695352434435026</v>
      </c>
      <c r="T668" s="24"/>
      <c r="U668" s="45">
        <v>19.5</v>
      </c>
      <c r="V668" s="24">
        <v>1.7695099818511797</v>
      </c>
      <c r="W668" s="24"/>
      <c r="X668" s="1">
        <v>1067.9265994606001</v>
      </c>
      <c r="Y668" s="30">
        <v>96.908039878457373</v>
      </c>
      <c r="Z668" s="1"/>
      <c r="AA668" s="45">
        <v>473.90444418380599</v>
      </c>
      <c r="AB668" s="30">
        <v>43.004033047532303</v>
      </c>
      <c r="AC668" s="30"/>
      <c r="AD668" s="45">
        <v>10.1862124510015</v>
      </c>
      <c r="AE668" s="30">
        <v>0.92433869791302181</v>
      </c>
      <c r="AF668" s="1"/>
      <c r="AG668" s="45">
        <v>4.4637152285122497</v>
      </c>
      <c r="AH668" s="30">
        <v>0.40505582835864329</v>
      </c>
      <c r="AI668" s="30"/>
      <c r="AJ668" s="45">
        <v>969.048443158895</v>
      </c>
      <c r="AK668" s="85">
        <v>87.935430413692828</v>
      </c>
      <c r="AL668" s="85"/>
      <c r="AM668" s="162"/>
    </row>
    <row r="669" spans="1:39" ht="9" hidden="1" customHeight="1" outlineLevel="1" x14ac:dyDescent="0.25">
      <c r="A669" s="83" t="s">
        <v>412</v>
      </c>
      <c r="B669" s="195" t="s">
        <v>322</v>
      </c>
      <c r="C669" s="84" t="s">
        <v>323</v>
      </c>
      <c r="D669" s="19" t="s">
        <v>28</v>
      </c>
      <c r="E669" s="84" t="s">
        <v>324</v>
      </c>
      <c r="F669" s="1">
        <v>1</v>
      </c>
      <c r="G669" s="1" t="s">
        <v>697</v>
      </c>
      <c r="H669" s="25">
        <v>-4</v>
      </c>
      <c r="I669" s="19" t="s">
        <v>325</v>
      </c>
      <c r="J669" s="19" t="s">
        <v>326</v>
      </c>
      <c r="K669" s="22"/>
      <c r="L669" s="64">
        <v>5.81</v>
      </c>
      <c r="M669" s="89">
        <v>66</v>
      </c>
      <c r="N669" s="45">
        <v>7.4</v>
      </c>
      <c r="O669" s="25">
        <v>7880</v>
      </c>
      <c r="P669" s="30">
        <v>597.11</v>
      </c>
      <c r="Q669" s="24">
        <v>75.775380710659903</v>
      </c>
      <c r="R669" s="24">
        <v>13.789097630814799</v>
      </c>
      <c r="S669" s="24">
        <v>1.7498854861440103</v>
      </c>
      <c r="T669" s="24"/>
      <c r="U669" s="45">
        <v>10.73</v>
      </c>
      <c r="V669" s="24">
        <v>1.3616751269035534</v>
      </c>
      <c r="W669" s="24"/>
      <c r="X669" s="1">
        <v>825.98284920529602</v>
      </c>
      <c r="Y669" s="30">
        <v>104.82015852859087</v>
      </c>
      <c r="Z669" s="1"/>
      <c r="AA669" s="45">
        <v>283.68337284283098</v>
      </c>
      <c r="AB669" s="30">
        <v>36.000428025739971</v>
      </c>
      <c r="AC669" s="30"/>
      <c r="AD669" s="45">
        <v>13.7775410967798</v>
      </c>
      <c r="AE669" s="30">
        <v>1.748418920911142</v>
      </c>
      <c r="AF669" s="1"/>
      <c r="AG669" s="45">
        <v>2.7843932753806002</v>
      </c>
      <c r="AH669" s="30">
        <v>0.3533494004290102</v>
      </c>
      <c r="AI669" s="30"/>
      <c r="AJ669" s="45">
        <v>838.45099086171501</v>
      </c>
      <c r="AK669" s="85">
        <v>106.40241000783186</v>
      </c>
      <c r="AL669" s="85"/>
      <c r="AM669" s="162"/>
    </row>
    <row r="670" spans="1:39" ht="9" hidden="1" customHeight="1" outlineLevel="1" x14ac:dyDescent="0.25">
      <c r="A670" s="83" t="s">
        <v>413</v>
      </c>
      <c r="B670" s="195" t="s">
        <v>322</v>
      </c>
      <c r="C670" s="84" t="s">
        <v>323</v>
      </c>
      <c r="D670" s="19" t="s">
        <v>28</v>
      </c>
      <c r="E670" s="84" t="s">
        <v>324</v>
      </c>
      <c r="F670" s="1">
        <v>1</v>
      </c>
      <c r="G670" s="1" t="s">
        <v>697</v>
      </c>
      <c r="H670" s="25">
        <v>-4</v>
      </c>
      <c r="I670" s="19" t="s">
        <v>325</v>
      </c>
      <c r="J670" s="19" t="s">
        <v>326</v>
      </c>
      <c r="K670" s="22"/>
      <c r="L670" s="64">
        <v>7.44</v>
      </c>
      <c r="M670" s="89">
        <v>72</v>
      </c>
      <c r="N670" s="45">
        <v>2.7</v>
      </c>
      <c r="O670" s="25">
        <v>14570</v>
      </c>
      <c r="P670" s="30">
        <v>1774.43</v>
      </c>
      <c r="Q670" s="24">
        <v>121.78654770075498</v>
      </c>
      <c r="R670" s="24">
        <v>43.907717102401897</v>
      </c>
      <c r="S670" s="24">
        <v>3.0135701511600477</v>
      </c>
      <c r="T670" s="24"/>
      <c r="U670" s="45">
        <v>22.66</v>
      </c>
      <c r="V670" s="24">
        <v>1.5552505147563487</v>
      </c>
      <c r="W670" s="24"/>
      <c r="X670" s="1">
        <v>1445.4427968433401</v>
      </c>
      <c r="Y670" s="30">
        <v>99.206780840311609</v>
      </c>
      <c r="Z670" s="1"/>
      <c r="AA670" s="45">
        <v>425.65651173272403</v>
      </c>
      <c r="AB670" s="30">
        <v>29.214585568477972</v>
      </c>
      <c r="AC670" s="30"/>
      <c r="AD670" s="45">
        <v>12.3566202807233</v>
      </c>
      <c r="AE670" s="30">
        <v>0.84808649833378857</v>
      </c>
      <c r="AF670" s="1"/>
      <c r="AG670" s="45">
        <v>6.8587658249663503</v>
      </c>
      <c r="AH670" s="30">
        <v>0.47074576698464998</v>
      </c>
      <c r="AI670" s="30"/>
      <c r="AJ670" s="45">
        <v>744.72610659242105</v>
      </c>
      <c r="AK670" s="85">
        <v>51.113665517667883</v>
      </c>
      <c r="AL670" s="85"/>
      <c r="AM670" s="162"/>
    </row>
    <row r="671" spans="1:39" ht="9" hidden="1" customHeight="1" outlineLevel="1" x14ac:dyDescent="0.25">
      <c r="A671" s="83" t="s">
        <v>414</v>
      </c>
      <c r="B671" s="195" t="s">
        <v>322</v>
      </c>
      <c r="C671" s="84" t="s">
        <v>323</v>
      </c>
      <c r="D671" s="19" t="s">
        <v>28</v>
      </c>
      <c r="E671" s="84" t="s">
        <v>324</v>
      </c>
      <c r="F671" s="1">
        <v>1</v>
      </c>
      <c r="G671" s="1" t="s">
        <v>697</v>
      </c>
      <c r="H671" s="25">
        <v>-4</v>
      </c>
      <c r="I671" s="19" t="s">
        <v>325</v>
      </c>
      <c r="J671" s="19" t="s">
        <v>326</v>
      </c>
      <c r="K671" s="22"/>
      <c r="L671" s="64">
        <v>7.41</v>
      </c>
      <c r="M671" s="89">
        <v>70</v>
      </c>
      <c r="N671" s="45">
        <v>3.5</v>
      </c>
      <c r="O671" s="25">
        <v>8280</v>
      </c>
      <c r="P671" s="30">
        <v>1007.56</v>
      </c>
      <c r="Q671" s="24">
        <v>121.68599033816426</v>
      </c>
      <c r="R671" s="24">
        <v>27.936062993404001</v>
      </c>
      <c r="S671" s="24">
        <v>3.3739206513772948</v>
      </c>
      <c r="T671" s="24"/>
      <c r="U671" s="45">
        <v>11.97</v>
      </c>
      <c r="V671" s="24">
        <v>1.4456521739130437</v>
      </c>
      <c r="W671" s="24"/>
      <c r="X671" s="1">
        <v>768.91747210612004</v>
      </c>
      <c r="Y671" s="30">
        <v>92.864428998323675</v>
      </c>
      <c r="Z671" s="1"/>
      <c r="AA671" s="45">
        <v>311.30649497844001</v>
      </c>
      <c r="AB671" s="30">
        <v>37.597402775173911</v>
      </c>
      <c r="AC671" s="30"/>
      <c r="AD671" s="45">
        <v>23.252952037433801</v>
      </c>
      <c r="AE671" s="30">
        <v>2.8083275407528743</v>
      </c>
      <c r="AF671" s="1"/>
      <c r="AG671" s="45">
        <v>3.4943125899950398</v>
      </c>
      <c r="AH671" s="30">
        <v>0.42201842874336226</v>
      </c>
      <c r="AI671" s="30"/>
      <c r="AJ671" s="45">
        <v>999.48132161270496</v>
      </c>
      <c r="AK671" s="85">
        <v>120.71030454259723</v>
      </c>
      <c r="AL671" s="85"/>
      <c r="AM671" s="162"/>
    </row>
    <row r="672" spans="1:39" ht="9" hidden="1" customHeight="1" outlineLevel="1" x14ac:dyDescent="0.25">
      <c r="A672" s="83" t="s">
        <v>415</v>
      </c>
      <c r="B672" s="195" t="s">
        <v>322</v>
      </c>
      <c r="C672" s="84" t="s">
        <v>323</v>
      </c>
      <c r="D672" s="19" t="s">
        <v>28</v>
      </c>
      <c r="E672" s="84" t="s">
        <v>324</v>
      </c>
      <c r="F672" s="1">
        <v>1</v>
      </c>
      <c r="G672" s="1" t="s">
        <v>697</v>
      </c>
      <c r="H672" s="25">
        <v>-4</v>
      </c>
      <c r="I672" s="19" t="s">
        <v>325</v>
      </c>
      <c r="J672" s="19" t="s">
        <v>326</v>
      </c>
      <c r="K672" s="22"/>
      <c r="L672" s="64">
        <v>7.12</v>
      </c>
      <c r="M672" s="89">
        <v>66</v>
      </c>
      <c r="N672" s="45">
        <v>1.5</v>
      </c>
      <c r="O672" s="25">
        <v>15800</v>
      </c>
      <c r="P672" s="30">
        <v>2201.5700000000002</v>
      </c>
      <c r="Q672" s="24">
        <v>139.33987341772152</v>
      </c>
      <c r="R672" s="24">
        <v>49.1429078973675</v>
      </c>
      <c r="S672" s="24">
        <v>3.1103106264156644</v>
      </c>
      <c r="T672" s="24"/>
      <c r="U672" s="45">
        <v>26.92</v>
      </c>
      <c r="V672" s="24">
        <v>1.7037974683544304</v>
      </c>
      <c r="W672" s="24"/>
      <c r="X672" s="1">
        <v>1332.29863827297</v>
      </c>
      <c r="Y672" s="30">
        <v>84.322698624871521</v>
      </c>
      <c r="Z672" s="1"/>
      <c r="AA672" s="45">
        <v>424.48268594767598</v>
      </c>
      <c r="AB672" s="30">
        <v>26.865992781498477</v>
      </c>
      <c r="AC672" s="30"/>
      <c r="AD672" s="45">
        <v>18.448840745955302</v>
      </c>
      <c r="AE672" s="30">
        <v>1.1676481484781838</v>
      </c>
      <c r="AF672" s="1"/>
      <c r="AG672" s="45">
        <v>7.2466225526852099</v>
      </c>
      <c r="AH672" s="30">
        <v>0.45864699700539308</v>
      </c>
      <c r="AI672" s="30"/>
      <c r="AJ672" s="45">
        <v>2503.4903147598902</v>
      </c>
      <c r="AK672" s="85">
        <v>158.44875409872722</v>
      </c>
      <c r="AL672" s="85"/>
      <c r="AM672" s="162"/>
    </row>
    <row r="673" spans="1:39" ht="9" hidden="1" customHeight="1" outlineLevel="1" x14ac:dyDescent="0.25">
      <c r="A673" s="83" t="s">
        <v>416</v>
      </c>
      <c r="B673" s="195" t="s">
        <v>322</v>
      </c>
      <c r="C673" s="84" t="s">
        <v>323</v>
      </c>
      <c r="D673" s="19" t="s">
        <v>28</v>
      </c>
      <c r="E673" s="84" t="s">
        <v>324</v>
      </c>
      <c r="F673" s="1">
        <v>1</v>
      </c>
      <c r="G673" s="1" t="s">
        <v>697</v>
      </c>
      <c r="H673" s="25">
        <v>-4</v>
      </c>
      <c r="I673" s="19" t="s">
        <v>325</v>
      </c>
      <c r="J673" s="19" t="s">
        <v>326</v>
      </c>
      <c r="K673" s="22"/>
      <c r="L673" s="64">
        <v>6.2</v>
      </c>
      <c r="M673" s="89">
        <v>60</v>
      </c>
      <c r="N673" s="45">
        <v>2.6</v>
      </c>
      <c r="O673" s="25">
        <v>11060</v>
      </c>
      <c r="P673" s="87">
        <v>2011.2</v>
      </c>
      <c r="Q673" s="24">
        <v>181.84448462929475</v>
      </c>
      <c r="R673" s="24">
        <v>21.097616550420103</v>
      </c>
      <c r="S673" s="24">
        <v>1.9075602667649278</v>
      </c>
      <c r="T673" s="24"/>
      <c r="U673" s="45">
        <v>18.87</v>
      </c>
      <c r="V673" s="24">
        <v>1.7061482820976492</v>
      </c>
      <c r="W673" s="24"/>
      <c r="X673" s="1">
        <v>1083.3254189921399</v>
      </c>
      <c r="Y673" s="30">
        <v>97.949857051730547</v>
      </c>
      <c r="Z673" s="1"/>
      <c r="AA673" s="45">
        <v>300.75546262410899</v>
      </c>
      <c r="AB673" s="30">
        <v>27.19307980326483</v>
      </c>
      <c r="AC673" s="30"/>
      <c r="AD673" s="45">
        <v>21.455879186381399</v>
      </c>
      <c r="AE673" s="30">
        <v>1.9399529101610669</v>
      </c>
      <c r="AF673" s="1"/>
      <c r="AG673" s="45">
        <v>3.0252214435465299</v>
      </c>
      <c r="AH673" s="30">
        <v>0.27352815945266995</v>
      </c>
      <c r="AI673" s="30"/>
      <c r="AJ673" s="45">
        <v>2398.7238638797098</v>
      </c>
      <c r="AK673" s="85">
        <v>216.88280866905154</v>
      </c>
      <c r="AL673" s="85"/>
      <c r="AM673" s="162"/>
    </row>
    <row r="674" spans="1:39" ht="9" hidden="1" customHeight="1" outlineLevel="1" x14ac:dyDescent="0.25">
      <c r="A674" s="83" t="s">
        <v>417</v>
      </c>
      <c r="B674" s="195" t="s">
        <v>322</v>
      </c>
      <c r="C674" s="84" t="s">
        <v>323</v>
      </c>
      <c r="D674" s="19" t="s">
        <v>28</v>
      </c>
      <c r="E674" s="84" t="s">
        <v>324</v>
      </c>
      <c r="F674" s="1">
        <v>1</v>
      </c>
      <c r="G674" s="1" t="s">
        <v>697</v>
      </c>
      <c r="H674" s="25">
        <v>-4</v>
      </c>
      <c r="I674" s="19" t="s">
        <v>325</v>
      </c>
      <c r="J674" s="19" t="s">
        <v>326</v>
      </c>
      <c r="K674" s="22"/>
      <c r="L674" s="64">
        <v>7.64</v>
      </c>
      <c r="M674" s="89">
        <v>61</v>
      </c>
      <c r="N674" s="45">
        <v>3</v>
      </c>
      <c r="O674" s="25">
        <v>13010</v>
      </c>
      <c r="P674" s="87">
        <v>1805.07</v>
      </c>
      <c r="Q674" s="24">
        <v>138.74481168332051</v>
      </c>
      <c r="R674" s="24">
        <v>30.409100993365399</v>
      </c>
      <c r="S674" s="24">
        <v>2.3373636428413067</v>
      </c>
      <c r="T674" s="24"/>
      <c r="U674" s="45">
        <v>27.16</v>
      </c>
      <c r="V674" s="24">
        <v>2.0876249039200614</v>
      </c>
      <c r="W674" s="24"/>
      <c r="X674" s="1">
        <v>906.37948243002495</v>
      </c>
      <c r="Y674" s="30">
        <v>69.667907950040359</v>
      </c>
      <c r="Z674" s="1"/>
      <c r="AA674" s="45">
        <v>527.37293195188101</v>
      </c>
      <c r="AB674" s="30">
        <v>40.535967098530442</v>
      </c>
      <c r="AC674" s="30"/>
      <c r="AD674" s="45">
        <v>10.5943857390749</v>
      </c>
      <c r="AE674" s="30">
        <v>0.81432634427939277</v>
      </c>
      <c r="AF674" s="1"/>
      <c r="AG674" s="45">
        <v>13.5229696731438</v>
      </c>
      <c r="AH674" s="30">
        <v>1.0394288757220447</v>
      </c>
      <c r="AI674" s="30"/>
      <c r="AJ674" s="45">
        <v>1116.77852051882</v>
      </c>
      <c r="AK674" s="85">
        <v>85.840009263552659</v>
      </c>
      <c r="AL674" s="85"/>
      <c r="AM674" s="162"/>
    </row>
    <row r="675" spans="1:39" ht="9" hidden="1" customHeight="1" outlineLevel="1" x14ac:dyDescent="0.25">
      <c r="A675" s="83" t="s">
        <v>418</v>
      </c>
      <c r="B675" s="195" t="s">
        <v>322</v>
      </c>
      <c r="C675" s="84" t="s">
        <v>323</v>
      </c>
      <c r="D675" s="19" t="s">
        <v>28</v>
      </c>
      <c r="E675" s="84" t="s">
        <v>324</v>
      </c>
      <c r="F675" s="1">
        <v>1</v>
      </c>
      <c r="G675" s="1" t="s">
        <v>697</v>
      </c>
      <c r="H675" s="25">
        <v>-4</v>
      </c>
      <c r="I675" s="19" t="s">
        <v>325</v>
      </c>
      <c r="J675" s="19" t="s">
        <v>326</v>
      </c>
      <c r="K675" s="22"/>
      <c r="L675" s="64">
        <v>7.42</v>
      </c>
      <c r="M675" s="89">
        <v>63</v>
      </c>
      <c r="N675" s="45">
        <v>1.3</v>
      </c>
      <c r="O675" s="25">
        <v>9940</v>
      </c>
      <c r="P675" s="87">
        <v>4648.62</v>
      </c>
      <c r="Q675" s="24">
        <v>467.66800804828978</v>
      </c>
      <c r="R675" s="24">
        <v>19.5448499471125</v>
      </c>
      <c r="S675" s="24">
        <v>1.9662826908563884</v>
      </c>
      <c r="T675" s="24"/>
      <c r="U675" s="45">
        <v>34.119999999999997</v>
      </c>
      <c r="V675" s="24">
        <v>3.4325955734406439</v>
      </c>
      <c r="W675" s="24"/>
      <c r="X675" s="1">
        <v>1060.95122806057</v>
      </c>
      <c r="Y675" s="30">
        <v>106.73553602219015</v>
      </c>
      <c r="Z675" s="1"/>
      <c r="AA675" s="45">
        <v>314.75627814700698</v>
      </c>
      <c r="AB675" s="30">
        <v>31.665621543964487</v>
      </c>
      <c r="AC675" s="30"/>
      <c r="AD675" s="45">
        <v>8.4785232394732208</v>
      </c>
      <c r="AE675" s="30">
        <v>0.85297014481621947</v>
      </c>
      <c r="AF675" s="1"/>
      <c r="AG675" s="45">
        <v>2.42169315382159</v>
      </c>
      <c r="AH675" s="30">
        <v>0.24363110199412374</v>
      </c>
      <c r="AI675" s="30"/>
      <c r="AJ675" s="45">
        <v>1354.0033721366401</v>
      </c>
      <c r="AK675" s="85">
        <v>136.21764307209659</v>
      </c>
      <c r="AL675" s="85"/>
      <c r="AM675" s="162"/>
    </row>
    <row r="676" spans="1:39" ht="9" hidden="1" customHeight="1" outlineLevel="1" x14ac:dyDescent="0.25">
      <c r="A676" s="83" t="s">
        <v>419</v>
      </c>
      <c r="B676" s="195" t="s">
        <v>322</v>
      </c>
      <c r="C676" s="84" t="s">
        <v>323</v>
      </c>
      <c r="D676" s="19" t="s">
        <v>28</v>
      </c>
      <c r="E676" s="84" t="s">
        <v>324</v>
      </c>
      <c r="F676" s="1">
        <v>1</v>
      </c>
      <c r="G676" s="1" t="s">
        <v>697</v>
      </c>
      <c r="H676" s="25">
        <v>-4</v>
      </c>
      <c r="I676" s="19" t="s">
        <v>325</v>
      </c>
      <c r="J676" s="19" t="s">
        <v>326</v>
      </c>
      <c r="K676" s="22"/>
      <c r="L676" s="64">
        <v>6</v>
      </c>
      <c r="M676" s="89">
        <v>63</v>
      </c>
      <c r="N676" s="45">
        <v>2.5</v>
      </c>
      <c r="O676" s="25">
        <v>13380</v>
      </c>
      <c r="P676" s="87">
        <v>2308.5100000000002</v>
      </c>
      <c r="Q676" s="24">
        <v>172.53437967115099</v>
      </c>
      <c r="R676" s="24">
        <v>40.722950512743495</v>
      </c>
      <c r="S676" s="24">
        <v>3.0435687976639385</v>
      </c>
      <c r="T676" s="24"/>
      <c r="U676" s="45">
        <v>27.24</v>
      </c>
      <c r="V676" s="24">
        <v>2.0358744394618831</v>
      </c>
      <c r="W676" s="24"/>
      <c r="X676" s="1">
        <v>1190.79314084156</v>
      </c>
      <c r="Y676" s="30">
        <v>88.997992589055301</v>
      </c>
      <c r="Z676" s="1"/>
      <c r="AA676" s="45">
        <v>242.59817872083099</v>
      </c>
      <c r="AB676" s="30">
        <v>18.131403491840882</v>
      </c>
      <c r="AC676" s="30"/>
      <c r="AD676" s="45">
        <v>9.2924737626428406</v>
      </c>
      <c r="AE676" s="30">
        <v>0.69450476551889695</v>
      </c>
      <c r="AF676" s="1"/>
      <c r="AG676" s="45">
        <v>4.7592493301162602</v>
      </c>
      <c r="AH676" s="30">
        <v>0.35569875411930196</v>
      </c>
      <c r="AI676" s="30"/>
      <c r="AJ676" s="45">
        <v>2040.85225488887</v>
      </c>
      <c r="AK676" s="85">
        <v>152.53006389303962</v>
      </c>
      <c r="AL676" s="85"/>
      <c r="AM676" s="162"/>
    </row>
    <row r="677" spans="1:39" ht="9" hidden="1" customHeight="1" outlineLevel="1" x14ac:dyDescent="0.25">
      <c r="A677" s="90" t="s">
        <v>420</v>
      </c>
      <c r="B677" s="196" t="s">
        <v>322</v>
      </c>
      <c r="C677" s="91" t="s">
        <v>323</v>
      </c>
      <c r="D677" s="33" t="s">
        <v>28</v>
      </c>
      <c r="E677" s="91" t="s">
        <v>324</v>
      </c>
      <c r="F677" s="92">
        <v>1</v>
      </c>
      <c r="G677" s="92" t="s">
        <v>697</v>
      </c>
      <c r="H677" s="39">
        <v>-4</v>
      </c>
      <c r="I677" s="33" t="s">
        <v>325</v>
      </c>
      <c r="J677" s="33" t="s">
        <v>326</v>
      </c>
      <c r="K677" s="36"/>
      <c r="L677" s="108">
        <v>6.52</v>
      </c>
      <c r="M677" s="93">
        <v>62</v>
      </c>
      <c r="N677" s="70">
        <v>2.7</v>
      </c>
      <c r="O677" s="39">
        <v>14580</v>
      </c>
      <c r="P677" s="95">
        <v>912.08</v>
      </c>
      <c r="Q677" s="38">
        <v>62.55692729766804</v>
      </c>
      <c r="R677" s="38">
        <v>22.998361215271299</v>
      </c>
      <c r="S677" s="38">
        <v>1.5773910298539986</v>
      </c>
      <c r="T677" s="38"/>
      <c r="U677" s="70">
        <v>17.71</v>
      </c>
      <c r="V677" s="38">
        <v>1.2146776406035666</v>
      </c>
      <c r="W677" s="38"/>
      <c r="X677" s="92">
        <v>1012.7301393917301</v>
      </c>
      <c r="Y677" s="44">
        <v>69.460229039213317</v>
      </c>
      <c r="Z677" s="92"/>
      <c r="AA677" s="70">
        <v>401.11686687089798</v>
      </c>
      <c r="AB677" s="44">
        <v>27.51144491569945</v>
      </c>
      <c r="AC677" s="44"/>
      <c r="AD677" s="70">
        <v>25.1243393221629</v>
      </c>
      <c r="AE677" s="44">
        <v>1.7232057148259878</v>
      </c>
      <c r="AF677" s="92"/>
      <c r="AG677" s="70">
        <v>4.0103768560704296</v>
      </c>
      <c r="AH677" s="44">
        <v>0.27506014101991971</v>
      </c>
      <c r="AI677" s="44"/>
      <c r="AJ677" s="70">
        <v>539.910688960838</v>
      </c>
      <c r="AK677" s="94">
        <v>37.03091145136063</v>
      </c>
      <c r="AL677" s="94"/>
      <c r="AM677" s="162"/>
    </row>
    <row r="678" spans="1:39" ht="9" customHeight="1" collapsed="1" x14ac:dyDescent="0.25">
      <c r="A678" s="96"/>
      <c r="B678" s="197"/>
      <c r="C678" s="97"/>
      <c r="D678" s="5"/>
      <c r="E678" s="97"/>
      <c r="F678" s="98"/>
      <c r="G678" s="98"/>
      <c r="H678" s="11"/>
      <c r="I678" s="5"/>
      <c r="J678" s="5"/>
      <c r="K678" s="8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106"/>
      <c r="Y678" s="23"/>
      <c r="Z678" s="106"/>
      <c r="AA678" s="23"/>
      <c r="AB678" s="23"/>
      <c r="AC678" s="23"/>
      <c r="AD678" s="23"/>
      <c r="AE678" s="23"/>
      <c r="AF678" s="106"/>
      <c r="AG678" s="23"/>
      <c r="AH678" s="23"/>
      <c r="AI678" s="23"/>
      <c r="AJ678" s="23"/>
      <c r="AK678" s="23"/>
      <c r="AL678" s="23"/>
      <c r="AM678" s="162"/>
    </row>
    <row r="679" spans="1:39" ht="9" customHeight="1" x14ac:dyDescent="0.25">
      <c r="A679" s="99"/>
      <c r="B679" s="195"/>
      <c r="C679" s="84"/>
      <c r="D679" s="19"/>
      <c r="E679" s="84"/>
      <c r="F679" s="1"/>
      <c r="G679" s="1"/>
      <c r="H679" s="25"/>
      <c r="I679" s="19"/>
      <c r="J679" s="19"/>
      <c r="K679" s="22" t="s">
        <v>679</v>
      </c>
      <c r="L679" s="30">
        <f>IF(SUM(L654:L677)=0,"-",IF(SUM(L654:L677)&gt;0,AVERAGE(L654:L677)))</f>
        <v>6.8758333333333326</v>
      </c>
      <c r="M679" s="30">
        <f t="shared" ref="M679:AL679" si="568">IF(SUM(M654:M677)=0,"-",IF(SUM(M654:M677)&gt;0,AVERAGE(M654:M677)))</f>
        <v>66.333333333333329</v>
      </c>
      <c r="N679" s="30">
        <f t="shared" si="568"/>
        <v>7.75</v>
      </c>
      <c r="O679" s="30">
        <f t="shared" si="568"/>
        <v>10981.818181818182</v>
      </c>
      <c r="P679" s="30">
        <f t="shared" ref="P679:AC679" si="569">IF(SUM(P654:P677)=0,"-",IF(SUM(P654:P677)&gt;0,AVERAGE(P654:P677)))</f>
        <v>1274.4904166666668</v>
      </c>
      <c r="Q679" s="30">
        <f t="shared" si="569"/>
        <v>127.61349690980097</v>
      </c>
      <c r="R679" s="30">
        <f t="shared" si="569"/>
        <v>39.253971415944498</v>
      </c>
      <c r="S679" s="30">
        <f t="shared" si="569"/>
        <v>3.7739718312131987</v>
      </c>
      <c r="T679" s="30" t="str">
        <f t="shared" si="569"/>
        <v>-</v>
      </c>
      <c r="U679" s="30">
        <f t="shared" si="569"/>
        <v>17.112500000000001</v>
      </c>
      <c r="V679" s="30">
        <f t="shared" si="569"/>
        <v>1.5642775127467312</v>
      </c>
      <c r="W679" s="30" t="str">
        <f t="shared" si="569"/>
        <v>-</v>
      </c>
      <c r="X679" s="1">
        <f t="shared" si="569"/>
        <v>1069.7390639363318</v>
      </c>
      <c r="Y679" s="30">
        <f t="shared" si="569"/>
        <v>105.89619875035429</v>
      </c>
      <c r="Z679" s="1" t="str">
        <f t="shared" si="569"/>
        <v>-</v>
      </c>
      <c r="AA679" s="30">
        <f t="shared" si="569"/>
        <v>357.09728058902834</v>
      </c>
      <c r="AB679" s="30">
        <f t="shared" si="569"/>
        <v>36.784447248101884</v>
      </c>
      <c r="AC679" s="30" t="str">
        <f t="shared" si="569"/>
        <v>-</v>
      </c>
      <c r="AD679" s="30">
        <f>IF(SUM(AD654:AD677)=0,"-",IF(SUM(AD654:AD677)&gt;0,AVERAGE(AD654:AD677)))</f>
        <v>13.10660644689874</v>
      </c>
      <c r="AE679" s="30">
        <f>IF(SUM(AE654:AE677)=0,"-",IF(SUM(AE654:AE677)&gt;0,AVERAGE(AE654:AE677)))</f>
        <v>1.2528544339129017</v>
      </c>
      <c r="AF679" s="1" t="str">
        <f>IF(SUM(AF654:AF677)=0,"-",IF(SUM(AF654:AF677)&gt;0,AVERAGE(AF654:AF677)))</f>
        <v>-</v>
      </c>
      <c r="AG679" s="30">
        <f t="shared" si="568"/>
        <v>4.6017949348877272</v>
      </c>
      <c r="AH679" s="30">
        <f t="shared" si="568"/>
        <v>0.42295770068819233</v>
      </c>
      <c r="AI679" s="30" t="str">
        <f t="shared" si="568"/>
        <v>-</v>
      </c>
      <c r="AJ679" s="30">
        <f t="shared" si="568"/>
        <v>1151.8639681455491</v>
      </c>
      <c r="AK679" s="30">
        <f t="shared" si="568"/>
        <v>113.92313500873314</v>
      </c>
      <c r="AL679" s="30" t="str">
        <f t="shared" si="568"/>
        <v>-</v>
      </c>
      <c r="AM679" s="162"/>
    </row>
    <row r="680" spans="1:39" ht="9" customHeight="1" x14ac:dyDescent="0.25">
      <c r="A680" s="25"/>
      <c r="B680" s="192" t="str">
        <f t="shared" ref="B680:J680" si="570">B675</f>
        <v>Cisplatin (Cp)</v>
      </c>
      <c r="C680" s="17" t="str">
        <f t="shared" si="570"/>
        <v>Bayer</v>
      </c>
      <c r="D680" s="25" t="str">
        <f t="shared" si="570"/>
        <v>Rat</v>
      </c>
      <c r="E680" s="17" t="str">
        <f t="shared" si="570"/>
        <v>Crl:WI(Han)</v>
      </c>
      <c r="F680" s="25">
        <f t="shared" si="570"/>
        <v>1</v>
      </c>
      <c r="G680" s="25" t="str">
        <f t="shared" si="570"/>
        <v>once</v>
      </c>
      <c r="H680" s="25">
        <f t="shared" si="570"/>
        <v>-4</v>
      </c>
      <c r="I680" s="25" t="str">
        <f t="shared" si="570"/>
        <v>interim</v>
      </c>
      <c r="J680" s="25" t="str">
        <f t="shared" si="570"/>
        <v>18-20</v>
      </c>
      <c r="K680" s="22" t="s">
        <v>677</v>
      </c>
      <c r="L680" s="30">
        <f>IF(SUM(L654:L677)=0,"-",IF(SUM(L654:L677)&gt;0,_xlfn.STDEV.S(L654:L677)))</f>
        <v>0.62767186466892855</v>
      </c>
      <c r="M680" s="30">
        <f t="shared" ref="M680:AL680" si="571">IF(SUM(M654:M677)=0,"-",IF(SUM(M654:M677)&gt;0,_xlfn.STDEV.S(M654:M677)))</f>
        <v>4.6188021535170067</v>
      </c>
      <c r="N680" s="30">
        <f t="shared" si="571"/>
        <v>11.322198280945424</v>
      </c>
      <c r="O680" s="30">
        <f t="shared" si="571"/>
        <v>3283.4224832426321</v>
      </c>
      <c r="P680" s="30">
        <f t="shared" ref="P680:AC680" si="572">IF(SUM(P654:P677)=0,"-",IF(SUM(P654:P677)&gt;0,_xlfn.STDEV.S(P654:P677)))</f>
        <v>947.32869762469295</v>
      </c>
      <c r="Q680" s="30">
        <f t="shared" si="572"/>
        <v>83.75814027883925</v>
      </c>
      <c r="R680" s="30">
        <f t="shared" si="572"/>
        <v>32.315404496155161</v>
      </c>
      <c r="S680" s="30">
        <f t="shared" si="572"/>
        <v>2.2517971133054</v>
      </c>
      <c r="T680" s="30" t="str">
        <f t="shared" si="572"/>
        <v>-</v>
      </c>
      <c r="U680" s="30">
        <f t="shared" si="572"/>
        <v>7.7673381093105336</v>
      </c>
      <c r="V680" s="30">
        <f t="shared" si="572"/>
        <v>0.65259285638666642</v>
      </c>
      <c r="W680" s="30" t="str">
        <f t="shared" si="572"/>
        <v>-</v>
      </c>
      <c r="X680" s="1">
        <f t="shared" si="572"/>
        <v>494.3067187855529</v>
      </c>
      <c r="Y680" s="30">
        <f t="shared" si="572"/>
        <v>28.57781373190636</v>
      </c>
      <c r="Z680" s="1" t="str">
        <f t="shared" si="572"/>
        <v>-</v>
      </c>
      <c r="AA680" s="30">
        <f t="shared" si="572"/>
        <v>141.80775129589563</v>
      </c>
      <c r="AB680" s="30">
        <f t="shared" si="572"/>
        <v>9.3937357808726709</v>
      </c>
      <c r="AC680" s="30" t="str">
        <f t="shared" si="572"/>
        <v>-</v>
      </c>
      <c r="AD680" s="30">
        <f>IF(SUM(AD654:AD677)=0,"-",IF(SUM(AD654:AD677)&gt;0,_xlfn.STDEV.S(AD654:AD677)))</f>
        <v>8.3166918222978001</v>
      </c>
      <c r="AE680" s="30">
        <f>IF(SUM(AE654:AE677)=0,"-",IF(SUM(AE654:AE677)&gt;0,_xlfn.STDEV.S(AE654:AE677)))</f>
        <v>0.64878246865202727</v>
      </c>
      <c r="AF680" s="1" t="str">
        <f>IF(SUM(AF654:AF677)=0,"-",IF(SUM(AF654:AF677)&gt;0,_xlfn.STDEV.S(AF654:AF677)))</f>
        <v>-</v>
      </c>
      <c r="AG680" s="30">
        <f t="shared" si="571"/>
        <v>3.2488033228807778</v>
      </c>
      <c r="AH680" s="30">
        <f t="shared" si="571"/>
        <v>0.201699478909421</v>
      </c>
      <c r="AI680" s="30" t="str">
        <f t="shared" si="571"/>
        <v>-</v>
      </c>
      <c r="AJ680" s="30">
        <f t="shared" si="571"/>
        <v>678.24920299535813</v>
      </c>
      <c r="AK680" s="30">
        <f t="shared" si="571"/>
        <v>44.741783933140745</v>
      </c>
      <c r="AL680" s="30" t="str">
        <f t="shared" si="571"/>
        <v>-</v>
      </c>
      <c r="AM680" s="162"/>
    </row>
    <row r="681" spans="1:39" ht="9" customHeight="1" x14ac:dyDescent="0.25">
      <c r="A681" s="99"/>
      <c r="B681" s="195"/>
      <c r="C681" s="84"/>
      <c r="D681" s="19"/>
      <c r="E681" s="84"/>
      <c r="F681" s="1"/>
      <c r="G681" s="1"/>
      <c r="H681" s="25"/>
      <c r="I681" s="19"/>
      <c r="J681" s="19"/>
      <c r="K681" s="22" t="s">
        <v>678</v>
      </c>
      <c r="L681" s="1">
        <f>IF(SUM(L654:L677)=0,"-",IF(SUM(L654:L677)&gt;0,COUNT(L654:L677)))</f>
        <v>12</v>
      </c>
      <c r="M681" s="46">
        <f t="shared" ref="M681:AL681" si="573">IF(SUM(M654:M677)=0,"-",IF(SUM(M654:M677)&gt;0,COUNT(M654:M677)))</f>
        <v>12</v>
      </c>
      <c r="N681" s="1">
        <f t="shared" si="573"/>
        <v>24</v>
      </c>
      <c r="O681" s="46">
        <f t="shared" si="573"/>
        <v>22</v>
      </c>
      <c r="P681" s="1">
        <f t="shared" ref="P681:AC681" si="574">IF(SUM(P654:P677)=0,"-",IF(SUM(P654:P677)&gt;0,COUNT(P654:P677)))</f>
        <v>24</v>
      </c>
      <c r="Q681" s="46">
        <f t="shared" si="574"/>
        <v>22</v>
      </c>
      <c r="R681" s="30">
        <f t="shared" si="574"/>
        <v>24</v>
      </c>
      <c r="S681" s="46">
        <f t="shared" si="574"/>
        <v>22</v>
      </c>
      <c r="T681" s="1" t="str">
        <f t="shared" si="574"/>
        <v>-</v>
      </c>
      <c r="U681" s="46">
        <f t="shared" si="574"/>
        <v>24</v>
      </c>
      <c r="V681" s="1">
        <f t="shared" si="574"/>
        <v>24</v>
      </c>
      <c r="W681" s="46" t="str">
        <f t="shared" si="574"/>
        <v>-</v>
      </c>
      <c r="X681" s="46">
        <f t="shared" si="574"/>
        <v>24</v>
      </c>
      <c r="Y681" s="1">
        <f t="shared" si="574"/>
        <v>22</v>
      </c>
      <c r="Z681" s="46" t="str">
        <f t="shared" si="574"/>
        <v>-</v>
      </c>
      <c r="AA681" s="1">
        <f t="shared" si="574"/>
        <v>24</v>
      </c>
      <c r="AB681" s="46">
        <f t="shared" si="574"/>
        <v>22</v>
      </c>
      <c r="AC681" s="1" t="str">
        <f t="shared" si="574"/>
        <v>-</v>
      </c>
      <c r="AD681" s="1">
        <f>IF(SUM(AD654:AD677)=0,"-",IF(SUM(AD654:AD677)&gt;0,COUNT(AD654:AD677)))</f>
        <v>24</v>
      </c>
      <c r="AE681" s="46">
        <f>IF(SUM(AE654:AE677)=0,"-",IF(SUM(AE654:AE677)&gt;0,COUNT(AE654:AE677)))</f>
        <v>22</v>
      </c>
      <c r="AF681" s="1" t="str">
        <f>IF(SUM(AF654:AF677)=0,"-",IF(SUM(AF654:AF677)&gt;0,COUNT(AF654:AF677)))</f>
        <v>-</v>
      </c>
      <c r="AG681" s="1">
        <f t="shared" si="573"/>
        <v>24</v>
      </c>
      <c r="AH681" s="46">
        <f t="shared" si="573"/>
        <v>22</v>
      </c>
      <c r="AI681" s="1" t="str">
        <f t="shared" si="573"/>
        <v>-</v>
      </c>
      <c r="AJ681" s="46">
        <f t="shared" si="573"/>
        <v>24</v>
      </c>
      <c r="AK681" s="1">
        <f t="shared" si="573"/>
        <v>22</v>
      </c>
      <c r="AL681" s="46" t="str">
        <f t="shared" si="573"/>
        <v>-</v>
      </c>
      <c r="AM681" s="162"/>
    </row>
    <row r="682" spans="1:39" ht="9" customHeight="1" x14ac:dyDescent="0.25">
      <c r="A682" s="100"/>
      <c r="B682" s="196"/>
      <c r="C682" s="91"/>
      <c r="D682" s="33"/>
      <c r="E682" s="91"/>
      <c r="F682" s="92"/>
      <c r="G682" s="92"/>
      <c r="H682" s="39"/>
      <c r="I682" s="33"/>
      <c r="J682" s="33"/>
      <c r="K682" s="36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107"/>
      <c r="Y682" s="37"/>
      <c r="Z682" s="107"/>
      <c r="AA682" s="37"/>
      <c r="AB682" s="37"/>
      <c r="AC682" s="37"/>
      <c r="AD682" s="37"/>
      <c r="AE682" s="37"/>
      <c r="AF682" s="107"/>
      <c r="AG682" s="37"/>
      <c r="AH682" s="37"/>
      <c r="AI682" s="37"/>
      <c r="AJ682" s="37"/>
      <c r="AK682" s="37"/>
      <c r="AL682" s="37"/>
      <c r="AM682" s="162"/>
    </row>
    <row r="683" spans="1:39" ht="9" hidden="1" customHeight="1" outlineLevel="1" x14ac:dyDescent="0.25">
      <c r="A683" s="101" t="s">
        <v>469</v>
      </c>
      <c r="B683" s="197" t="s">
        <v>322</v>
      </c>
      <c r="C683" s="97" t="s">
        <v>323</v>
      </c>
      <c r="D683" s="5" t="s">
        <v>28</v>
      </c>
      <c r="E683" s="97" t="s">
        <v>324</v>
      </c>
      <c r="F683" s="98">
        <v>3</v>
      </c>
      <c r="G683" s="1" t="s">
        <v>697</v>
      </c>
      <c r="H683" s="11">
        <v>-4</v>
      </c>
      <c r="I683" s="5" t="s">
        <v>325</v>
      </c>
      <c r="J683" s="5" t="s">
        <v>326</v>
      </c>
      <c r="K683" s="8"/>
      <c r="L683" s="16" t="s">
        <v>676</v>
      </c>
      <c r="M683" s="71" t="s">
        <v>676</v>
      </c>
      <c r="N683" s="71">
        <v>3.2</v>
      </c>
      <c r="O683" s="11">
        <v>12950</v>
      </c>
      <c r="P683" s="103">
        <v>1038.32</v>
      </c>
      <c r="Q683" s="10">
        <v>80.179150579150573</v>
      </c>
      <c r="R683" s="10">
        <v>37.570604289121199</v>
      </c>
      <c r="S683" s="10">
        <v>2.9012049644109035</v>
      </c>
      <c r="T683" s="10"/>
      <c r="U683" s="71">
        <v>17.79</v>
      </c>
      <c r="V683" s="10">
        <v>1.3737451737451738</v>
      </c>
      <c r="W683" s="10"/>
      <c r="X683" s="98">
        <v>1823.9874209690802</v>
      </c>
      <c r="Y683" s="16">
        <v>140.84844949568188</v>
      </c>
      <c r="Z683" s="98"/>
      <c r="AA683" s="71">
        <v>447.18352752620899</v>
      </c>
      <c r="AB683" s="16">
        <v>34.531546527120391</v>
      </c>
      <c r="AC683" s="16"/>
      <c r="AD683" s="71">
        <v>5.8513707516400402</v>
      </c>
      <c r="AE683" s="16">
        <v>0.45184330128494515</v>
      </c>
      <c r="AF683" s="98"/>
      <c r="AG683" s="71">
        <v>4.7753109652265104</v>
      </c>
      <c r="AH683" s="16">
        <v>0.36874988148467258</v>
      </c>
      <c r="AI683" s="16"/>
      <c r="AJ683" s="71">
        <v>1163.8184054235501</v>
      </c>
      <c r="AK683" s="102">
        <v>89.870147136953676</v>
      </c>
      <c r="AL683" s="102"/>
      <c r="AM683" s="162"/>
    </row>
    <row r="684" spans="1:39" ht="9" hidden="1" customHeight="1" outlineLevel="1" x14ac:dyDescent="0.25">
      <c r="A684" s="83" t="s">
        <v>470</v>
      </c>
      <c r="B684" s="195" t="s">
        <v>322</v>
      </c>
      <c r="C684" s="84" t="s">
        <v>323</v>
      </c>
      <c r="D684" s="19" t="s">
        <v>28</v>
      </c>
      <c r="E684" s="84" t="s">
        <v>324</v>
      </c>
      <c r="F684" s="1">
        <v>3</v>
      </c>
      <c r="G684" s="1" t="s">
        <v>697</v>
      </c>
      <c r="H684" s="25">
        <v>-4</v>
      </c>
      <c r="I684" s="19" t="s">
        <v>325</v>
      </c>
      <c r="J684" s="19" t="s">
        <v>326</v>
      </c>
      <c r="K684" s="22"/>
      <c r="L684" s="30" t="s">
        <v>676</v>
      </c>
      <c r="M684" s="45" t="s">
        <v>676</v>
      </c>
      <c r="N684" s="45">
        <v>3.5</v>
      </c>
      <c r="O684" s="25">
        <v>9250</v>
      </c>
      <c r="P684" s="104">
        <v>1363.97</v>
      </c>
      <c r="Q684" s="24">
        <v>147.45621621621621</v>
      </c>
      <c r="R684" s="24">
        <v>38.065339594107598</v>
      </c>
      <c r="S684" s="24">
        <v>4.1151718480116326</v>
      </c>
      <c r="T684" s="24"/>
      <c r="U684" s="45">
        <v>17.55</v>
      </c>
      <c r="V684" s="24">
        <v>1.8972972972972975</v>
      </c>
      <c r="W684" s="24"/>
      <c r="X684" s="1">
        <v>780.67652739059406</v>
      </c>
      <c r="Y684" s="30">
        <v>84.397462420604754</v>
      </c>
      <c r="Z684" s="1"/>
      <c r="AA684" s="45">
        <v>416.453157442703</v>
      </c>
      <c r="AB684" s="30">
        <v>45.021962966778709</v>
      </c>
      <c r="AC684" s="30"/>
      <c r="AD684" s="45">
        <v>17.4898412389119</v>
      </c>
      <c r="AE684" s="30">
        <v>1.8907936474499352</v>
      </c>
      <c r="AF684" s="1"/>
      <c r="AG684" s="45">
        <v>6.25826034059651</v>
      </c>
      <c r="AH684" s="30">
        <v>0.67656868546989302</v>
      </c>
      <c r="AI684" s="30"/>
      <c r="AJ684" s="45">
        <v>1450.8647632248301</v>
      </c>
      <c r="AK684" s="85">
        <v>156.8502446729546</v>
      </c>
      <c r="AL684" s="85"/>
      <c r="AM684" s="162"/>
    </row>
    <row r="685" spans="1:39" ht="9" hidden="1" customHeight="1" outlineLevel="1" x14ac:dyDescent="0.25">
      <c r="A685" s="83" t="s">
        <v>471</v>
      </c>
      <c r="B685" s="195" t="s">
        <v>322</v>
      </c>
      <c r="C685" s="84" t="s">
        <v>323</v>
      </c>
      <c r="D685" s="19" t="s">
        <v>28</v>
      </c>
      <c r="E685" s="84" t="s">
        <v>324</v>
      </c>
      <c r="F685" s="1">
        <v>3</v>
      </c>
      <c r="G685" s="1" t="s">
        <v>697</v>
      </c>
      <c r="H685" s="25">
        <v>-4</v>
      </c>
      <c r="I685" s="19" t="s">
        <v>325</v>
      </c>
      <c r="J685" s="19" t="s">
        <v>326</v>
      </c>
      <c r="K685" s="22"/>
      <c r="L685" s="30" t="s">
        <v>676</v>
      </c>
      <c r="M685" s="45" t="s">
        <v>676</v>
      </c>
      <c r="N685" s="45">
        <v>4.2</v>
      </c>
      <c r="O685" s="25">
        <v>9190</v>
      </c>
      <c r="P685" s="104">
        <v>578.41999999999996</v>
      </c>
      <c r="Q685" s="24">
        <v>62.940152339499456</v>
      </c>
      <c r="R685" s="24">
        <v>35.177735546521397</v>
      </c>
      <c r="S685" s="24">
        <v>3.8278275893929701</v>
      </c>
      <c r="T685" s="24"/>
      <c r="U685" s="45">
        <v>12.56</v>
      </c>
      <c r="V685" s="24">
        <v>1.3667029379760611</v>
      </c>
      <c r="W685" s="24"/>
      <c r="X685" s="1">
        <v>917.06971174332</v>
      </c>
      <c r="Y685" s="30">
        <v>99.789957752265508</v>
      </c>
      <c r="Z685" s="1"/>
      <c r="AA685" s="45">
        <v>390.57942876870902</v>
      </c>
      <c r="AB685" s="30">
        <v>42.500481911720243</v>
      </c>
      <c r="AC685" s="30"/>
      <c r="AD685" s="45">
        <v>16.535925301361299</v>
      </c>
      <c r="AE685" s="30">
        <v>1.7993389881785962</v>
      </c>
      <c r="AF685" s="1"/>
      <c r="AG685" s="45">
        <v>4.3818211657033901</v>
      </c>
      <c r="AH685" s="30">
        <v>0.47680317363475405</v>
      </c>
      <c r="AI685" s="30"/>
      <c r="AJ685" s="45">
        <v>1555.06281807198</v>
      </c>
      <c r="AK685" s="85">
        <v>169.21249380543853</v>
      </c>
      <c r="AL685" s="85"/>
      <c r="AM685" s="162"/>
    </row>
    <row r="686" spans="1:39" ht="9" hidden="1" customHeight="1" outlineLevel="1" x14ac:dyDescent="0.25">
      <c r="A686" s="83" t="s">
        <v>472</v>
      </c>
      <c r="B686" s="195" t="s">
        <v>322</v>
      </c>
      <c r="C686" s="84" t="s">
        <v>323</v>
      </c>
      <c r="D686" s="19" t="s">
        <v>28</v>
      </c>
      <c r="E686" s="84" t="s">
        <v>324</v>
      </c>
      <c r="F686" s="1">
        <v>3</v>
      </c>
      <c r="G686" s="1" t="s">
        <v>697</v>
      </c>
      <c r="H686" s="25">
        <v>-4</v>
      </c>
      <c r="I686" s="19" t="s">
        <v>325</v>
      </c>
      <c r="J686" s="19" t="s">
        <v>326</v>
      </c>
      <c r="K686" s="22"/>
      <c r="L686" s="30" t="s">
        <v>676</v>
      </c>
      <c r="M686" s="45" t="s">
        <v>676</v>
      </c>
      <c r="N686" s="45">
        <v>2.9</v>
      </c>
      <c r="O686" s="25">
        <v>11740</v>
      </c>
      <c r="P686" s="104">
        <v>1066.22</v>
      </c>
      <c r="Q686" s="24">
        <v>90.819420783645654</v>
      </c>
      <c r="R686" s="24">
        <v>21.838056731814699</v>
      </c>
      <c r="S686" s="24">
        <v>1.8601411185532113</v>
      </c>
      <c r="T686" s="24"/>
      <c r="U686" s="45">
        <v>17.43</v>
      </c>
      <c r="V686" s="24">
        <v>1.4846678023850084</v>
      </c>
      <c r="W686" s="24"/>
      <c r="X686" s="1">
        <v>1206.03565237054</v>
      </c>
      <c r="Y686" s="30">
        <v>102.72876084927938</v>
      </c>
      <c r="Z686" s="1"/>
      <c r="AA686" s="45">
        <v>402.57954973323598</v>
      </c>
      <c r="AB686" s="30">
        <v>34.291273401468139</v>
      </c>
      <c r="AC686" s="30"/>
      <c r="AD686" s="45">
        <v>23.0285768805869</v>
      </c>
      <c r="AE686" s="30">
        <v>1.9615482862510136</v>
      </c>
      <c r="AF686" s="1"/>
      <c r="AG686" s="45">
        <v>6.5176426903235196</v>
      </c>
      <c r="AH686" s="30">
        <v>0.55516547617747192</v>
      </c>
      <c r="AI686" s="30"/>
      <c r="AJ686" s="45">
        <v>1929.27173633295</v>
      </c>
      <c r="AK686" s="85">
        <v>164.33319730263628</v>
      </c>
      <c r="AL686" s="85"/>
      <c r="AM686" s="162"/>
    </row>
    <row r="687" spans="1:39" ht="9" hidden="1" customHeight="1" outlineLevel="1" x14ac:dyDescent="0.25">
      <c r="A687" s="83" t="s">
        <v>473</v>
      </c>
      <c r="B687" s="195" t="s">
        <v>322</v>
      </c>
      <c r="C687" s="84" t="s">
        <v>323</v>
      </c>
      <c r="D687" s="19" t="s">
        <v>28</v>
      </c>
      <c r="E687" s="84" t="s">
        <v>324</v>
      </c>
      <c r="F687" s="1">
        <v>3</v>
      </c>
      <c r="G687" s="1" t="s">
        <v>697</v>
      </c>
      <c r="H687" s="25">
        <v>-4</v>
      </c>
      <c r="I687" s="19" t="s">
        <v>325</v>
      </c>
      <c r="J687" s="19" t="s">
        <v>326</v>
      </c>
      <c r="K687" s="22"/>
      <c r="L687" s="30" t="s">
        <v>676</v>
      </c>
      <c r="M687" s="45" t="s">
        <v>676</v>
      </c>
      <c r="N687" s="45">
        <v>5.4</v>
      </c>
      <c r="O687" s="25">
        <v>8600</v>
      </c>
      <c r="P687" s="85">
        <v>554.39</v>
      </c>
      <c r="Q687" s="24">
        <v>64.463953488372098</v>
      </c>
      <c r="R687" s="24">
        <v>25.138329470085598</v>
      </c>
      <c r="S687" s="24">
        <v>2.9230615662890234</v>
      </c>
      <c r="T687" s="24"/>
      <c r="U687" s="45">
        <v>13.75</v>
      </c>
      <c r="V687" s="24">
        <v>1.5988372093023258</v>
      </c>
      <c r="W687" s="24"/>
      <c r="X687" s="1">
        <v>861.69818158091107</v>
      </c>
      <c r="Y687" s="30">
        <v>100.19746297452454</v>
      </c>
      <c r="Z687" s="1"/>
      <c r="AA687" s="45">
        <v>322.77034022182801</v>
      </c>
      <c r="AB687" s="30">
        <v>37.531434909514886</v>
      </c>
      <c r="AC687" s="30"/>
      <c r="AD687" s="45">
        <v>9.7115721389109808</v>
      </c>
      <c r="AE687" s="30">
        <v>1.1292525742919746</v>
      </c>
      <c r="AF687" s="1"/>
      <c r="AG687" s="45">
        <v>3.6381442532430301</v>
      </c>
      <c r="AH687" s="30">
        <v>0.42304002944686397</v>
      </c>
      <c r="AI687" s="30"/>
      <c r="AJ687" s="45">
        <v>1425.6834990155</v>
      </c>
      <c r="AK687" s="85">
        <v>165.77715104831395</v>
      </c>
      <c r="AL687" s="85"/>
      <c r="AM687" s="162"/>
    </row>
    <row r="688" spans="1:39" ht="9" hidden="1" customHeight="1" outlineLevel="1" x14ac:dyDescent="0.25">
      <c r="A688" s="83" t="s">
        <v>474</v>
      </c>
      <c r="B688" s="195" t="s">
        <v>322</v>
      </c>
      <c r="C688" s="84" t="s">
        <v>323</v>
      </c>
      <c r="D688" s="19" t="s">
        <v>28</v>
      </c>
      <c r="E688" s="84" t="s">
        <v>324</v>
      </c>
      <c r="F688" s="1">
        <v>3</v>
      </c>
      <c r="G688" s="1" t="s">
        <v>697</v>
      </c>
      <c r="H688" s="25">
        <v>-4</v>
      </c>
      <c r="I688" s="19" t="s">
        <v>325</v>
      </c>
      <c r="J688" s="19" t="s">
        <v>326</v>
      </c>
      <c r="K688" s="22"/>
      <c r="L688" s="30" t="s">
        <v>676</v>
      </c>
      <c r="M688" s="45" t="s">
        <v>676</v>
      </c>
      <c r="N688" s="45">
        <v>3.4</v>
      </c>
      <c r="O688" s="25">
        <v>14130</v>
      </c>
      <c r="P688" s="85">
        <v>1746.8</v>
      </c>
      <c r="Q688" s="24">
        <v>123.62349610757254</v>
      </c>
      <c r="R688" s="24">
        <v>39.479374334578999</v>
      </c>
      <c r="S688" s="24">
        <v>2.794010922475513</v>
      </c>
      <c r="T688" s="24"/>
      <c r="U688" s="45">
        <v>23</v>
      </c>
      <c r="V688" s="24">
        <v>1.6277423920736023</v>
      </c>
      <c r="W688" s="24"/>
      <c r="X688" s="1">
        <v>1804.70190972963</v>
      </c>
      <c r="Y688" s="30">
        <v>127.72129580535244</v>
      </c>
      <c r="Z688" s="1"/>
      <c r="AA688" s="45">
        <v>538.46816565181405</v>
      </c>
      <c r="AB688" s="30">
        <v>38.108150435372544</v>
      </c>
      <c r="AC688" s="30"/>
      <c r="AD688" s="45">
        <v>17.032755478353302</v>
      </c>
      <c r="AE688" s="30">
        <v>1.2054320933017197</v>
      </c>
      <c r="AF688" s="1"/>
      <c r="AG688" s="45">
        <v>6.25312217530296</v>
      </c>
      <c r="AH688" s="30">
        <v>0.44254226293722293</v>
      </c>
      <c r="AI688" s="30"/>
      <c r="AJ688" s="45">
        <v>1868.1777466286901</v>
      </c>
      <c r="AK688" s="85">
        <v>132.21357017895895</v>
      </c>
      <c r="AL688" s="85"/>
      <c r="AM688" s="162"/>
    </row>
    <row r="689" spans="1:39" ht="9" hidden="1" customHeight="1" outlineLevel="1" x14ac:dyDescent="0.25">
      <c r="A689" s="83" t="s">
        <v>475</v>
      </c>
      <c r="B689" s="195" t="s">
        <v>322</v>
      </c>
      <c r="C689" s="84" t="s">
        <v>323</v>
      </c>
      <c r="D689" s="19" t="s">
        <v>28</v>
      </c>
      <c r="E689" s="84" t="s">
        <v>324</v>
      </c>
      <c r="F689" s="1">
        <v>3</v>
      </c>
      <c r="G689" s="1" t="s">
        <v>697</v>
      </c>
      <c r="H689" s="25">
        <v>-4</v>
      </c>
      <c r="I689" s="19" t="s">
        <v>325</v>
      </c>
      <c r="J689" s="19" t="s">
        <v>326</v>
      </c>
      <c r="K689" s="22"/>
      <c r="L689" s="30" t="s">
        <v>676</v>
      </c>
      <c r="M689" s="45" t="s">
        <v>676</v>
      </c>
      <c r="N689" s="45">
        <v>8.6</v>
      </c>
      <c r="O689" s="25">
        <v>9040</v>
      </c>
      <c r="P689" s="85">
        <v>571.41999999999996</v>
      </c>
      <c r="Q689" s="24">
        <v>63.210176991150441</v>
      </c>
      <c r="R689" s="24">
        <v>31.7031055774031</v>
      </c>
      <c r="S689" s="24">
        <v>3.5069807054649451</v>
      </c>
      <c r="T689" s="24"/>
      <c r="U689" s="45">
        <v>14.09</v>
      </c>
      <c r="V689" s="24">
        <v>1.558628318584071</v>
      </c>
      <c r="W689" s="24"/>
      <c r="X689" s="1">
        <v>817.40054219294905</v>
      </c>
      <c r="Y689" s="30">
        <v>90.420413959397024</v>
      </c>
      <c r="Z689" s="1"/>
      <c r="AA689" s="45">
        <v>405.150350951387</v>
      </c>
      <c r="AB689" s="30">
        <v>44.817516698162279</v>
      </c>
      <c r="AC689" s="30"/>
      <c r="AD689" s="45">
        <v>5.4158927264217898</v>
      </c>
      <c r="AE689" s="30">
        <v>0.59910317770152544</v>
      </c>
      <c r="AF689" s="1"/>
      <c r="AG689" s="45">
        <v>2.7382846996243599</v>
      </c>
      <c r="AH689" s="30">
        <v>0.30290759951596902</v>
      </c>
      <c r="AI689" s="30"/>
      <c r="AJ689" s="45">
        <v>4228.2708631819496</v>
      </c>
      <c r="AK689" s="85">
        <v>467.72907778561387</v>
      </c>
      <c r="AL689" s="85"/>
      <c r="AM689" s="162"/>
    </row>
    <row r="690" spans="1:39" ht="9" hidden="1" customHeight="1" outlineLevel="1" x14ac:dyDescent="0.25">
      <c r="A690" s="83" t="s">
        <v>476</v>
      </c>
      <c r="B690" s="195" t="s">
        <v>322</v>
      </c>
      <c r="C690" s="84" t="s">
        <v>323</v>
      </c>
      <c r="D690" s="19" t="s">
        <v>28</v>
      </c>
      <c r="E690" s="84" t="s">
        <v>324</v>
      </c>
      <c r="F690" s="1">
        <v>3</v>
      </c>
      <c r="G690" s="1" t="s">
        <v>697</v>
      </c>
      <c r="H690" s="25">
        <v>-4</v>
      </c>
      <c r="I690" s="19" t="s">
        <v>325</v>
      </c>
      <c r="J690" s="19" t="s">
        <v>326</v>
      </c>
      <c r="K690" s="22"/>
      <c r="L690" s="30" t="s">
        <v>676</v>
      </c>
      <c r="M690" s="45" t="s">
        <v>676</v>
      </c>
      <c r="N690" s="45">
        <v>7</v>
      </c>
      <c r="O690" s="25">
        <v>8920</v>
      </c>
      <c r="P690" s="85">
        <v>495.72</v>
      </c>
      <c r="Q690" s="24">
        <v>55.573991031390136</v>
      </c>
      <c r="R690" s="24">
        <v>21.557298498734102</v>
      </c>
      <c r="S690" s="24">
        <v>2.4167374998580833</v>
      </c>
      <c r="T690" s="24"/>
      <c r="U690" s="45">
        <v>13.4</v>
      </c>
      <c r="V690" s="24">
        <v>1.5022421524663678</v>
      </c>
      <c r="W690" s="24"/>
      <c r="X690" s="1">
        <v>867.98503790888003</v>
      </c>
      <c r="Y690" s="30">
        <v>97.307739675883411</v>
      </c>
      <c r="Z690" s="1"/>
      <c r="AA690" s="45">
        <v>255.911629190692</v>
      </c>
      <c r="AB690" s="30">
        <v>28.689644528104484</v>
      </c>
      <c r="AC690" s="30"/>
      <c r="AD690" s="45">
        <v>6.8275830558686801</v>
      </c>
      <c r="AE690" s="30">
        <v>0.76542410940231842</v>
      </c>
      <c r="AF690" s="1"/>
      <c r="AG690" s="45">
        <v>2.2488831862684799</v>
      </c>
      <c r="AH690" s="30">
        <v>0.25211694913323768</v>
      </c>
      <c r="AI690" s="30"/>
      <c r="AJ690" s="45">
        <v>1596.3500893095299</v>
      </c>
      <c r="AK690" s="85">
        <v>178.96301449658407</v>
      </c>
      <c r="AL690" s="85"/>
      <c r="AM690" s="162"/>
    </row>
    <row r="691" spans="1:39" ht="9" hidden="1" customHeight="1" outlineLevel="1" x14ac:dyDescent="0.25">
      <c r="A691" s="83" t="s">
        <v>477</v>
      </c>
      <c r="B691" s="195" t="s">
        <v>322</v>
      </c>
      <c r="C691" s="84" t="s">
        <v>323</v>
      </c>
      <c r="D691" s="19" t="s">
        <v>28</v>
      </c>
      <c r="E691" s="84" t="s">
        <v>324</v>
      </c>
      <c r="F691" s="1">
        <v>3</v>
      </c>
      <c r="G691" s="1" t="s">
        <v>697</v>
      </c>
      <c r="H691" s="25">
        <v>-4</v>
      </c>
      <c r="I691" s="19" t="s">
        <v>325</v>
      </c>
      <c r="J691" s="19" t="s">
        <v>326</v>
      </c>
      <c r="K691" s="22"/>
      <c r="L691" s="30" t="s">
        <v>676</v>
      </c>
      <c r="M691" s="45" t="s">
        <v>676</v>
      </c>
      <c r="N691" s="45">
        <v>5.5</v>
      </c>
      <c r="O691" s="25">
        <v>8920</v>
      </c>
      <c r="P691" s="85">
        <v>495.63</v>
      </c>
      <c r="Q691" s="24">
        <v>55.563901345291477</v>
      </c>
      <c r="R691" s="24">
        <v>25.088803957327499</v>
      </c>
      <c r="S691" s="24">
        <v>2.812646183556895</v>
      </c>
      <c r="T691" s="24"/>
      <c r="U691" s="45">
        <v>13.53</v>
      </c>
      <c r="V691" s="24">
        <v>1.5168161434977578</v>
      </c>
      <c r="W691" s="24"/>
      <c r="X691" s="1">
        <v>948.44313642324494</v>
      </c>
      <c r="Y691" s="30">
        <v>106.3277058770454</v>
      </c>
      <c r="Z691" s="1"/>
      <c r="AA691" s="45">
        <v>301.49989669656202</v>
      </c>
      <c r="AB691" s="30">
        <v>33.800436849390358</v>
      </c>
      <c r="AC691" s="30"/>
      <c r="AD691" s="45">
        <v>23.897294661336101</v>
      </c>
      <c r="AE691" s="30">
        <v>2.6790689082215362</v>
      </c>
      <c r="AF691" s="1"/>
      <c r="AG691" s="45">
        <v>2.7921467257211701</v>
      </c>
      <c r="AH691" s="30">
        <v>0.3130209333768128</v>
      </c>
      <c r="AI691" s="30"/>
      <c r="AJ691" s="45">
        <v>1931.8704150522501</v>
      </c>
      <c r="AK691" s="85">
        <v>216.57740079061099</v>
      </c>
      <c r="AL691" s="85"/>
      <c r="AM691" s="162"/>
    </row>
    <row r="692" spans="1:39" ht="9" hidden="1" customHeight="1" outlineLevel="1" x14ac:dyDescent="0.25">
      <c r="A692" s="83" t="s">
        <v>478</v>
      </c>
      <c r="B692" s="195" t="s">
        <v>322</v>
      </c>
      <c r="C692" s="84" t="s">
        <v>323</v>
      </c>
      <c r="D692" s="19" t="s">
        <v>28</v>
      </c>
      <c r="E692" s="84" t="s">
        <v>324</v>
      </c>
      <c r="F692" s="1">
        <v>3</v>
      </c>
      <c r="G692" s="1" t="s">
        <v>697</v>
      </c>
      <c r="H692" s="25">
        <v>-4</v>
      </c>
      <c r="I692" s="19" t="s">
        <v>325</v>
      </c>
      <c r="J692" s="19" t="s">
        <v>326</v>
      </c>
      <c r="K692" s="22"/>
      <c r="L692" s="30" t="s">
        <v>676</v>
      </c>
      <c r="M692" s="45" t="s">
        <v>676</v>
      </c>
      <c r="N692" s="45">
        <v>4</v>
      </c>
      <c r="O692" s="25">
        <v>8730</v>
      </c>
      <c r="P692" s="85">
        <v>652.07000000000005</v>
      </c>
      <c r="Q692" s="24">
        <v>74.693012600229096</v>
      </c>
      <c r="R692" s="24">
        <v>19.5412419730967</v>
      </c>
      <c r="S692" s="24">
        <v>2.2384011423936658</v>
      </c>
      <c r="T692" s="24"/>
      <c r="U692" s="45">
        <v>13.77</v>
      </c>
      <c r="V692" s="24">
        <v>1.5773195876288659</v>
      </c>
      <c r="W692" s="24"/>
      <c r="X692" s="1">
        <v>796.78164479110808</v>
      </c>
      <c r="Y692" s="30">
        <v>91.269375119256367</v>
      </c>
      <c r="Z692" s="1"/>
      <c r="AA692" s="45">
        <v>265.992931315627</v>
      </c>
      <c r="AB692" s="30">
        <v>30.468835202248226</v>
      </c>
      <c r="AC692" s="30"/>
      <c r="AD692" s="45">
        <v>3.8496271364931198</v>
      </c>
      <c r="AE692" s="30">
        <v>0.44096530773117065</v>
      </c>
      <c r="AF692" s="1"/>
      <c r="AG692" s="45">
        <v>1.9424142043544499</v>
      </c>
      <c r="AH692" s="30">
        <v>0.22249876338538943</v>
      </c>
      <c r="AI692" s="30"/>
      <c r="AJ692" s="45">
        <v>1737.7571556115499</v>
      </c>
      <c r="AK692" s="85">
        <v>199.05580247554983</v>
      </c>
      <c r="AL692" s="85"/>
      <c r="AM692" s="162"/>
    </row>
    <row r="693" spans="1:39" ht="9" hidden="1" customHeight="1" outlineLevel="1" x14ac:dyDescent="0.25">
      <c r="A693" s="83" t="s">
        <v>479</v>
      </c>
      <c r="B693" s="195" t="s">
        <v>322</v>
      </c>
      <c r="C693" s="84" t="s">
        <v>323</v>
      </c>
      <c r="D693" s="19" t="s">
        <v>28</v>
      </c>
      <c r="E693" s="84" t="s">
        <v>324</v>
      </c>
      <c r="F693" s="1">
        <v>3</v>
      </c>
      <c r="G693" s="1" t="s">
        <v>697</v>
      </c>
      <c r="H693" s="25">
        <v>-4</v>
      </c>
      <c r="I693" s="19" t="s">
        <v>325</v>
      </c>
      <c r="J693" s="19" t="s">
        <v>326</v>
      </c>
      <c r="K693" s="22"/>
      <c r="L693" s="30" t="s">
        <v>676</v>
      </c>
      <c r="M693" s="45" t="s">
        <v>676</v>
      </c>
      <c r="N693" s="45">
        <v>22</v>
      </c>
      <c r="O693" s="25">
        <v>3040</v>
      </c>
      <c r="P693" s="85">
        <v>222.46</v>
      </c>
      <c r="Q693" s="24">
        <v>73.17763157894737</v>
      </c>
      <c r="R693" s="24">
        <v>9.0813837573324303</v>
      </c>
      <c r="S693" s="24">
        <v>2.9872972885961944</v>
      </c>
      <c r="T693" s="24"/>
      <c r="U693" s="45">
        <v>5.9</v>
      </c>
      <c r="V693" s="24">
        <v>1.9407894736842106</v>
      </c>
      <c r="W693" s="24"/>
      <c r="X693" s="1">
        <v>244.340456956629</v>
      </c>
      <c r="Y693" s="30">
        <v>80.375150314680596</v>
      </c>
      <c r="Z693" s="1"/>
      <c r="AA693" s="45">
        <v>140.842696450684</v>
      </c>
      <c r="AB693" s="30">
        <v>46.329834358777639</v>
      </c>
      <c r="AC693" s="30"/>
      <c r="AD693" s="45">
        <v>3.52696076158808</v>
      </c>
      <c r="AE693" s="30">
        <v>1.1601844610487104</v>
      </c>
      <c r="AF693" s="1"/>
      <c r="AG693" s="45">
        <v>0.58013101230234299</v>
      </c>
      <c r="AH693" s="30">
        <v>0.19083256983629704</v>
      </c>
      <c r="AI693" s="30"/>
      <c r="AJ693" s="45">
        <v>1299.6171493171</v>
      </c>
      <c r="AK693" s="85">
        <v>427.50564122273022</v>
      </c>
      <c r="AL693" s="85"/>
      <c r="AM693" s="162"/>
    </row>
    <row r="694" spans="1:39" ht="9" hidden="1" customHeight="1" outlineLevel="1" x14ac:dyDescent="0.25">
      <c r="A694" s="83" t="s">
        <v>480</v>
      </c>
      <c r="B694" s="195" t="s">
        <v>322</v>
      </c>
      <c r="C694" s="84" t="s">
        <v>323</v>
      </c>
      <c r="D694" s="19" t="s">
        <v>28</v>
      </c>
      <c r="E694" s="84" t="s">
        <v>324</v>
      </c>
      <c r="F694" s="1">
        <v>3</v>
      </c>
      <c r="G694" s="1" t="s">
        <v>697</v>
      </c>
      <c r="H694" s="25">
        <v>-4</v>
      </c>
      <c r="I694" s="19" t="s">
        <v>325</v>
      </c>
      <c r="J694" s="19" t="s">
        <v>326</v>
      </c>
      <c r="K694" s="22"/>
      <c r="L694" s="30" t="s">
        <v>676</v>
      </c>
      <c r="M694" s="45" t="s">
        <v>676</v>
      </c>
      <c r="N694" s="45">
        <v>4</v>
      </c>
      <c r="O694" s="25">
        <v>9960</v>
      </c>
      <c r="P694" s="85">
        <v>1169.02</v>
      </c>
      <c r="Q694" s="24">
        <v>117.37148594377508</v>
      </c>
      <c r="R694" s="24">
        <v>48.602892793212099</v>
      </c>
      <c r="S694" s="24">
        <v>4.8798085133747087</v>
      </c>
      <c r="T694" s="24"/>
      <c r="U694" s="45">
        <v>15.02</v>
      </c>
      <c r="V694" s="24">
        <v>1.5080321285140561</v>
      </c>
      <c r="W694" s="24"/>
      <c r="X694" s="1">
        <v>881.98457871751998</v>
      </c>
      <c r="Y694" s="30">
        <v>88.552668545935745</v>
      </c>
      <c r="Z694" s="1"/>
      <c r="AA694" s="45">
        <v>294.13129821813698</v>
      </c>
      <c r="AB694" s="30">
        <v>29.531254841178413</v>
      </c>
      <c r="AC694" s="30"/>
      <c r="AD694" s="45">
        <v>6.7077307616165198</v>
      </c>
      <c r="AE694" s="30">
        <v>0.67346694393740159</v>
      </c>
      <c r="AF694" s="1"/>
      <c r="AG694" s="45">
        <v>3.0191487614803498</v>
      </c>
      <c r="AH694" s="30">
        <v>0.30312738569079817</v>
      </c>
      <c r="AI694" s="30"/>
      <c r="AJ694" s="45">
        <v>4275.26502012941</v>
      </c>
      <c r="AK694" s="85">
        <v>429.24347591660739</v>
      </c>
      <c r="AL694" s="85"/>
      <c r="AM694" s="162"/>
    </row>
    <row r="695" spans="1:39" ht="9" hidden="1" customHeight="1" outlineLevel="1" x14ac:dyDescent="0.25">
      <c r="A695" s="83" t="s">
        <v>481</v>
      </c>
      <c r="B695" s="195" t="s">
        <v>322</v>
      </c>
      <c r="C695" s="84" t="s">
        <v>323</v>
      </c>
      <c r="D695" s="19" t="s">
        <v>28</v>
      </c>
      <c r="E695" s="84" t="s">
        <v>324</v>
      </c>
      <c r="F695" s="1">
        <v>3</v>
      </c>
      <c r="G695" s="1" t="s">
        <v>697</v>
      </c>
      <c r="H695" s="25">
        <v>-4</v>
      </c>
      <c r="I695" s="19" t="s">
        <v>325</v>
      </c>
      <c r="J695" s="19" t="s">
        <v>326</v>
      </c>
      <c r="K695" s="22"/>
      <c r="L695" s="30" t="s">
        <v>676</v>
      </c>
      <c r="M695" s="45" t="s">
        <v>676</v>
      </c>
      <c r="N695" s="45">
        <v>4</v>
      </c>
      <c r="O695" s="25">
        <v>10080</v>
      </c>
      <c r="P695" s="85">
        <v>1068.3699999999999</v>
      </c>
      <c r="Q695" s="24">
        <v>105.98908730158729</v>
      </c>
      <c r="R695" s="24">
        <v>51.994952782998801</v>
      </c>
      <c r="S695" s="24">
        <v>5.1582294427578175</v>
      </c>
      <c r="T695" s="24"/>
      <c r="U695" s="45">
        <v>18.91</v>
      </c>
      <c r="V695" s="24">
        <v>1.8759920634920635</v>
      </c>
      <c r="W695" s="24"/>
      <c r="X695" s="1">
        <v>1039.1103768948101</v>
      </c>
      <c r="Y695" s="30">
        <v>103.08634691416768</v>
      </c>
      <c r="Z695" s="1"/>
      <c r="AA695" s="45">
        <v>427.02632999131202</v>
      </c>
      <c r="AB695" s="30">
        <v>42.36372321342381</v>
      </c>
      <c r="AC695" s="30"/>
      <c r="AD695" s="45">
        <v>12.4847644408369</v>
      </c>
      <c r="AE695" s="30">
        <v>1.2385679008766766</v>
      </c>
      <c r="AF695" s="1"/>
      <c r="AG695" s="45">
        <v>5.23398935020536</v>
      </c>
      <c r="AH695" s="30">
        <v>0.51924497521878576</v>
      </c>
      <c r="AI695" s="30"/>
      <c r="AJ695" s="45">
        <v>1762.1428737261699</v>
      </c>
      <c r="AK695" s="85">
        <v>174.81576128235812</v>
      </c>
      <c r="AL695" s="85"/>
      <c r="AM695" s="162"/>
    </row>
    <row r="696" spans="1:39" ht="9" hidden="1" customHeight="1" outlineLevel="1" x14ac:dyDescent="0.25">
      <c r="A696" s="83" t="s">
        <v>482</v>
      </c>
      <c r="B696" s="195" t="s">
        <v>322</v>
      </c>
      <c r="C696" s="84" t="s">
        <v>323</v>
      </c>
      <c r="D696" s="19" t="s">
        <v>28</v>
      </c>
      <c r="E696" s="84" t="s">
        <v>324</v>
      </c>
      <c r="F696" s="1">
        <v>3</v>
      </c>
      <c r="G696" s="1" t="s">
        <v>697</v>
      </c>
      <c r="H696" s="25">
        <v>-4</v>
      </c>
      <c r="I696" s="19" t="s">
        <v>325</v>
      </c>
      <c r="J696" s="19" t="s">
        <v>326</v>
      </c>
      <c r="K696" s="22"/>
      <c r="L696" s="30" t="s">
        <v>676</v>
      </c>
      <c r="M696" s="45" t="s">
        <v>676</v>
      </c>
      <c r="N696" s="45">
        <v>4.5</v>
      </c>
      <c r="O696" s="25">
        <v>9480</v>
      </c>
      <c r="P696" s="85">
        <v>695.8</v>
      </c>
      <c r="Q696" s="24">
        <v>73.396624472573833</v>
      </c>
      <c r="R696" s="24">
        <v>27.2413086173251</v>
      </c>
      <c r="S696" s="24">
        <v>2.8735557613212133</v>
      </c>
      <c r="T696" s="24"/>
      <c r="U696" s="45">
        <v>16.32</v>
      </c>
      <c r="V696" s="24">
        <v>1.721518987341772</v>
      </c>
      <c r="W696" s="24"/>
      <c r="X696" s="1">
        <v>1025.48453210599</v>
      </c>
      <c r="Y696" s="30">
        <v>108.17347385084283</v>
      </c>
      <c r="Z696" s="1"/>
      <c r="AA696" s="45">
        <v>461.734099386482</v>
      </c>
      <c r="AB696" s="30">
        <v>48.706128627266033</v>
      </c>
      <c r="AC696" s="30"/>
      <c r="AD696" s="45">
        <v>29.6979966060164</v>
      </c>
      <c r="AE696" s="30">
        <v>3.1327000639257805</v>
      </c>
      <c r="AF696" s="1"/>
      <c r="AG696" s="45">
        <v>4.73476249058844</v>
      </c>
      <c r="AH696" s="30">
        <v>0.49944752010426585</v>
      </c>
      <c r="AI696" s="30"/>
      <c r="AJ696" s="45">
        <v>1027.74929657127</v>
      </c>
      <c r="AK696" s="85">
        <v>108.41237305604113</v>
      </c>
      <c r="AL696" s="85"/>
      <c r="AM696" s="162"/>
    </row>
    <row r="697" spans="1:39" ht="9" hidden="1" customHeight="1" outlineLevel="1" x14ac:dyDescent="0.25">
      <c r="A697" s="83" t="s">
        <v>483</v>
      </c>
      <c r="B697" s="195" t="s">
        <v>322</v>
      </c>
      <c r="C697" s="84" t="s">
        <v>323</v>
      </c>
      <c r="D697" s="19" t="s">
        <v>28</v>
      </c>
      <c r="E697" s="84" t="s">
        <v>324</v>
      </c>
      <c r="F697" s="1">
        <v>3</v>
      </c>
      <c r="G697" s="1" t="s">
        <v>697</v>
      </c>
      <c r="H697" s="25">
        <v>-4</v>
      </c>
      <c r="I697" s="19" t="s">
        <v>325</v>
      </c>
      <c r="J697" s="19" t="s">
        <v>326</v>
      </c>
      <c r="K697" s="22"/>
      <c r="L697" s="30" t="s">
        <v>676</v>
      </c>
      <c r="M697" s="45" t="s">
        <v>676</v>
      </c>
      <c r="N697" s="45">
        <v>3.8</v>
      </c>
      <c r="O697" s="25">
        <v>10280</v>
      </c>
      <c r="P697" s="85">
        <v>1075.1400000000001</v>
      </c>
      <c r="Q697" s="24">
        <v>104.58560311284049</v>
      </c>
      <c r="R697" s="24">
        <v>25.274040341013798</v>
      </c>
      <c r="S697" s="24">
        <v>2.4585642355071791</v>
      </c>
      <c r="T697" s="24"/>
      <c r="U697" s="45">
        <v>16.89</v>
      </c>
      <c r="V697" s="24">
        <v>1.6429961089494165</v>
      </c>
      <c r="W697" s="24"/>
      <c r="X697" s="1">
        <v>1006.0877128524299</v>
      </c>
      <c r="Y697" s="30">
        <v>97.868454557629377</v>
      </c>
      <c r="Z697" s="1"/>
      <c r="AA697" s="45">
        <v>347.90294390790001</v>
      </c>
      <c r="AB697" s="30">
        <v>33.842698823725684</v>
      </c>
      <c r="AC697" s="30"/>
      <c r="AD697" s="45">
        <v>21.394319937477899</v>
      </c>
      <c r="AE697" s="30">
        <v>2.0811595269920136</v>
      </c>
      <c r="AF697" s="1"/>
      <c r="AG697" s="45">
        <v>3.6869735939204098</v>
      </c>
      <c r="AH697" s="30">
        <v>0.35865501886385309</v>
      </c>
      <c r="AI697" s="30"/>
      <c r="AJ697" s="45">
        <v>1320.11058134635</v>
      </c>
      <c r="AK697" s="85">
        <v>128.41542620100682</v>
      </c>
      <c r="AL697" s="85"/>
      <c r="AM697" s="162"/>
    </row>
    <row r="698" spans="1:39" ht="9" hidden="1" customHeight="1" outlineLevel="1" x14ac:dyDescent="0.25">
      <c r="A698" s="83" t="s">
        <v>484</v>
      </c>
      <c r="B698" s="195" t="s">
        <v>322</v>
      </c>
      <c r="C698" s="84" t="s">
        <v>323</v>
      </c>
      <c r="D698" s="19" t="s">
        <v>28</v>
      </c>
      <c r="E698" s="84" t="s">
        <v>324</v>
      </c>
      <c r="F698" s="1">
        <v>3</v>
      </c>
      <c r="G698" s="1" t="s">
        <v>697</v>
      </c>
      <c r="H698" s="25">
        <v>-4</v>
      </c>
      <c r="I698" s="19" t="s">
        <v>325</v>
      </c>
      <c r="J698" s="19" t="s">
        <v>326</v>
      </c>
      <c r="K698" s="22"/>
      <c r="L698" s="30" t="s">
        <v>676</v>
      </c>
      <c r="M698" s="45" t="s">
        <v>676</v>
      </c>
      <c r="N698" s="45">
        <v>3.1</v>
      </c>
      <c r="O698" s="25">
        <v>9510</v>
      </c>
      <c r="P698" s="85">
        <v>1449.87</v>
      </c>
      <c r="Q698" s="24">
        <v>152.45741324921136</v>
      </c>
      <c r="R698" s="24">
        <v>40.823198675920402</v>
      </c>
      <c r="S698" s="24">
        <v>4.2926602182881606</v>
      </c>
      <c r="T698" s="24"/>
      <c r="U698" s="45">
        <v>15.85</v>
      </c>
      <c r="V698" s="24">
        <v>1.6666666666666667</v>
      </c>
      <c r="W698" s="24"/>
      <c r="X698" s="1">
        <v>976.40437598416793</v>
      </c>
      <c r="Y698" s="30">
        <v>102.67133291105867</v>
      </c>
      <c r="Z698" s="1"/>
      <c r="AA698" s="45">
        <v>391.856329893387</v>
      </c>
      <c r="AB698" s="30">
        <v>41.204661397832488</v>
      </c>
      <c r="AC698" s="30"/>
      <c r="AD698" s="45">
        <v>15.7080768271876</v>
      </c>
      <c r="AE698" s="30">
        <v>1.6517430943414932</v>
      </c>
      <c r="AF698" s="1"/>
      <c r="AG698" s="45">
        <v>4.2461587256904698</v>
      </c>
      <c r="AH698" s="30">
        <v>0.4464940826172944</v>
      </c>
      <c r="AI698" s="30"/>
      <c r="AJ698" s="45">
        <v>1023.43990802275</v>
      </c>
      <c r="AK698" s="85">
        <v>107.6172353336225</v>
      </c>
      <c r="AL698" s="85"/>
      <c r="AM698" s="162"/>
    </row>
    <row r="699" spans="1:39" ht="9" hidden="1" customHeight="1" outlineLevel="1" x14ac:dyDescent="0.25">
      <c r="A699" s="83" t="s">
        <v>485</v>
      </c>
      <c r="B699" s="195" t="s">
        <v>322</v>
      </c>
      <c r="C699" s="84" t="s">
        <v>323</v>
      </c>
      <c r="D699" s="19" t="s">
        <v>28</v>
      </c>
      <c r="E699" s="84" t="s">
        <v>324</v>
      </c>
      <c r="F699" s="1">
        <v>3</v>
      </c>
      <c r="G699" s="1" t="s">
        <v>697</v>
      </c>
      <c r="H699" s="25">
        <v>-4</v>
      </c>
      <c r="I699" s="19" t="s">
        <v>325</v>
      </c>
      <c r="J699" s="19" t="s">
        <v>326</v>
      </c>
      <c r="K699" s="22"/>
      <c r="L699" s="30" t="s">
        <v>676</v>
      </c>
      <c r="M699" s="45" t="s">
        <v>676</v>
      </c>
      <c r="N699" s="45">
        <v>3</v>
      </c>
      <c r="O699" s="25">
        <v>14870</v>
      </c>
      <c r="P699" s="85">
        <v>1133.1199999999999</v>
      </c>
      <c r="Q699" s="24">
        <v>76.201748486886345</v>
      </c>
      <c r="R699" s="24">
        <v>29.762031943855401</v>
      </c>
      <c r="S699" s="24">
        <v>2.0014816371119974</v>
      </c>
      <c r="T699" s="24"/>
      <c r="U699" s="45">
        <v>18.87</v>
      </c>
      <c r="V699" s="24">
        <v>1.2689979825151312</v>
      </c>
      <c r="W699" s="24"/>
      <c r="X699" s="1">
        <v>1440.0346715461501</v>
      </c>
      <c r="Y699" s="30">
        <v>96.841605349438467</v>
      </c>
      <c r="Z699" s="1"/>
      <c r="AA699" s="45">
        <v>358.23383922169103</v>
      </c>
      <c r="AB699" s="30">
        <v>24.091045004821183</v>
      </c>
      <c r="AC699" s="30"/>
      <c r="AD699" s="45">
        <v>16.032414992263401</v>
      </c>
      <c r="AE699" s="30">
        <v>1.0781718219410492</v>
      </c>
      <c r="AF699" s="1"/>
      <c r="AG699" s="45">
        <v>5.7642966331508099</v>
      </c>
      <c r="AH699" s="30">
        <v>0.38764604123408269</v>
      </c>
      <c r="AI699" s="30"/>
      <c r="AJ699" s="45">
        <v>1525.8228918535301</v>
      </c>
      <c r="AK699" s="85">
        <v>102.61081989600069</v>
      </c>
      <c r="AL699" s="85"/>
      <c r="AM699" s="162"/>
    </row>
    <row r="700" spans="1:39" ht="9" hidden="1" customHeight="1" outlineLevel="1" x14ac:dyDescent="0.25">
      <c r="A700" s="83" t="s">
        <v>486</v>
      </c>
      <c r="B700" s="195" t="s">
        <v>322</v>
      </c>
      <c r="C700" s="84" t="s">
        <v>323</v>
      </c>
      <c r="D700" s="19" t="s">
        <v>28</v>
      </c>
      <c r="E700" s="84" t="s">
        <v>324</v>
      </c>
      <c r="F700" s="1">
        <v>3</v>
      </c>
      <c r="G700" s="1" t="s">
        <v>697</v>
      </c>
      <c r="H700" s="25">
        <v>-4</v>
      </c>
      <c r="I700" s="19" t="s">
        <v>325</v>
      </c>
      <c r="J700" s="19" t="s">
        <v>326</v>
      </c>
      <c r="K700" s="22"/>
      <c r="L700" s="30" t="s">
        <v>676</v>
      </c>
      <c r="M700" s="45" t="s">
        <v>676</v>
      </c>
      <c r="N700" s="45">
        <v>2.7</v>
      </c>
      <c r="O700" s="25">
        <v>12990</v>
      </c>
      <c r="P700" s="85">
        <v>1824.48</v>
      </c>
      <c r="Q700" s="24">
        <v>140.45265588914549</v>
      </c>
      <c r="R700" s="24">
        <v>39.415772012445899</v>
      </c>
      <c r="S700" s="24">
        <v>3.0343165521513398</v>
      </c>
      <c r="T700" s="24"/>
      <c r="U700" s="45">
        <v>18.37</v>
      </c>
      <c r="V700" s="24">
        <v>1.4141647421093149</v>
      </c>
      <c r="W700" s="24"/>
      <c r="X700" s="1">
        <v>1393.38853470507</v>
      </c>
      <c r="Y700" s="30">
        <v>107.26624593572518</v>
      </c>
      <c r="Z700" s="1"/>
      <c r="AA700" s="45">
        <v>445.78377747966402</v>
      </c>
      <c r="AB700" s="30">
        <v>34.317457850628486</v>
      </c>
      <c r="AC700" s="30"/>
      <c r="AD700" s="45">
        <v>23.5221023332866</v>
      </c>
      <c r="AE700" s="30">
        <v>1.8107853990212932</v>
      </c>
      <c r="AF700" s="1"/>
      <c r="AG700" s="45">
        <v>6.0453795526316396</v>
      </c>
      <c r="AH700" s="30">
        <v>0.46538718649974131</v>
      </c>
      <c r="AI700" s="30"/>
      <c r="AJ700" s="45">
        <v>1073.08383291531</v>
      </c>
      <c r="AK700" s="85">
        <v>82.608455189785218</v>
      </c>
      <c r="AL700" s="85"/>
      <c r="AM700" s="162"/>
    </row>
    <row r="701" spans="1:39" ht="9" hidden="1" customHeight="1" outlineLevel="1" x14ac:dyDescent="0.25">
      <c r="A701" s="83" t="s">
        <v>487</v>
      </c>
      <c r="B701" s="195" t="s">
        <v>322</v>
      </c>
      <c r="C701" s="84" t="s">
        <v>323</v>
      </c>
      <c r="D701" s="19" t="s">
        <v>28</v>
      </c>
      <c r="E701" s="84" t="s">
        <v>324</v>
      </c>
      <c r="F701" s="1">
        <v>3</v>
      </c>
      <c r="G701" s="1" t="s">
        <v>697</v>
      </c>
      <c r="H701" s="25">
        <v>-4</v>
      </c>
      <c r="I701" s="19" t="s">
        <v>325</v>
      </c>
      <c r="J701" s="19" t="s">
        <v>326</v>
      </c>
      <c r="K701" s="22"/>
      <c r="L701" s="30" t="s">
        <v>676</v>
      </c>
      <c r="M701" s="45" t="s">
        <v>676</v>
      </c>
      <c r="N701" s="45">
        <v>2.4</v>
      </c>
      <c r="O701" s="25">
        <v>12110</v>
      </c>
      <c r="P701" s="85">
        <v>1185.77</v>
      </c>
      <c r="Q701" s="24">
        <v>97.916597853014039</v>
      </c>
      <c r="R701" s="24">
        <v>23.6476691224272</v>
      </c>
      <c r="S701" s="24">
        <v>1.9527389861624442</v>
      </c>
      <c r="T701" s="24"/>
      <c r="U701" s="45">
        <v>17.77</v>
      </c>
      <c r="V701" s="24">
        <v>1.4673823286540051</v>
      </c>
      <c r="W701" s="24"/>
      <c r="X701" s="1">
        <v>1360.4525307909901</v>
      </c>
      <c r="Y701" s="30">
        <v>112.34124944599422</v>
      </c>
      <c r="Z701" s="1"/>
      <c r="AA701" s="45">
        <v>247.28577959426499</v>
      </c>
      <c r="AB701" s="30">
        <v>20.419965284414946</v>
      </c>
      <c r="AC701" s="30"/>
      <c r="AD701" s="45">
        <v>10.494491380482099</v>
      </c>
      <c r="AE701" s="30">
        <v>0.8665971412454252</v>
      </c>
      <c r="AF701" s="1"/>
      <c r="AG701" s="45">
        <v>4.3974313863785603</v>
      </c>
      <c r="AH701" s="30">
        <v>0.36312397905685878</v>
      </c>
      <c r="AI701" s="30"/>
      <c r="AJ701" s="45">
        <v>973.70351815920799</v>
      </c>
      <c r="AK701" s="85">
        <v>80.40491479431941</v>
      </c>
      <c r="AL701" s="85"/>
      <c r="AM701" s="162"/>
    </row>
    <row r="702" spans="1:39" ht="9" hidden="1" customHeight="1" outlineLevel="1" x14ac:dyDescent="0.25">
      <c r="A702" s="83" t="s">
        <v>488</v>
      </c>
      <c r="B702" s="195" t="s">
        <v>322</v>
      </c>
      <c r="C702" s="84" t="s">
        <v>323</v>
      </c>
      <c r="D702" s="19" t="s">
        <v>28</v>
      </c>
      <c r="E702" s="84" t="s">
        <v>324</v>
      </c>
      <c r="F702" s="1">
        <v>3</v>
      </c>
      <c r="G702" s="1" t="s">
        <v>697</v>
      </c>
      <c r="H702" s="25">
        <v>-4</v>
      </c>
      <c r="I702" s="19" t="s">
        <v>325</v>
      </c>
      <c r="J702" s="19" t="s">
        <v>326</v>
      </c>
      <c r="K702" s="22"/>
      <c r="L702" s="30" t="s">
        <v>676</v>
      </c>
      <c r="M702" s="45" t="s">
        <v>676</v>
      </c>
      <c r="N702" s="45">
        <v>3.2</v>
      </c>
      <c r="O702" s="25">
        <v>10280</v>
      </c>
      <c r="P702" s="85">
        <v>1911.85</v>
      </c>
      <c r="Q702" s="24">
        <v>185.97762645914398</v>
      </c>
      <c r="R702" s="24">
        <v>24.813444129631801</v>
      </c>
      <c r="S702" s="24">
        <v>2.4137591565789691</v>
      </c>
      <c r="T702" s="24"/>
      <c r="U702" s="45">
        <v>17.649999999999999</v>
      </c>
      <c r="V702" s="24">
        <v>1.7169260700389104</v>
      </c>
      <c r="W702" s="24"/>
      <c r="X702" s="1">
        <v>896.68357664915698</v>
      </c>
      <c r="Y702" s="30">
        <v>87.226028856921886</v>
      </c>
      <c r="Z702" s="1"/>
      <c r="AA702" s="45">
        <v>354.05430029937099</v>
      </c>
      <c r="AB702" s="30">
        <v>34.441079795658659</v>
      </c>
      <c r="AC702" s="30"/>
      <c r="AD702" s="45">
        <v>11.6339889849468</v>
      </c>
      <c r="AE702" s="30">
        <v>1.1317109907535798</v>
      </c>
      <c r="AF702" s="1"/>
      <c r="AG702" s="45">
        <v>5.2442360615218897</v>
      </c>
      <c r="AH702" s="30">
        <v>0.51013969470057285</v>
      </c>
      <c r="AI702" s="30"/>
      <c r="AJ702" s="45">
        <v>1486.4921990360599</v>
      </c>
      <c r="AK702" s="85">
        <v>144.6004084665428</v>
      </c>
      <c r="AL702" s="85"/>
      <c r="AM702" s="162"/>
    </row>
    <row r="703" spans="1:39" ht="9" hidden="1" customHeight="1" outlineLevel="1" x14ac:dyDescent="0.25">
      <c r="A703" s="83" t="s">
        <v>489</v>
      </c>
      <c r="B703" s="195" t="s">
        <v>322</v>
      </c>
      <c r="C703" s="84" t="s">
        <v>323</v>
      </c>
      <c r="D703" s="19" t="s">
        <v>28</v>
      </c>
      <c r="E703" s="84" t="s">
        <v>324</v>
      </c>
      <c r="F703" s="1">
        <v>3</v>
      </c>
      <c r="G703" s="1" t="s">
        <v>697</v>
      </c>
      <c r="H703" s="25">
        <v>-4</v>
      </c>
      <c r="I703" s="19" t="s">
        <v>325</v>
      </c>
      <c r="J703" s="19" t="s">
        <v>326</v>
      </c>
      <c r="K703" s="22"/>
      <c r="L703" s="30" t="s">
        <v>676</v>
      </c>
      <c r="M703" s="45" t="s">
        <v>676</v>
      </c>
      <c r="N703" s="45">
        <v>6</v>
      </c>
      <c r="O703" s="25">
        <v>8150</v>
      </c>
      <c r="P703" s="85">
        <v>776.78</v>
      </c>
      <c r="Q703" s="24">
        <v>95.310429447852755</v>
      </c>
      <c r="R703" s="24">
        <v>26.2223294551256</v>
      </c>
      <c r="S703" s="24">
        <v>3.217463736825227</v>
      </c>
      <c r="T703" s="24"/>
      <c r="U703" s="45">
        <v>14.46</v>
      </c>
      <c r="V703" s="24">
        <v>1.7742331288343558</v>
      </c>
      <c r="W703" s="24"/>
      <c r="X703" s="1">
        <v>961.26585858785097</v>
      </c>
      <c r="Y703" s="30">
        <v>117.94673111507373</v>
      </c>
      <c r="Z703" s="1"/>
      <c r="AA703" s="45">
        <v>270.214181792592</v>
      </c>
      <c r="AB703" s="30">
        <v>33.155114330379384</v>
      </c>
      <c r="AC703" s="30"/>
      <c r="AD703" s="45">
        <v>19.060529935988601</v>
      </c>
      <c r="AE703" s="30">
        <v>2.3387153295691534</v>
      </c>
      <c r="AF703" s="1"/>
      <c r="AG703" s="45">
        <v>5.8099632308496503</v>
      </c>
      <c r="AH703" s="30">
        <v>0.71287892403063191</v>
      </c>
      <c r="AI703" s="30"/>
      <c r="AJ703" s="45">
        <v>1630.42172385655</v>
      </c>
      <c r="AK703" s="85">
        <v>200.05174525847238</v>
      </c>
      <c r="AL703" s="85"/>
      <c r="AM703" s="162"/>
    </row>
    <row r="704" spans="1:39" ht="9" hidden="1" customHeight="1" outlineLevel="1" x14ac:dyDescent="0.25">
      <c r="A704" s="83" t="s">
        <v>490</v>
      </c>
      <c r="B704" s="195" t="s">
        <v>322</v>
      </c>
      <c r="C704" s="84" t="s">
        <v>323</v>
      </c>
      <c r="D704" s="19" t="s">
        <v>28</v>
      </c>
      <c r="E704" s="84" t="s">
        <v>324</v>
      </c>
      <c r="F704" s="1">
        <v>3</v>
      </c>
      <c r="G704" s="1" t="s">
        <v>697</v>
      </c>
      <c r="H704" s="25">
        <v>-4</v>
      </c>
      <c r="I704" s="19" t="s">
        <v>325</v>
      </c>
      <c r="J704" s="19" t="s">
        <v>326</v>
      </c>
      <c r="K704" s="22"/>
      <c r="L704" s="30" t="s">
        <v>676</v>
      </c>
      <c r="M704" s="45" t="s">
        <v>676</v>
      </c>
      <c r="N704" s="45">
        <v>5</v>
      </c>
      <c r="O704" s="25">
        <v>14050</v>
      </c>
      <c r="P704" s="85">
        <v>2379.54</v>
      </c>
      <c r="Q704" s="24">
        <v>169.36227758007115</v>
      </c>
      <c r="R704" s="24">
        <v>58.909275694158502</v>
      </c>
      <c r="S704" s="24">
        <v>4.1928310102603916</v>
      </c>
      <c r="T704" s="24"/>
      <c r="U704" s="45">
        <v>20.07</v>
      </c>
      <c r="V704" s="24">
        <v>1.4284697508896798</v>
      </c>
      <c r="W704" s="24"/>
      <c r="X704" s="1">
        <v>1098.1594783711698</v>
      </c>
      <c r="Y704" s="30">
        <v>78.160816965919565</v>
      </c>
      <c r="Z704" s="1"/>
      <c r="AA704" s="45">
        <v>552.59038717957299</v>
      </c>
      <c r="AB704" s="30">
        <v>39.330276667585267</v>
      </c>
      <c r="AC704" s="30"/>
      <c r="AD704" s="45">
        <v>16.416967676130501</v>
      </c>
      <c r="AE704" s="30">
        <v>1.1684674502583987</v>
      </c>
      <c r="AF704" s="1"/>
      <c r="AG704" s="45">
        <v>6.2481544013397201</v>
      </c>
      <c r="AH704" s="30">
        <v>0.44470849831599429</v>
      </c>
      <c r="AI704" s="30"/>
      <c r="AJ704" s="45">
        <v>1627.09141743857</v>
      </c>
      <c r="AK704" s="85">
        <v>115.80721832302989</v>
      </c>
      <c r="AL704" s="85"/>
      <c r="AM704" s="162"/>
    </row>
    <row r="705" spans="1:39" ht="9" hidden="1" customHeight="1" outlineLevel="1" x14ac:dyDescent="0.25">
      <c r="A705" s="83" t="s">
        <v>491</v>
      </c>
      <c r="B705" s="195" t="s">
        <v>322</v>
      </c>
      <c r="C705" s="84" t="s">
        <v>323</v>
      </c>
      <c r="D705" s="19" t="s">
        <v>28</v>
      </c>
      <c r="E705" s="84" t="s">
        <v>324</v>
      </c>
      <c r="F705" s="1">
        <v>3</v>
      </c>
      <c r="G705" s="1" t="s">
        <v>697</v>
      </c>
      <c r="H705" s="25">
        <v>-4</v>
      </c>
      <c r="I705" s="19" t="s">
        <v>325</v>
      </c>
      <c r="J705" s="19" t="s">
        <v>326</v>
      </c>
      <c r="K705" s="22"/>
      <c r="L705" s="30" t="s">
        <v>676</v>
      </c>
      <c r="M705" s="45" t="s">
        <v>676</v>
      </c>
      <c r="N705" s="45">
        <v>4</v>
      </c>
      <c r="O705" s="25">
        <v>11880</v>
      </c>
      <c r="P705" s="85">
        <v>831.93</v>
      </c>
      <c r="Q705" s="24">
        <v>70.027777777777771</v>
      </c>
      <c r="R705" s="24">
        <v>59.457867032162596</v>
      </c>
      <c r="S705" s="24">
        <v>5.004870962303249</v>
      </c>
      <c r="T705" s="24"/>
      <c r="U705" s="45">
        <v>12.73</v>
      </c>
      <c r="V705" s="24">
        <v>1.0715488215488216</v>
      </c>
      <c r="W705" s="24"/>
      <c r="X705" s="1">
        <v>1296.1400842350499</v>
      </c>
      <c r="Y705" s="30">
        <v>109.10270069318602</v>
      </c>
      <c r="Z705" s="1"/>
      <c r="AA705" s="45">
        <v>415.73599976395599</v>
      </c>
      <c r="AB705" s="30">
        <v>34.994612774743771</v>
      </c>
      <c r="AC705" s="30"/>
      <c r="AD705" s="45">
        <v>14.4472865436798</v>
      </c>
      <c r="AE705" s="30">
        <v>1.2161015609158081</v>
      </c>
      <c r="AF705" s="1"/>
      <c r="AG705" s="45">
        <v>15.812049811549</v>
      </c>
      <c r="AH705" s="30">
        <v>1.3309806238677611</v>
      </c>
      <c r="AI705" s="30"/>
      <c r="AJ705" s="45">
        <v>2268.3431481042398</v>
      </c>
      <c r="AK705" s="85">
        <v>190.93797542964981</v>
      </c>
      <c r="AL705" s="85"/>
      <c r="AM705" s="162"/>
    </row>
    <row r="706" spans="1:39" ht="9" hidden="1" customHeight="1" outlineLevel="1" x14ac:dyDescent="0.25">
      <c r="A706" s="90" t="s">
        <v>492</v>
      </c>
      <c r="B706" s="196" t="s">
        <v>322</v>
      </c>
      <c r="C706" s="91" t="s">
        <v>323</v>
      </c>
      <c r="D706" s="33" t="s">
        <v>28</v>
      </c>
      <c r="E706" s="91" t="s">
        <v>324</v>
      </c>
      <c r="F706" s="92">
        <v>3</v>
      </c>
      <c r="G706" s="92" t="s">
        <v>697</v>
      </c>
      <c r="H706" s="39">
        <v>-4</v>
      </c>
      <c r="I706" s="33" t="s">
        <v>325</v>
      </c>
      <c r="J706" s="33" t="s">
        <v>326</v>
      </c>
      <c r="K706" s="36"/>
      <c r="L706" s="44" t="s">
        <v>676</v>
      </c>
      <c r="M706" s="70" t="s">
        <v>676</v>
      </c>
      <c r="N706" s="70">
        <v>3.9</v>
      </c>
      <c r="O706" s="39">
        <v>11110</v>
      </c>
      <c r="P706" s="94">
        <v>1625.85</v>
      </c>
      <c r="Q706" s="38">
        <v>146.34113411341133</v>
      </c>
      <c r="R706" s="38">
        <v>21.897354160650298</v>
      </c>
      <c r="S706" s="38">
        <v>1.9709589703555623</v>
      </c>
      <c r="T706" s="38"/>
      <c r="U706" s="70">
        <v>17.96</v>
      </c>
      <c r="V706" s="38">
        <v>1.6165616561656166</v>
      </c>
      <c r="W706" s="38"/>
      <c r="X706" s="92">
        <v>996.75195840212109</v>
      </c>
      <c r="Y706" s="44">
        <v>89.716647920982993</v>
      </c>
      <c r="Z706" s="92"/>
      <c r="AA706" s="70">
        <v>460.671847277599</v>
      </c>
      <c r="AB706" s="44">
        <v>41.46461271625553</v>
      </c>
      <c r="AC706" s="44"/>
      <c r="AD706" s="70">
        <v>8.9112908196112404</v>
      </c>
      <c r="AE706" s="44">
        <v>0.80209638340335199</v>
      </c>
      <c r="AF706" s="92"/>
      <c r="AG706" s="70">
        <v>6.0957515378662901</v>
      </c>
      <c r="AH706" s="44">
        <v>0.54867250565853198</v>
      </c>
      <c r="AI706" s="44"/>
      <c r="AJ706" s="70">
        <v>973.48043881247395</v>
      </c>
      <c r="AK706" s="94">
        <v>87.622001693291978</v>
      </c>
      <c r="AL706" s="94"/>
      <c r="AM706" s="162"/>
    </row>
    <row r="707" spans="1:39" ht="9" customHeight="1" collapsed="1" x14ac:dyDescent="0.25">
      <c r="A707" s="96"/>
      <c r="B707" s="197"/>
      <c r="C707" s="97"/>
      <c r="D707" s="5"/>
      <c r="E707" s="97"/>
      <c r="F707" s="98"/>
      <c r="G707" s="98"/>
      <c r="H707" s="11"/>
      <c r="I707" s="5"/>
      <c r="J707" s="5"/>
      <c r="K707" s="8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106"/>
      <c r="Y707" s="23"/>
      <c r="Z707" s="106"/>
      <c r="AA707" s="23"/>
      <c r="AB707" s="23"/>
      <c r="AC707" s="23"/>
      <c r="AD707" s="23"/>
      <c r="AE707" s="23"/>
      <c r="AF707" s="106"/>
      <c r="AG707" s="23"/>
      <c r="AH707" s="23"/>
      <c r="AI707" s="23"/>
      <c r="AJ707" s="23"/>
      <c r="AK707" s="23"/>
      <c r="AL707" s="23"/>
      <c r="AM707" s="162"/>
    </row>
    <row r="708" spans="1:39" ht="9" customHeight="1" x14ac:dyDescent="0.25">
      <c r="A708" s="99"/>
      <c r="B708" s="195"/>
      <c r="C708" s="84"/>
      <c r="D708" s="19"/>
      <c r="E708" s="84"/>
      <c r="F708" s="1"/>
      <c r="G708" s="1"/>
      <c r="H708" s="25"/>
      <c r="I708" s="19"/>
      <c r="J708" s="19"/>
      <c r="K708" s="22" t="s">
        <v>679</v>
      </c>
      <c r="L708" s="30" t="str">
        <f>IF(SUM(L683:L706)=0,"-",IF(SUM(L683:L706)&gt;0,AVERAGE(L683:L706)))</f>
        <v>-</v>
      </c>
      <c r="M708" s="30" t="str">
        <f t="shared" ref="M708:AL708" si="575">IF(SUM(M683:M706)=0,"-",IF(SUM(M683:M706)&gt;0,AVERAGE(M683:M706)))</f>
        <v>-</v>
      </c>
      <c r="N708" s="30">
        <f t="shared" si="575"/>
        <v>4.9708333333333341</v>
      </c>
      <c r="O708" s="30">
        <f t="shared" si="575"/>
        <v>10385.833333333334</v>
      </c>
      <c r="P708" s="30">
        <f t="shared" ref="P708:AC708" si="576">IF(SUM(P683:P706)=0,"-",IF(SUM(P683:P706)&gt;0,AVERAGE(P683:P706)))</f>
        <v>1079.7058333333332</v>
      </c>
      <c r="Q708" s="30">
        <f t="shared" si="576"/>
        <v>101.12881519786485</v>
      </c>
      <c r="R708" s="30">
        <f t="shared" si="576"/>
        <v>32.595975437127116</v>
      </c>
      <c r="S708" s="30">
        <f t="shared" si="576"/>
        <v>3.1597800005000543</v>
      </c>
      <c r="T708" s="30" t="str">
        <f t="shared" si="576"/>
        <v>-</v>
      </c>
      <c r="U708" s="30">
        <f t="shared" si="576"/>
        <v>15.984999999999998</v>
      </c>
      <c r="V708" s="30">
        <f t="shared" si="576"/>
        <v>1.5674282885150228</v>
      </c>
      <c r="W708" s="30" t="str">
        <f t="shared" si="576"/>
        <v>-</v>
      </c>
      <c r="X708" s="1">
        <f t="shared" si="576"/>
        <v>1060.0445204958066</v>
      </c>
      <c r="Y708" s="30">
        <f t="shared" si="576"/>
        <v>100.84741988778534</v>
      </c>
      <c r="Z708" s="1" t="str">
        <f t="shared" si="576"/>
        <v>-</v>
      </c>
      <c r="AA708" s="30">
        <f t="shared" si="576"/>
        <v>371.4438661648075</v>
      </c>
      <c r="AB708" s="30">
        <f t="shared" si="576"/>
        <v>36.414739546523819</v>
      </c>
      <c r="AC708" s="30" t="str">
        <f t="shared" si="576"/>
        <v>-</v>
      </c>
      <c r="AD708" s="30">
        <f>IF(SUM(AD683:AD706)=0,"-",IF(SUM(AD683:AD706)&gt;0,AVERAGE(AD683:AD706)))</f>
        <v>14.153306723791523</v>
      </c>
      <c r="AE708" s="30">
        <f>IF(SUM(AE683:AE706)=0,"-",IF(SUM(AE683:AE706)&gt;0,AVERAGE(AE683:AE706)))</f>
        <v>1.3863849359185361</v>
      </c>
      <c r="AF708" s="1" t="str">
        <f>IF(SUM(AF683:AF706)=0,"-",IF(SUM(AF683:AF706)&gt;0,AVERAGE(AF683:AF706)))</f>
        <v>-</v>
      </c>
      <c r="AG708" s="30">
        <f t="shared" si="575"/>
        <v>4.9360190398266379</v>
      </c>
      <c r="AH708" s="30">
        <f t="shared" si="575"/>
        <v>0.46311469834407321</v>
      </c>
      <c r="AI708" s="30" t="str">
        <f t="shared" si="575"/>
        <v>-</v>
      </c>
      <c r="AJ708" s="30">
        <f t="shared" si="575"/>
        <v>1714.7454787975739</v>
      </c>
      <c r="AK708" s="30">
        <f t="shared" si="575"/>
        <v>180.05148132321133</v>
      </c>
      <c r="AL708" s="30" t="str">
        <f t="shared" si="575"/>
        <v>-</v>
      </c>
      <c r="AM708" s="162"/>
    </row>
    <row r="709" spans="1:39" ht="9" customHeight="1" x14ac:dyDescent="0.25">
      <c r="A709" s="25"/>
      <c r="B709" s="192" t="str">
        <f t="shared" ref="B709:J709" si="577">B704</f>
        <v>Cisplatin (Cp)</v>
      </c>
      <c r="C709" s="17" t="str">
        <f t="shared" si="577"/>
        <v>Bayer</v>
      </c>
      <c r="D709" s="25" t="str">
        <f t="shared" si="577"/>
        <v>Rat</v>
      </c>
      <c r="E709" s="17" t="str">
        <f t="shared" si="577"/>
        <v>Crl:WI(Han)</v>
      </c>
      <c r="F709" s="25">
        <f t="shared" si="577"/>
        <v>3</v>
      </c>
      <c r="G709" s="25" t="str">
        <f t="shared" si="577"/>
        <v>once</v>
      </c>
      <c r="H709" s="25">
        <f t="shared" si="577"/>
        <v>-4</v>
      </c>
      <c r="I709" s="25" t="str">
        <f t="shared" si="577"/>
        <v>interim</v>
      </c>
      <c r="J709" s="25" t="str">
        <f t="shared" si="577"/>
        <v>18-20</v>
      </c>
      <c r="K709" s="22" t="s">
        <v>677</v>
      </c>
      <c r="L709" s="30" t="str">
        <f>IF(SUM(L683:L706)=0,"-",IF(SUM(L683:L706)&gt;0,_xlfn.STDEV.S(L683:L706)))</f>
        <v>-</v>
      </c>
      <c r="M709" s="30" t="str">
        <f t="shared" ref="M709:AL709" si="578">IF(SUM(M683:M706)=0,"-",IF(SUM(M683:M706)&gt;0,_xlfn.STDEV.S(M683:M706)))</f>
        <v>-</v>
      </c>
      <c r="N709" s="30">
        <f t="shared" si="578"/>
        <v>3.9023381136983999</v>
      </c>
      <c r="O709" s="30">
        <f t="shared" si="578"/>
        <v>2502.8469297228694</v>
      </c>
      <c r="P709" s="30">
        <f t="shared" ref="P709:AC709" si="579">IF(SUM(P683:P706)=0,"-",IF(SUM(P683:P706)&gt;0,_xlfn.STDEV.S(P683:P706)))</f>
        <v>536.00887861657441</v>
      </c>
      <c r="Q709" s="30">
        <f t="shared" si="579"/>
        <v>38.363812536944351</v>
      </c>
      <c r="R709" s="30">
        <f t="shared" si="579"/>
        <v>12.733307855981492</v>
      </c>
      <c r="S709" s="30">
        <f t="shared" si="579"/>
        <v>1.000979316748065</v>
      </c>
      <c r="T709" s="30" t="str">
        <f t="shared" si="579"/>
        <v>-</v>
      </c>
      <c r="U709" s="30">
        <f t="shared" si="579"/>
        <v>3.3658114855888495</v>
      </c>
      <c r="V709" s="30">
        <f t="shared" si="579"/>
        <v>0.20192715609938075</v>
      </c>
      <c r="W709" s="30" t="str">
        <f t="shared" si="579"/>
        <v>-</v>
      </c>
      <c r="X709" s="1">
        <f t="shared" si="579"/>
        <v>337.94835916835552</v>
      </c>
      <c r="Y709" s="30">
        <f t="shared" si="579"/>
        <v>14.530571929572787</v>
      </c>
      <c r="Z709" s="1" t="str">
        <f t="shared" si="579"/>
        <v>-</v>
      </c>
      <c r="AA709" s="30">
        <f t="shared" si="579"/>
        <v>96.825762298493643</v>
      </c>
      <c r="AB709" s="30">
        <f t="shared" si="579"/>
        <v>6.9786175685241929</v>
      </c>
      <c r="AC709" s="30" t="str">
        <f t="shared" si="579"/>
        <v>-</v>
      </c>
      <c r="AD709" s="30">
        <f>IF(SUM(AD683:AD706)=0,"-",IF(SUM(AD683:AD706)&gt;0,_xlfn.STDEV.S(AD683:AD706)))</f>
        <v>7.0989225338330781</v>
      </c>
      <c r="AE709" s="30">
        <f>IF(SUM(AE683:AE706)=0,"-",IF(SUM(AE683:AE706)&gt;0,_xlfn.STDEV.S(AE683:AE706)))</f>
        <v>0.70455746111267425</v>
      </c>
      <c r="AF709" s="1" t="str">
        <f>IF(SUM(AF683:AF706)=0,"-",IF(SUM(AF683:AF706)&gt;0,_xlfn.STDEV.S(AF683:AF706)))</f>
        <v>-</v>
      </c>
      <c r="AG709" s="30">
        <f t="shared" si="578"/>
        <v>2.8195313903210728</v>
      </c>
      <c r="AH709" s="30">
        <f t="shared" si="578"/>
        <v>0.22576464891846426</v>
      </c>
      <c r="AI709" s="30" t="str">
        <f t="shared" si="578"/>
        <v>-</v>
      </c>
      <c r="AJ709" s="30">
        <f t="shared" si="578"/>
        <v>851.7786115507331</v>
      </c>
      <c r="AK709" s="30">
        <f t="shared" si="578"/>
        <v>108.79835691809728</v>
      </c>
      <c r="AL709" s="30" t="str">
        <f t="shared" si="578"/>
        <v>-</v>
      </c>
      <c r="AM709" s="162"/>
    </row>
    <row r="710" spans="1:39" ht="9" customHeight="1" x14ac:dyDescent="0.25">
      <c r="A710" s="99"/>
      <c r="B710" s="195"/>
      <c r="C710" s="84"/>
      <c r="D710" s="19"/>
      <c r="E710" s="84"/>
      <c r="F710" s="1"/>
      <c r="G710" s="1"/>
      <c r="H710" s="25"/>
      <c r="I710" s="19"/>
      <c r="J710" s="19"/>
      <c r="K710" s="22" t="s">
        <v>678</v>
      </c>
      <c r="L710" s="30" t="str">
        <f>IF(SUM(L683:L706)=0,"-",IF(SUM(L683:L706)&gt;0,COUNT(L683:L706)))</f>
        <v>-</v>
      </c>
      <c r="M710" s="30" t="str">
        <f t="shared" ref="M710:AL710" si="580">IF(SUM(M683:M706)=0,"-",IF(SUM(M683:M706)&gt;0,COUNT(M683:M706)))</f>
        <v>-</v>
      </c>
      <c r="N710" s="1">
        <f t="shared" si="580"/>
        <v>24</v>
      </c>
      <c r="O710" s="46">
        <f t="shared" si="580"/>
        <v>24</v>
      </c>
      <c r="P710" s="1">
        <f t="shared" ref="P710:AC710" si="581">IF(SUM(P683:P706)=0,"-",IF(SUM(P683:P706)&gt;0,COUNT(P683:P706)))</f>
        <v>24</v>
      </c>
      <c r="Q710" s="46">
        <f t="shared" si="581"/>
        <v>24</v>
      </c>
      <c r="R710" s="30">
        <f t="shared" si="581"/>
        <v>24</v>
      </c>
      <c r="S710" s="46">
        <f t="shared" si="581"/>
        <v>24</v>
      </c>
      <c r="T710" s="1" t="str">
        <f t="shared" si="581"/>
        <v>-</v>
      </c>
      <c r="U710" s="46">
        <f t="shared" si="581"/>
        <v>24</v>
      </c>
      <c r="V710" s="1">
        <f t="shared" si="581"/>
        <v>24</v>
      </c>
      <c r="W710" s="46" t="str">
        <f t="shared" si="581"/>
        <v>-</v>
      </c>
      <c r="X710" s="46">
        <f t="shared" si="581"/>
        <v>24</v>
      </c>
      <c r="Y710" s="1">
        <f t="shared" si="581"/>
        <v>24</v>
      </c>
      <c r="Z710" s="46" t="str">
        <f t="shared" si="581"/>
        <v>-</v>
      </c>
      <c r="AA710" s="1">
        <f t="shared" si="581"/>
        <v>24</v>
      </c>
      <c r="AB710" s="46">
        <f t="shared" si="581"/>
        <v>24</v>
      </c>
      <c r="AC710" s="1" t="str">
        <f t="shared" si="581"/>
        <v>-</v>
      </c>
      <c r="AD710" s="1">
        <f>IF(SUM(AD683:AD706)=0,"-",IF(SUM(AD683:AD706)&gt;0,COUNT(AD683:AD706)))</f>
        <v>24</v>
      </c>
      <c r="AE710" s="46">
        <f>IF(SUM(AE683:AE706)=0,"-",IF(SUM(AE683:AE706)&gt;0,COUNT(AE683:AE706)))</f>
        <v>24</v>
      </c>
      <c r="AF710" s="1" t="str">
        <f>IF(SUM(AF683:AF706)=0,"-",IF(SUM(AF683:AF706)&gt;0,COUNT(AF683:AF706)))</f>
        <v>-</v>
      </c>
      <c r="AG710" s="1">
        <f t="shared" si="580"/>
        <v>24</v>
      </c>
      <c r="AH710" s="46">
        <f t="shared" si="580"/>
        <v>24</v>
      </c>
      <c r="AI710" s="1" t="str">
        <f t="shared" si="580"/>
        <v>-</v>
      </c>
      <c r="AJ710" s="46">
        <f t="shared" si="580"/>
        <v>24</v>
      </c>
      <c r="AK710" s="1">
        <f t="shared" si="580"/>
        <v>24</v>
      </c>
      <c r="AL710" s="46" t="str">
        <f t="shared" si="580"/>
        <v>-</v>
      </c>
      <c r="AM710" s="162"/>
    </row>
    <row r="711" spans="1:39" ht="9" customHeight="1" x14ac:dyDescent="0.25">
      <c r="A711" s="100"/>
      <c r="B711" s="196"/>
      <c r="C711" s="91"/>
      <c r="D711" s="33"/>
      <c r="E711" s="91"/>
      <c r="F711" s="92"/>
      <c r="G711" s="92"/>
      <c r="H711" s="39"/>
      <c r="I711" s="33"/>
      <c r="J711" s="33"/>
      <c r="K711" s="36"/>
      <c r="L711" s="37"/>
      <c r="M711" s="37"/>
      <c r="N711" s="92"/>
      <c r="O711" s="53"/>
      <c r="P711" s="92"/>
      <c r="Q711" s="53"/>
      <c r="R711" s="44"/>
      <c r="S711" s="53"/>
      <c r="T711" s="92"/>
      <c r="U711" s="53"/>
      <c r="V711" s="92"/>
      <c r="W711" s="53"/>
      <c r="X711" s="53"/>
      <c r="Y711" s="92"/>
      <c r="Z711" s="53"/>
      <c r="AA711" s="92"/>
      <c r="AB711" s="53"/>
      <c r="AC711" s="92"/>
      <c r="AD711" s="92"/>
      <c r="AE711" s="53"/>
      <c r="AF711" s="92"/>
      <c r="AG711" s="92"/>
      <c r="AH711" s="53"/>
      <c r="AI711" s="92"/>
      <c r="AJ711" s="53"/>
      <c r="AK711" s="92"/>
      <c r="AL711" s="53"/>
      <c r="AM711" s="162"/>
    </row>
    <row r="712" spans="1:39" ht="9" hidden="1" customHeight="1" outlineLevel="1" x14ac:dyDescent="0.25">
      <c r="A712" s="101" t="s">
        <v>349</v>
      </c>
      <c r="B712" s="197" t="s">
        <v>322</v>
      </c>
      <c r="C712" s="97" t="s">
        <v>323</v>
      </c>
      <c r="D712" s="5" t="s">
        <v>28</v>
      </c>
      <c r="E712" s="97" t="s">
        <v>324</v>
      </c>
      <c r="F712" s="98">
        <v>0</v>
      </c>
      <c r="G712" s="1" t="s">
        <v>697</v>
      </c>
      <c r="H712" s="11">
        <v>3</v>
      </c>
      <c r="I712" s="5" t="s">
        <v>325</v>
      </c>
      <c r="J712" s="5" t="s">
        <v>326</v>
      </c>
      <c r="K712" s="8"/>
      <c r="L712" s="30" t="s">
        <v>676</v>
      </c>
      <c r="M712" s="45" t="s">
        <v>676</v>
      </c>
      <c r="N712" s="71">
        <v>1.9</v>
      </c>
      <c r="O712" s="11">
        <v>15640</v>
      </c>
      <c r="P712" s="103">
        <v>1747.48</v>
      </c>
      <c r="Q712" s="10">
        <v>111.73145780051151</v>
      </c>
      <c r="R712" s="10">
        <v>28.1750713145525</v>
      </c>
      <c r="S712" s="10">
        <v>1.8014751479892903</v>
      </c>
      <c r="T712" s="10"/>
      <c r="U712" s="71">
        <v>21.09</v>
      </c>
      <c r="V712" s="10">
        <v>1.3484654731457799</v>
      </c>
      <c r="W712" s="10"/>
      <c r="X712" s="98">
        <v>1045.3624830000999</v>
      </c>
      <c r="Y712" s="16">
        <v>66.839033439904085</v>
      </c>
      <c r="Z712" s="98"/>
      <c r="AA712" s="71">
        <v>395.88429022488401</v>
      </c>
      <c r="AB712" s="16">
        <v>25.31229477141202</v>
      </c>
      <c r="AC712" s="16"/>
      <c r="AD712" s="71">
        <v>10.4158462456853</v>
      </c>
      <c r="AE712" s="16">
        <v>0.66597482389292195</v>
      </c>
      <c r="AF712" s="98"/>
      <c r="AG712" s="71">
        <v>7.0952603639499001</v>
      </c>
      <c r="AH712" s="16">
        <v>0.45366114859014706</v>
      </c>
      <c r="AI712" s="16"/>
      <c r="AJ712" s="71">
        <v>2050.3464866003601</v>
      </c>
      <c r="AK712" s="102">
        <v>131.09632267265729</v>
      </c>
      <c r="AL712" s="102"/>
      <c r="AM712" s="162"/>
    </row>
    <row r="713" spans="1:39" ht="9" hidden="1" customHeight="1" outlineLevel="1" x14ac:dyDescent="0.25">
      <c r="A713" s="83" t="s">
        <v>350</v>
      </c>
      <c r="B713" s="195" t="s">
        <v>322</v>
      </c>
      <c r="C713" s="84" t="s">
        <v>323</v>
      </c>
      <c r="D713" s="19" t="s">
        <v>28</v>
      </c>
      <c r="E713" s="84" t="s">
        <v>324</v>
      </c>
      <c r="F713" s="1">
        <v>0</v>
      </c>
      <c r="G713" s="1" t="s">
        <v>697</v>
      </c>
      <c r="H713" s="25">
        <v>3</v>
      </c>
      <c r="I713" s="19" t="s">
        <v>325</v>
      </c>
      <c r="J713" s="19" t="s">
        <v>326</v>
      </c>
      <c r="K713" s="22"/>
      <c r="L713" s="30" t="s">
        <v>676</v>
      </c>
      <c r="M713" s="45" t="s">
        <v>676</v>
      </c>
      <c r="N713" s="45">
        <v>4.4000000000000004</v>
      </c>
      <c r="O713" s="25">
        <v>11700</v>
      </c>
      <c r="P713" s="104">
        <v>1024.6199999999999</v>
      </c>
      <c r="Q713" s="24">
        <v>87.574358974358972</v>
      </c>
      <c r="R713" s="24">
        <v>54.261516784690699</v>
      </c>
      <c r="S713" s="24">
        <v>4.6377364773239913</v>
      </c>
      <c r="T713" s="24"/>
      <c r="U713" s="45">
        <v>15.61</v>
      </c>
      <c r="V713" s="24">
        <v>1.3341880341880341</v>
      </c>
      <c r="W713" s="24"/>
      <c r="X713" s="1">
        <v>806.17509614078199</v>
      </c>
      <c r="Y713" s="30">
        <v>68.903854371007014</v>
      </c>
      <c r="Z713" s="1"/>
      <c r="AA713" s="45">
        <v>356.50196190113599</v>
      </c>
      <c r="AB713" s="30">
        <v>30.470253153943247</v>
      </c>
      <c r="AC713" s="30"/>
      <c r="AD713" s="45">
        <v>6.7033472690933502</v>
      </c>
      <c r="AE713" s="30">
        <v>0.57293566402507268</v>
      </c>
      <c r="AF713" s="1"/>
      <c r="AG713" s="45">
        <v>5.0405112132458703</v>
      </c>
      <c r="AH713" s="30">
        <v>0.43081292420904871</v>
      </c>
      <c r="AI713" s="30"/>
      <c r="AJ713" s="45">
        <v>1477.4007730984099</v>
      </c>
      <c r="AK713" s="85">
        <v>126.27357035029144</v>
      </c>
      <c r="AL713" s="85"/>
      <c r="AM713" s="162"/>
    </row>
    <row r="714" spans="1:39" ht="9" hidden="1" customHeight="1" outlineLevel="1" x14ac:dyDescent="0.25">
      <c r="A714" s="83" t="s">
        <v>351</v>
      </c>
      <c r="B714" s="195" t="s">
        <v>322</v>
      </c>
      <c r="C714" s="84" t="s">
        <v>323</v>
      </c>
      <c r="D714" s="19" t="s">
        <v>28</v>
      </c>
      <c r="E714" s="84" t="s">
        <v>324</v>
      </c>
      <c r="F714" s="1">
        <v>0</v>
      </c>
      <c r="G714" s="1" t="s">
        <v>697</v>
      </c>
      <c r="H714" s="25">
        <v>3</v>
      </c>
      <c r="I714" s="19" t="s">
        <v>325</v>
      </c>
      <c r="J714" s="19" t="s">
        <v>326</v>
      </c>
      <c r="K714" s="22"/>
      <c r="L714" s="30" t="s">
        <v>676</v>
      </c>
      <c r="M714" s="45" t="s">
        <v>676</v>
      </c>
      <c r="N714" s="45">
        <v>7.1</v>
      </c>
      <c r="O714" s="25">
        <v>9580</v>
      </c>
      <c r="P714" s="104">
        <v>1125.3399999999999</v>
      </c>
      <c r="Q714" s="24">
        <v>117.46764091858037</v>
      </c>
      <c r="R714" s="24">
        <v>23.674508893058597</v>
      </c>
      <c r="S714" s="24">
        <v>2.4712430994841963</v>
      </c>
      <c r="T714" s="24"/>
      <c r="U714" s="45">
        <v>17.059999999999999</v>
      </c>
      <c r="V714" s="24">
        <v>1.7807933194154486</v>
      </c>
      <c r="W714" s="24"/>
      <c r="X714" s="1">
        <v>838.548877666556</v>
      </c>
      <c r="Y714" s="30">
        <v>87.531198086279332</v>
      </c>
      <c r="Z714" s="1"/>
      <c r="AA714" s="45">
        <v>2158.78433132894</v>
      </c>
      <c r="AB714" s="30">
        <v>225.34283208026514</v>
      </c>
      <c r="AC714" s="30"/>
      <c r="AD714" s="45">
        <v>6.9874492595951496</v>
      </c>
      <c r="AE714" s="30">
        <v>0.72937883711849161</v>
      </c>
      <c r="AF714" s="1"/>
      <c r="AG714" s="45">
        <v>5.3560628117174804</v>
      </c>
      <c r="AH714" s="30">
        <v>0.55908797617092698</v>
      </c>
      <c r="AI714" s="30"/>
      <c r="AJ714" s="45">
        <v>2191.76123256252</v>
      </c>
      <c r="AK714" s="85">
        <v>228.7850973447307</v>
      </c>
      <c r="AL714" s="85"/>
      <c r="AM714" s="162"/>
    </row>
    <row r="715" spans="1:39" ht="9" hidden="1" customHeight="1" outlineLevel="1" x14ac:dyDescent="0.25">
      <c r="A715" s="83" t="s">
        <v>352</v>
      </c>
      <c r="B715" s="195" t="s">
        <v>322</v>
      </c>
      <c r="C715" s="84" t="s">
        <v>323</v>
      </c>
      <c r="D715" s="19" t="s">
        <v>28</v>
      </c>
      <c r="E715" s="84" t="s">
        <v>324</v>
      </c>
      <c r="F715" s="1">
        <v>0</v>
      </c>
      <c r="G715" s="1" t="s">
        <v>697</v>
      </c>
      <c r="H715" s="25">
        <v>3</v>
      </c>
      <c r="I715" s="19" t="s">
        <v>325</v>
      </c>
      <c r="J715" s="19" t="s">
        <v>326</v>
      </c>
      <c r="K715" s="22"/>
      <c r="L715" s="30" t="s">
        <v>676</v>
      </c>
      <c r="M715" s="45" t="s">
        <v>676</v>
      </c>
      <c r="N715" s="45">
        <v>6.5</v>
      </c>
      <c r="O715" s="25">
        <v>9430</v>
      </c>
      <c r="P715" s="85">
        <v>1044.72</v>
      </c>
      <c r="Q715" s="24">
        <v>110.78685047720043</v>
      </c>
      <c r="R715" s="24">
        <v>24.336474818542701</v>
      </c>
      <c r="S715" s="24">
        <v>2.5807502458687908</v>
      </c>
      <c r="T715" s="24"/>
      <c r="U715" s="45">
        <v>13.33</v>
      </c>
      <c r="V715" s="24">
        <v>1.4135737009544009</v>
      </c>
      <c r="W715" s="24"/>
      <c r="X715" s="1">
        <v>668.96831878168496</v>
      </c>
      <c r="Y715" s="30">
        <v>70.940436774303819</v>
      </c>
      <c r="Z715" s="1"/>
      <c r="AA715" s="45">
        <v>327.05599783870099</v>
      </c>
      <c r="AB715" s="30">
        <v>34.682502421919516</v>
      </c>
      <c r="AC715" s="30"/>
      <c r="AD715" s="45">
        <v>9.3568812979378801</v>
      </c>
      <c r="AE715" s="30">
        <v>0.9922461609690223</v>
      </c>
      <c r="AF715" s="1"/>
      <c r="AG715" s="45">
        <v>3.1064999554937498</v>
      </c>
      <c r="AH715" s="30">
        <v>0.32942735477134144</v>
      </c>
      <c r="AI715" s="30"/>
      <c r="AJ715" s="45">
        <v>1133.6601314710001</v>
      </c>
      <c r="AK715" s="85">
        <v>120.21846569151646</v>
      </c>
      <c r="AL715" s="85"/>
      <c r="AM715" s="162"/>
    </row>
    <row r="716" spans="1:39" ht="9" hidden="1" customHeight="1" outlineLevel="1" x14ac:dyDescent="0.25">
      <c r="A716" s="83" t="s">
        <v>353</v>
      </c>
      <c r="B716" s="195" t="s">
        <v>322</v>
      </c>
      <c r="C716" s="84" t="s">
        <v>323</v>
      </c>
      <c r="D716" s="19" t="s">
        <v>28</v>
      </c>
      <c r="E716" s="84" t="s">
        <v>324</v>
      </c>
      <c r="F716" s="1">
        <v>0</v>
      </c>
      <c r="G716" s="1" t="s">
        <v>697</v>
      </c>
      <c r="H716" s="25">
        <v>3</v>
      </c>
      <c r="I716" s="19" t="s">
        <v>325</v>
      </c>
      <c r="J716" s="19" t="s">
        <v>326</v>
      </c>
      <c r="K716" s="22"/>
      <c r="L716" s="30" t="s">
        <v>676</v>
      </c>
      <c r="M716" s="45" t="s">
        <v>676</v>
      </c>
      <c r="N716" s="45">
        <v>6.2</v>
      </c>
      <c r="O716" s="25">
        <v>9670</v>
      </c>
      <c r="P716" s="85">
        <v>1127.42</v>
      </c>
      <c r="Q716" s="24">
        <v>116.58945191313342</v>
      </c>
      <c r="R716" s="24">
        <v>22.072954292790801</v>
      </c>
      <c r="S716" s="24">
        <v>2.2826219537529262</v>
      </c>
      <c r="T716" s="24"/>
      <c r="U716" s="45">
        <v>16.37</v>
      </c>
      <c r="V716" s="24">
        <v>1.6928645294725957</v>
      </c>
      <c r="W716" s="24"/>
      <c r="X716" s="1">
        <v>801.2140184409941</v>
      </c>
      <c r="Y716" s="30">
        <v>82.855637894621935</v>
      </c>
      <c r="Z716" s="1"/>
      <c r="AA716" s="45">
        <v>340.99599566477798</v>
      </c>
      <c r="AB716" s="30">
        <v>35.263288072882936</v>
      </c>
      <c r="AC716" s="30"/>
      <c r="AD716" s="45">
        <v>7.4275685939944198</v>
      </c>
      <c r="AE716" s="30">
        <v>0.76810430134378693</v>
      </c>
      <c r="AF716" s="1"/>
      <c r="AG716" s="45">
        <v>4.66029757069456</v>
      </c>
      <c r="AH716" s="30">
        <v>0.48193356470471149</v>
      </c>
      <c r="AI716" s="30"/>
      <c r="AJ716" s="45">
        <v>1457.7220826246</v>
      </c>
      <c r="AK716" s="85">
        <v>150.74685445962771</v>
      </c>
      <c r="AL716" s="85"/>
      <c r="AM716" s="162"/>
    </row>
    <row r="717" spans="1:39" ht="9" hidden="1" customHeight="1" outlineLevel="1" x14ac:dyDescent="0.25">
      <c r="A717" s="83" t="s">
        <v>354</v>
      </c>
      <c r="B717" s="195" t="s">
        <v>322</v>
      </c>
      <c r="C717" s="84" t="s">
        <v>323</v>
      </c>
      <c r="D717" s="19" t="s">
        <v>28</v>
      </c>
      <c r="E717" s="84" t="s">
        <v>324</v>
      </c>
      <c r="F717" s="1">
        <v>0</v>
      </c>
      <c r="G717" s="1" t="s">
        <v>697</v>
      </c>
      <c r="H717" s="25">
        <v>3</v>
      </c>
      <c r="I717" s="19" t="s">
        <v>325</v>
      </c>
      <c r="J717" s="19" t="s">
        <v>326</v>
      </c>
      <c r="K717" s="22"/>
      <c r="L717" s="30" t="s">
        <v>676</v>
      </c>
      <c r="M717" s="45" t="s">
        <v>676</v>
      </c>
      <c r="N717" s="45">
        <v>5.4</v>
      </c>
      <c r="O717" s="25">
        <v>12740</v>
      </c>
      <c r="P717" s="85">
        <v>1087.6600000000001</v>
      </c>
      <c r="Q717" s="24">
        <v>85.373626373626379</v>
      </c>
      <c r="R717" s="24">
        <v>28.6399774872074</v>
      </c>
      <c r="S717" s="24">
        <v>2.2480359095139248</v>
      </c>
      <c r="T717" s="24"/>
      <c r="U717" s="45">
        <v>17.64</v>
      </c>
      <c r="V717" s="24">
        <v>1.3846153846153846</v>
      </c>
      <c r="W717" s="24"/>
      <c r="X717" s="1">
        <v>864.94848994117604</v>
      </c>
      <c r="Y717" s="30">
        <v>67.892346149228885</v>
      </c>
      <c r="Z717" s="1"/>
      <c r="AA717" s="45">
        <v>328.33877532249801</v>
      </c>
      <c r="AB717" s="30">
        <v>25.772274358123862</v>
      </c>
      <c r="AC717" s="30"/>
      <c r="AD717" s="45">
        <v>17.132861035230601</v>
      </c>
      <c r="AE717" s="30">
        <v>1.3448085584953378</v>
      </c>
      <c r="AF717" s="1"/>
      <c r="AG717" s="45">
        <v>3.6994372060945202</v>
      </c>
      <c r="AH717" s="30">
        <v>0.29037968650663426</v>
      </c>
      <c r="AI717" s="30"/>
      <c r="AJ717" s="45">
        <v>1396.2548740572299</v>
      </c>
      <c r="AK717" s="85">
        <v>109.5961439605361</v>
      </c>
      <c r="AL717" s="85"/>
      <c r="AM717" s="162"/>
    </row>
    <row r="718" spans="1:39" ht="9" hidden="1" customHeight="1" outlineLevel="1" x14ac:dyDescent="0.25">
      <c r="A718" s="83" t="s">
        <v>355</v>
      </c>
      <c r="B718" s="195" t="s">
        <v>322</v>
      </c>
      <c r="C718" s="84" t="s">
        <v>323</v>
      </c>
      <c r="D718" s="19" t="s">
        <v>28</v>
      </c>
      <c r="E718" s="84" t="s">
        <v>324</v>
      </c>
      <c r="F718" s="1">
        <v>0</v>
      </c>
      <c r="G718" s="1" t="s">
        <v>697</v>
      </c>
      <c r="H718" s="25">
        <v>3</v>
      </c>
      <c r="I718" s="19" t="s">
        <v>30</v>
      </c>
      <c r="J718" s="19" t="s">
        <v>326</v>
      </c>
      <c r="K718" s="22"/>
      <c r="L718" s="30">
        <v>8.85</v>
      </c>
      <c r="M718" s="45">
        <v>74</v>
      </c>
      <c r="N718" s="45">
        <v>4.4000000000000004</v>
      </c>
      <c r="O718" s="25">
        <v>8880</v>
      </c>
      <c r="P718" s="104">
        <v>1082.52</v>
      </c>
      <c r="Q718" s="24">
        <v>121.90540540540539</v>
      </c>
      <c r="R718" s="24">
        <v>49.576021302437198</v>
      </c>
      <c r="S718" s="24">
        <v>5.5828852818059911</v>
      </c>
      <c r="T718" s="24"/>
      <c r="U718" s="45">
        <v>13.62</v>
      </c>
      <c r="V718" s="24">
        <v>1.5337837837837835</v>
      </c>
      <c r="W718" s="24"/>
      <c r="X718" s="1">
        <v>760.89710675837796</v>
      </c>
      <c r="Y718" s="30">
        <v>85.686611121438958</v>
      </c>
      <c r="Z718" s="1"/>
      <c r="AA718" s="45">
        <v>407.29611551435499</v>
      </c>
      <c r="AB718" s="30">
        <v>45.866679675039975</v>
      </c>
      <c r="AC718" s="30"/>
      <c r="AD718" s="45">
        <v>27.3634157103786</v>
      </c>
      <c r="AE718" s="30">
        <v>3.0814657331507433</v>
      </c>
      <c r="AF718" s="1"/>
      <c r="AG718" s="45">
        <v>0</v>
      </c>
      <c r="AH718" s="30">
        <v>0</v>
      </c>
      <c r="AI718" s="30"/>
      <c r="AJ718" s="45">
        <v>1546.9497986937199</v>
      </c>
      <c r="AK718" s="85">
        <v>174.20605841145496</v>
      </c>
      <c r="AL718" s="85"/>
      <c r="AM718" s="162"/>
    </row>
    <row r="719" spans="1:39" ht="9" hidden="1" customHeight="1" outlineLevel="1" x14ac:dyDescent="0.25">
      <c r="A719" s="83" t="s">
        <v>356</v>
      </c>
      <c r="B719" s="195" t="s">
        <v>322</v>
      </c>
      <c r="C719" s="84" t="s">
        <v>323</v>
      </c>
      <c r="D719" s="19" t="s">
        <v>28</v>
      </c>
      <c r="E719" s="84" t="s">
        <v>324</v>
      </c>
      <c r="F719" s="1">
        <v>0</v>
      </c>
      <c r="G719" s="1" t="s">
        <v>697</v>
      </c>
      <c r="H719" s="25">
        <v>3</v>
      </c>
      <c r="I719" s="19" t="s">
        <v>30</v>
      </c>
      <c r="J719" s="19" t="s">
        <v>326</v>
      </c>
      <c r="K719" s="22"/>
      <c r="L719" s="30">
        <v>6.19</v>
      </c>
      <c r="M719" s="45">
        <v>67</v>
      </c>
      <c r="N719" s="45">
        <v>8.1999999999999993</v>
      </c>
      <c r="O719" s="25">
        <v>7740</v>
      </c>
      <c r="P719" s="104">
        <v>951.75</v>
      </c>
      <c r="Q719" s="24">
        <v>122.96511627906976</v>
      </c>
      <c r="R719" s="24">
        <v>22.017365832323101</v>
      </c>
      <c r="S719" s="24">
        <v>2.8446209085688761</v>
      </c>
      <c r="T719" s="24"/>
      <c r="U719" s="45">
        <v>11.56</v>
      </c>
      <c r="V719" s="24">
        <v>1.4935400516795865</v>
      </c>
      <c r="W719" s="24"/>
      <c r="X719" s="1">
        <v>732.5975511335771</v>
      </c>
      <c r="Y719" s="30">
        <v>94.650846399686969</v>
      </c>
      <c r="Z719" s="1"/>
      <c r="AA719" s="45">
        <v>343.97489062591501</v>
      </c>
      <c r="AB719" s="30">
        <v>44.441200339265507</v>
      </c>
      <c r="AC719" s="30"/>
      <c r="AD719" s="45">
        <v>6.0401908963121898</v>
      </c>
      <c r="AE719" s="30">
        <v>0.78038642071216924</v>
      </c>
      <c r="AF719" s="1"/>
      <c r="AG719" s="45">
        <v>2.7615032848246299</v>
      </c>
      <c r="AH719" s="30">
        <v>0.35678337013238115</v>
      </c>
      <c r="AI719" s="30"/>
      <c r="AJ719" s="45">
        <v>929.00355563183905</v>
      </c>
      <c r="AK719" s="85">
        <v>120.02629917724019</v>
      </c>
      <c r="AL719" s="85"/>
      <c r="AM719" s="162"/>
    </row>
    <row r="720" spans="1:39" ht="9" hidden="1" customHeight="1" outlineLevel="1" x14ac:dyDescent="0.25">
      <c r="A720" s="83" t="s">
        <v>357</v>
      </c>
      <c r="B720" s="195" t="s">
        <v>322</v>
      </c>
      <c r="C720" s="84" t="s">
        <v>323</v>
      </c>
      <c r="D720" s="19" t="s">
        <v>28</v>
      </c>
      <c r="E720" s="84" t="s">
        <v>324</v>
      </c>
      <c r="F720" s="1">
        <v>0</v>
      </c>
      <c r="G720" s="1" t="s">
        <v>697</v>
      </c>
      <c r="H720" s="25">
        <v>3</v>
      </c>
      <c r="I720" s="19" t="s">
        <v>30</v>
      </c>
      <c r="J720" s="19" t="s">
        <v>326</v>
      </c>
      <c r="K720" s="22"/>
      <c r="L720" s="30">
        <v>6.58</v>
      </c>
      <c r="M720" s="45">
        <v>69</v>
      </c>
      <c r="N720" s="45">
        <v>22.4</v>
      </c>
      <c r="O720" s="25">
        <v>2310</v>
      </c>
      <c r="P720" s="104">
        <v>175.59</v>
      </c>
      <c r="Q720" s="24">
        <v>76.012987012987011</v>
      </c>
      <c r="R720" s="24">
        <v>6.4187975592296</v>
      </c>
      <c r="S720" s="24">
        <v>2.7787002420907356</v>
      </c>
      <c r="T720" s="24"/>
      <c r="U720" s="45">
        <v>2.89</v>
      </c>
      <c r="V720" s="24">
        <v>1.251082251082251</v>
      </c>
      <c r="W720" s="24"/>
      <c r="X720" s="1">
        <v>191.540756468712</v>
      </c>
      <c r="Y720" s="30">
        <v>82.918076393381824</v>
      </c>
      <c r="Z720" s="1"/>
      <c r="AA720" s="45">
        <v>98.207219093390094</v>
      </c>
      <c r="AB720" s="30">
        <v>42.513947659476237</v>
      </c>
      <c r="AC720" s="30"/>
      <c r="AD720" s="45">
        <v>4.23425188848144</v>
      </c>
      <c r="AE720" s="30">
        <v>1.8330094755330908</v>
      </c>
      <c r="AF720" s="1"/>
      <c r="AG720" s="45">
        <v>0.57672016802681403</v>
      </c>
      <c r="AH720" s="30">
        <v>0.2496624104012182</v>
      </c>
      <c r="AI720" s="30"/>
      <c r="AJ720" s="45">
        <v>197.89241075553701</v>
      </c>
      <c r="AK720" s="85">
        <v>85.667710283782256</v>
      </c>
      <c r="AL720" s="85"/>
      <c r="AM720" s="162"/>
    </row>
    <row r="721" spans="1:39" ht="9" hidden="1" customHeight="1" outlineLevel="1" x14ac:dyDescent="0.25">
      <c r="A721" s="83" t="s">
        <v>358</v>
      </c>
      <c r="B721" s="195" t="s">
        <v>322</v>
      </c>
      <c r="C721" s="84" t="s">
        <v>323</v>
      </c>
      <c r="D721" s="19" t="s">
        <v>28</v>
      </c>
      <c r="E721" s="84" t="s">
        <v>324</v>
      </c>
      <c r="F721" s="1">
        <v>0</v>
      </c>
      <c r="G721" s="1" t="s">
        <v>697</v>
      </c>
      <c r="H721" s="25">
        <v>3</v>
      </c>
      <c r="I721" s="19" t="s">
        <v>30</v>
      </c>
      <c r="J721" s="19" t="s">
        <v>326</v>
      </c>
      <c r="K721" s="22"/>
      <c r="L721" s="30">
        <v>7.76</v>
      </c>
      <c r="M721" s="45">
        <v>71</v>
      </c>
      <c r="N721" s="45">
        <v>8.6</v>
      </c>
      <c r="O721" s="25">
        <v>8400</v>
      </c>
      <c r="P721" s="104">
        <v>880.84</v>
      </c>
      <c r="Q721" s="24">
        <v>104.86190476190477</v>
      </c>
      <c r="R721" s="24">
        <v>35.405289609431399</v>
      </c>
      <c r="S721" s="24">
        <v>4.214915429694214</v>
      </c>
      <c r="T721" s="24"/>
      <c r="U721" s="45">
        <v>13.03</v>
      </c>
      <c r="V721" s="24">
        <v>1.551190476190476</v>
      </c>
      <c r="W721" s="24"/>
      <c r="X721" s="1">
        <v>893.22574151078402</v>
      </c>
      <c r="Y721" s="30">
        <v>106.33639779890287</v>
      </c>
      <c r="Z721" s="1"/>
      <c r="AA721" s="45">
        <v>380.76965651561898</v>
      </c>
      <c r="AB721" s="30">
        <v>45.329721013764164</v>
      </c>
      <c r="AC721" s="30"/>
      <c r="AD721" s="45">
        <v>15.3750158658654</v>
      </c>
      <c r="AE721" s="30">
        <v>1.8303590316506428</v>
      </c>
      <c r="AF721" s="1"/>
      <c r="AG721" s="45">
        <v>3.2122189271825001</v>
      </c>
      <c r="AH721" s="30">
        <v>0.3824070151407738</v>
      </c>
      <c r="AI721" s="30"/>
      <c r="AJ721" s="45">
        <v>2098.19899058073</v>
      </c>
      <c r="AK721" s="85">
        <v>249.7855941167536</v>
      </c>
      <c r="AL721" s="85"/>
      <c r="AM721" s="162"/>
    </row>
    <row r="722" spans="1:39" ht="9" hidden="1" customHeight="1" outlineLevel="1" x14ac:dyDescent="0.25">
      <c r="A722" s="83" t="s">
        <v>359</v>
      </c>
      <c r="B722" s="195" t="s">
        <v>322</v>
      </c>
      <c r="C722" s="84" t="s">
        <v>323</v>
      </c>
      <c r="D722" s="19" t="s">
        <v>28</v>
      </c>
      <c r="E722" s="84" t="s">
        <v>324</v>
      </c>
      <c r="F722" s="1">
        <v>0</v>
      </c>
      <c r="G722" s="1" t="s">
        <v>697</v>
      </c>
      <c r="H722" s="25">
        <v>3</v>
      </c>
      <c r="I722" s="19" t="s">
        <v>30</v>
      </c>
      <c r="J722" s="19" t="s">
        <v>326</v>
      </c>
      <c r="K722" s="22"/>
      <c r="L722" s="30">
        <v>7.62</v>
      </c>
      <c r="M722" s="45">
        <v>73</v>
      </c>
      <c r="N722" s="45">
        <v>7.8</v>
      </c>
      <c r="O722" s="25">
        <v>9210</v>
      </c>
      <c r="P722" s="104">
        <v>853.6</v>
      </c>
      <c r="Q722" s="24">
        <v>92.681867535287722</v>
      </c>
      <c r="R722" s="24">
        <v>19.759062016640602</v>
      </c>
      <c r="S722" s="24">
        <v>2.1453921842172203</v>
      </c>
      <c r="T722" s="24"/>
      <c r="U722" s="45">
        <v>14.77</v>
      </c>
      <c r="V722" s="24">
        <v>1.6036916395222582</v>
      </c>
      <c r="W722" s="24"/>
      <c r="X722" s="1">
        <v>805.32921089221395</v>
      </c>
      <c r="Y722" s="30">
        <v>87.440739510555261</v>
      </c>
      <c r="Z722" s="1"/>
      <c r="AA722" s="45">
        <v>423.85624285461898</v>
      </c>
      <c r="AB722" s="30">
        <v>46.021307584649186</v>
      </c>
      <c r="AC722" s="30"/>
      <c r="AD722" s="45">
        <v>19.106549120156501</v>
      </c>
      <c r="AE722" s="30">
        <v>2.0745438784100436</v>
      </c>
      <c r="AF722" s="1"/>
      <c r="AG722" s="45">
        <v>3.0848389991512701</v>
      </c>
      <c r="AH722" s="30">
        <v>0.33494451673738002</v>
      </c>
      <c r="AI722" s="30"/>
      <c r="AJ722" s="45">
        <v>1038.6941890693599</v>
      </c>
      <c r="AK722" s="85">
        <v>112.7789564679001</v>
      </c>
      <c r="AL722" s="85"/>
      <c r="AM722" s="162"/>
    </row>
    <row r="723" spans="1:39" ht="9" hidden="1" customHeight="1" outlineLevel="1" x14ac:dyDescent="0.25">
      <c r="A723" s="90" t="s">
        <v>360</v>
      </c>
      <c r="B723" s="196" t="s">
        <v>322</v>
      </c>
      <c r="C723" s="91" t="s">
        <v>323</v>
      </c>
      <c r="D723" s="33" t="s">
        <v>28</v>
      </c>
      <c r="E723" s="91" t="s">
        <v>324</v>
      </c>
      <c r="F723" s="92">
        <v>0</v>
      </c>
      <c r="G723" s="92" t="s">
        <v>697</v>
      </c>
      <c r="H723" s="39">
        <v>3</v>
      </c>
      <c r="I723" s="33" t="s">
        <v>30</v>
      </c>
      <c r="J723" s="33" t="s">
        <v>326</v>
      </c>
      <c r="K723" s="36"/>
      <c r="L723" s="44">
        <v>6.91</v>
      </c>
      <c r="M723" s="70">
        <v>70</v>
      </c>
      <c r="N723" s="70">
        <v>6</v>
      </c>
      <c r="O723" s="39">
        <v>7490</v>
      </c>
      <c r="P723" s="105">
        <v>818.22</v>
      </c>
      <c r="Q723" s="38">
        <v>109.24165554072096</v>
      </c>
      <c r="R723" s="38">
        <v>66.373831103384006</v>
      </c>
      <c r="S723" s="38">
        <v>8.8616596933757013</v>
      </c>
      <c r="T723" s="38"/>
      <c r="U723" s="70">
        <v>10.37</v>
      </c>
      <c r="V723" s="38">
        <v>1.3845126835781041</v>
      </c>
      <c r="W723" s="38"/>
      <c r="X723" s="92">
        <v>937.23910699863302</v>
      </c>
      <c r="Y723" s="44">
        <v>125.13205700916329</v>
      </c>
      <c r="Z723" s="92"/>
      <c r="AA723" s="70">
        <v>238.03040770015599</v>
      </c>
      <c r="AB723" s="44">
        <v>31.77976070763097</v>
      </c>
      <c r="AC723" s="44"/>
      <c r="AD723" s="70">
        <v>20.2953189066451</v>
      </c>
      <c r="AE723" s="44">
        <v>2.7096553947456745</v>
      </c>
      <c r="AF723" s="92"/>
      <c r="AG723" s="70">
        <v>9.8928373992857193</v>
      </c>
      <c r="AH723" s="44">
        <v>1.3208060613198558</v>
      </c>
      <c r="AI723" s="44"/>
      <c r="AJ723" s="70">
        <v>3575.9385251261301</v>
      </c>
      <c r="AK723" s="94">
        <v>477.42837451617225</v>
      </c>
      <c r="AL723" s="94"/>
      <c r="AM723" s="162"/>
    </row>
    <row r="724" spans="1:39" ht="9" customHeight="1" collapsed="1" x14ac:dyDescent="0.25">
      <c r="A724" s="96"/>
      <c r="B724" s="197"/>
      <c r="C724" s="97"/>
      <c r="D724" s="5"/>
      <c r="E724" s="97"/>
      <c r="F724" s="98"/>
      <c r="G724" s="1"/>
      <c r="H724" s="11"/>
      <c r="I724" s="5"/>
      <c r="J724" s="5"/>
      <c r="K724" s="8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106"/>
      <c r="Y724" s="23"/>
      <c r="Z724" s="106"/>
      <c r="AA724" s="23"/>
      <c r="AB724" s="23"/>
      <c r="AC724" s="23"/>
      <c r="AD724" s="23"/>
      <c r="AE724" s="23"/>
      <c r="AF724" s="106"/>
      <c r="AG724" s="23"/>
      <c r="AH724" s="23"/>
      <c r="AI724" s="23"/>
      <c r="AJ724" s="23"/>
      <c r="AK724" s="23"/>
      <c r="AL724" s="23"/>
      <c r="AM724" s="162"/>
    </row>
    <row r="725" spans="1:39" ht="9" customHeight="1" x14ac:dyDescent="0.25">
      <c r="A725" s="99"/>
      <c r="B725" s="195"/>
      <c r="C725" s="84"/>
      <c r="D725" s="19"/>
      <c r="E725" s="84"/>
      <c r="F725" s="1"/>
      <c r="G725" s="1"/>
      <c r="H725" s="25"/>
      <c r="I725" s="19"/>
      <c r="J725" s="19"/>
      <c r="K725" s="22" t="s">
        <v>679</v>
      </c>
      <c r="L725" s="30">
        <f>IF(SUM(L712:L723)=0,"-",IF(SUM(L712:L723)&gt;0,AVERAGE(L712:L723)))</f>
        <v>7.3183333333333325</v>
      </c>
      <c r="M725" s="30">
        <f t="shared" ref="M725:AL725" si="582">IF(SUM(M712:M723)=0,"-",IF(SUM(M712:M723)&gt;0,AVERAGE(M712:M723)))</f>
        <v>70.666666666666671</v>
      </c>
      <c r="N725" s="30">
        <f t="shared" si="582"/>
        <v>7.4083333333333323</v>
      </c>
      <c r="O725" s="30">
        <f t="shared" si="582"/>
        <v>9399.1666666666661</v>
      </c>
      <c r="P725" s="30">
        <f t="shared" ref="P725:AC725" si="583">IF(SUM(P712:P723)=0,"-",IF(SUM(P712:P723)&gt;0,AVERAGE(P712:P723)))</f>
        <v>993.31333333333339</v>
      </c>
      <c r="Q725" s="30">
        <f t="shared" si="583"/>
        <v>104.76602691606557</v>
      </c>
      <c r="R725" s="30">
        <f t="shared" si="583"/>
        <v>31.725905917857386</v>
      </c>
      <c r="S725" s="30">
        <f t="shared" si="583"/>
        <v>3.5375030478071552</v>
      </c>
      <c r="T725" s="30" t="str">
        <f t="shared" si="583"/>
        <v>-</v>
      </c>
      <c r="U725" s="30">
        <f t="shared" si="583"/>
        <v>13.945000000000002</v>
      </c>
      <c r="V725" s="30">
        <f t="shared" si="583"/>
        <v>1.4810251106356753</v>
      </c>
      <c r="W725" s="30" t="str">
        <f t="shared" si="583"/>
        <v>-</v>
      </c>
      <c r="X725" s="1">
        <f t="shared" si="583"/>
        <v>778.8372298111326</v>
      </c>
      <c r="Y725" s="30">
        <f t="shared" si="583"/>
        <v>85.593936245706189</v>
      </c>
      <c r="Z725" s="1" t="str">
        <f t="shared" si="583"/>
        <v>-</v>
      </c>
      <c r="AA725" s="30">
        <f t="shared" si="583"/>
        <v>483.30799038208261</v>
      </c>
      <c r="AB725" s="30">
        <f t="shared" si="583"/>
        <v>52.73300515319773</v>
      </c>
      <c r="AC725" s="30" t="str">
        <f t="shared" si="583"/>
        <v>-</v>
      </c>
      <c r="AD725" s="30">
        <f>IF(SUM(AD712:AD723)=0,"-",IF(SUM(AD712:AD723)&gt;0,AVERAGE(AD712:AD723)))</f>
        <v>12.536558007447994</v>
      </c>
      <c r="AE725" s="30">
        <f>IF(SUM(AE712:AE723)=0,"-",IF(SUM(AE712:AE723)&gt;0,AVERAGE(AE712:AE723)))</f>
        <v>1.448572356670583</v>
      </c>
      <c r="AF725" s="1" t="str">
        <f>IF(SUM(AF712:AF723)=0,"-",IF(SUM(AF712:AF723)&gt;0,AVERAGE(AF712:AF723)))</f>
        <v>-</v>
      </c>
      <c r="AG725" s="30">
        <f t="shared" si="582"/>
        <v>4.0405156583055843</v>
      </c>
      <c r="AH725" s="30">
        <f t="shared" si="582"/>
        <v>0.43249216905703491</v>
      </c>
      <c r="AI725" s="30" t="str">
        <f t="shared" si="582"/>
        <v>-</v>
      </c>
      <c r="AJ725" s="30">
        <f t="shared" si="582"/>
        <v>1591.151920855953</v>
      </c>
      <c r="AK725" s="30">
        <f t="shared" si="582"/>
        <v>173.88412062105525</v>
      </c>
      <c r="AL725" s="30" t="str">
        <f t="shared" si="582"/>
        <v>-</v>
      </c>
      <c r="AM725" s="162"/>
    </row>
    <row r="726" spans="1:39" ht="9" customHeight="1" x14ac:dyDescent="0.25">
      <c r="A726" s="25"/>
      <c r="B726" s="192" t="str">
        <f t="shared" ref="B726:J726" si="584">B721</f>
        <v>Cisplatin (Cp)</v>
      </c>
      <c r="C726" s="17" t="str">
        <f t="shared" si="584"/>
        <v>Bayer</v>
      </c>
      <c r="D726" s="25" t="str">
        <f t="shared" si="584"/>
        <v>Rat</v>
      </c>
      <c r="E726" s="17" t="str">
        <f t="shared" si="584"/>
        <v>Crl:WI(Han)</v>
      </c>
      <c r="F726" s="25">
        <f t="shared" si="584"/>
        <v>0</v>
      </c>
      <c r="G726" s="25" t="str">
        <f t="shared" si="584"/>
        <v>once</v>
      </c>
      <c r="H726" s="25">
        <f t="shared" si="584"/>
        <v>3</v>
      </c>
      <c r="I726" s="25" t="str">
        <f t="shared" si="584"/>
        <v>necropsy</v>
      </c>
      <c r="J726" s="25" t="str">
        <f t="shared" si="584"/>
        <v>18-20</v>
      </c>
      <c r="K726" s="22" t="s">
        <v>677</v>
      </c>
      <c r="L726" s="30">
        <f>IF(SUM(L712:L723)=0,"-",IF(SUM(L712:L723)&gt;0,_xlfn.STDEV.S(L712:L723)))</f>
        <v>0.96094571473453883</v>
      </c>
      <c r="M726" s="30">
        <f t="shared" ref="M726:AL726" si="585">IF(SUM(M712:M723)=0,"-",IF(SUM(M712:M723)&gt;0,_xlfn.STDEV.S(M712:M723)))</f>
        <v>2.5819888974716112</v>
      </c>
      <c r="N726" s="30">
        <f t="shared" si="585"/>
        <v>5.0792730928268828</v>
      </c>
      <c r="O726" s="30">
        <f t="shared" si="585"/>
        <v>3211.735464973679</v>
      </c>
      <c r="P726" s="30">
        <f t="shared" ref="P726:AC726" si="586">IF(SUM(P712:P723)=0,"-",IF(SUM(P712:P723)&gt;0,_xlfn.STDEV.S(P712:P723)))</f>
        <v>351.34696366809243</v>
      </c>
      <c r="Q726" s="30">
        <f t="shared" si="586"/>
        <v>15.595105206749585</v>
      </c>
      <c r="R726" s="30">
        <f t="shared" si="586"/>
        <v>16.930734127822411</v>
      </c>
      <c r="S726" s="30">
        <f t="shared" si="586"/>
        <v>2.0337382675293734</v>
      </c>
      <c r="T726" s="30" t="str">
        <f t="shared" si="586"/>
        <v>-</v>
      </c>
      <c r="U726" s="30">
        <f t="shared" si="586"/>
        <v>4.530138468684429</v>
      </c>
      <c r="V726" s="30">
        <f t="shared" si="586"/>
        <v>0.15748401224164643</v>
      </c>
      <c r="W726" s="30" t="str">
        <f t="shared" si="586"/>
        <v>-</v>
      </c>
      <c r="X726" s="1">
        <f t="shared" si="586"/>
        <v>209.23897009718937</v>
      </c>
      <c r="Y726" s="30">
        <f t="shared" si="586"/>
        <v>17.203983776095129</v>
      </c>
      <c r="Z726" s="1" t="str">
        <f t="shared" si="586"/>
        <v>-</v>
      </c>
      <c r="AA726" s="30">
        <f t="shared" si="586"/>
        <v>534.90273733808317</v>
      </c>
      <c r="AB726" s="30">
        <f t="shared" si="586"/>
        <v>54.903878027245916</v>
      </c>
      <c r="AC726" s="30" t="str">
        <f t="shared" si="586"/>
        <v>-</v>
      </c>
      <c r="AD726" s="30">
        <f>IF(SUM(AD712:AD723)=0,"-",IF(SUM(AD712:AD723)&gt;0,_xlfn.STDEV.S(AD712:AD723)))</f>
        <v>7.1924282846087291</v>
      </c>
      <c r="AE726" s="30">
        <f>IF(SUM(AE712:AE723)=0,"-",IF(SUM(AE712:AE723)&gt;0,_xlfn.STDEV.S(AE712:AE723)))</f>
        <v>0.85104278782853338</v>
      </c>
      <c r="AF726" s="1" t="str">
        <f>IF(SUM(AF712:AF723)=0,"-",IF(SUM(AF712:AF723)&gt;0,_xlfn.STDEV.S(AF712:AF723)))</f>
        <v>-</v>
      </c>
      <c r="AG726" s="30">
        <f t="shared" si="585"/>
        <v>2.6840192359525186</v>
      </c>
      <c r="AH726" s="30">
        <f t="shared" si="585"/>
        <v>0.31291501411782635</v>
      </c>
      <c r="AI726" s="30" t="str">
        <f t="shared" si="585"/>
        <v>-</v>
      </c>
      <c r="AJ726" s="30">
        <f t="shared" si="585"/>
        <v>838.44380331797493</v>
      </c>
      <c r="AK726" s="30">
        <f t="shared" si="585"/>
        <v>107.43998299611926</v>
      </c>
      <c r="AL726" s="30" t="str">
        <f t="shared" si="585"/>
        <v>-</v>
      </c>
      <c r="AM726" s="162"/>
    </row>
    <row r="727" spans="1:39" ht="9" customHeight="1" x14ac:dyDescent="0.25">
      <c r="A727" s="99"/>
      <c r="B727" s="195"/>
      <c r="C727" s="84"/>
      <c r="D727" s="19"/>
      <c r="E727" s="84"/>
      <c r="F727" s="1"/>
      <c r="G727" s="1"/>
      <c r="H727" s="25"/>
      <c r="I727" s="19"/>
      <c r="J727" s="19"/>
      <c r="K727" s="22" t="s">
        <v>678</v>
      </c>
      <c r="L727" s="1">
        <f>IF(SUM(L712:L723)=0,"-",IF(SUM(L712:L723)&gt;0,COUNT(L712:L723)))</f>
        <v>6</v>
      </c>
      <c r="M727" s="46">
        <f t="shared" ref="M727:AL727" si="587">IF(SUM(M712:M723)=0,"-",IF(SUM(M712:M723)&gt;0,COUNT(M712:M723)))</f>
        <v>6</v>
      </c>
      <c r="N727" s="30">
        <f t="shared" si="587"/>
        <v>12</v>
      </c>
      <c r="O727" s="30">
        <f t="shared" si="587"/>
        <v>12</v>
      </c>
      <c r="P727" s="30">
        <f t="shared" ref="P727:AC727" si="588">IF(SUM(P712:P723)=0,"-",IF(SUM(P712:P723)&gt;0,COUNT(P712:P723)))</f>
        <v>12</v>
      </c>
      <c r="Q727" s="30">
        <f t="shared" si="588"/>
        <v>12</v>
      </c>
      <c r="R727" s="30">
        <f t="shared" si="588"/>
        <v>12</v>
      </c>
      <c r="S727" s="30">
        <f t="shared" si="588"/>
        <v>12</v>
      </c>
      <c r="T727" s="30" t="str">
        <f t="shared" si="588"/>
        <v>-</v>
      </c>
      <c r="U727" s="30">
        <f t="shared" si="588"/>
        <v>12</v>
      </c>
      <c r="V727" s="30">
        <f t="shared" si="588"/>
        <v>12</v>
      </c>
      <c r="W727" s="30" t="str">
        <f t="shared" si="588"/>
        <v>-</v>
      </c>
      <c r="X727" s="1">
        <f t="shared" si="588"/>
        <v>12</v>
      </c>
      <c r="Y727" s="30">
        <f t="shared" si="588"/>
        <v>12</v>
      </c>
      <c r="Z727" s="1" t="str">
        <f t="shared" si="588"/>
        <v>-</v>
      </c>
      <c r="AA727" s="30">
        <f t="shared" si="588"/>
        <v>12</v>
      </c>
      <c r="AB727" s="30">
        <f t="shared" si="588"/>
        <v>12</v>
      </c>
      <c r="AC727" s="30" t="str">
        <f t="shared" si="588"/>
        <v>-</v>
      </c>
      <c r="AD727" s="30">
        <f>IF(SUM(AD712:AD723)=0,"-",IF(SUM(AD712:AD723)&gt;0,COUNT(AD712:AD723)))</f>
        <v>12</v>
      </c>
      <c r="AE727" s="30">
        <f>IF(SUM(AE712:AE723)=0,"-",IF(SUM(AE712:AE723)&gt;0,COUNT(AE712:AE723)))</f>
        <v>12</v>
      </c>
      <c r="AF727" s="1" t="str">
        <f>IF(SUM(AF712:AF723)=0,"-",IF(SUM(AF712:AF723)&gt;0,COUNT(AF712:AF723)))</f>
        <v>-</v>
      </c>
      <c r="AG727" s="30">
        <f t="shared" si="587"/>
        <v>12</v>
      </c>
      <c r="AH727" s="30">
        <f t="shared" si="587"/>
        <v>12</v>
      </c>
      <c r="AI727" s="30" t="str">
        <f t="shared" si="587"/>
        <v>-</v>
      </c>
      <c r="AJ727" s="30">
        <f t="shared" si="587"/>
        <v>12</v>
      </c>
      <c r="AK727" s="30">
        <f t="shared" si="587"/>
        <v>12</v>
      </c>
      <c r="AL727" s="30" t="str">
        <f t="shared" si="587"/>
        <v>-</v>
      </c>
      <c r="AM727" s="162"/>
    </row>
    <row r="728" spans="1:39" ht="9" customHeight="1" x14ac:dyDescent="0.25">
      <c r="A728" s="100"/>
      <c r="B728" s="196"/>
      <c r="C728" s="91"/>
      <c r="D728" s="33"/>
      <c r="E728" s="91"/>
      <c r="F728" s="92"/>
      <c r="G728" s="92"/>
      <c r="H728" s="39"/>
      <c r="I728" s="33"/>
      <c r="J728" s="33"/>
      <c r="K728" s="36"/>
      <c r="L728" s="37"/>
      <c r="M728" s="38"/>
      <c r="N728" s="63"/>
      <c r="O728" s="63"/>
      <c r="P728" s="63"/>
      <c r="Q728" s="63"/>
      <c r="R728" s="38"/>
      <c r="S728" s="63"/>
      <c r="T728" s="63"/>
      <c r="U728" s="63"/>
      <c r="V728" s="63"/>
      <c r="W728" s="63"/>
      <c r="X728" s="63"/>
      <c r="Y728" s="63"/>
      <c r="Z728" s="63"/>
      <c r="AA728" s="63"/>
      <c r="AB728" s="63"/>
      <c r="AC728" s="63"/>
      <c r="AD728" s="63"/>
      <c r="AE728" s="63"/>
      <c r="AF728" s="63"/>
      <c r="AG728" s="63"/>
      <c r="AH728" s="63"/>
      <c r="AI728" s="63"/>
      <c r="AJ728" s="63"/>
      <c r="AK728" s="63"/>
      <c r="AL728" s="63"/>
      <c r="AM728" s="162"/>
    </row>
    <row r="729" spans="1:39" ht="9" hidden="1" customHeight="1" outlineLevel="1" x14ac:dyDescent="0.25">
      <c r="A729" s="101" t="s">
        <v>421</v>
      </c>
      <c r="B729" s="197" t="s">
        <v>322</v>
      </c>
      <c r="C729" s="97" t="s">
        <v>323</v>
      </c>
      <c r="D729" s="5" t="s">
        <v>28</v>
      </c>
      <c r="E729" s="97" t="s">
        <v>324</v>
      </c>
      <c r="F729" s="98">
        <v>1</v>
      </c>
      <c r="G729" s="1" t="s">
        <v>697</v>
      </c>
      <c r="H729" s="11">
        <v>3</v>
      </c>
      <c r="I729" s="5" t="s">
        <v>325</v>
      </c>
      <c r="J729" s="5" t="s">
        <v>326</v>
      </c>
      <c r="K729" s="8"/>
      <c r="L729" s="16" t="s">
        <v>676</v>
      </c>
      <c r="M729" s="71" t="s">
        <v>676</v>
      </c>
      <c r="N729" s="71">
        <v>5</v>
      </c>
      <c r="O729" s="11">
        <v>11490</v>
      </c>
      <c r="P729" s="102">
        <v>959.06</v>
      </c>
      <c r="Q729" s="10">
        <v>83.469103568320278</v>
      </c>
      <c r="R729" s="10">
        <v>23.878993219723899</v>
      </c>
      <c r="S729" s="10">
        <v>2.0782413594189642</v>
      </c>
      <c r="T729" s="10"/>
      <c r="U729" s="71">
        <v>19.559999999999999</v>
      </c>
      <c r="V729" s="10">
        <v>1.702349869451697</v>
      </c>
      <c r="W729" s="10"/>
      <c r="X729" s="98">
        <v>2409.2880889002399</v>
      </c>
      <c r="Y729" s="16">
        <v>209.68564742386772</v>
      </c>
      <c r="Z729" s="98"/>
      <c r="AA729" s="71">
        <v>421.697086815582</v>
      </c>
      <c r="AB729" s="16">
        <v>36.701226006578068</v>
      </c>
      <c r="AC729" s="16"/>
      <c r="AD729" s="71">
        <v>16.229900804078198</v>
      </c>
      <c r="AE729" s="16">
        <v>1.4125240038362228</v>
      </c>
      <c r="AF729" s="98"/>
      <c r="AG729" s="71">
        <v>5.3695902660184398</v>
      </c>
      <c r="AH729" s="16">
        <v>0.46732726423136989</v>
      </c>
      <c r="AI729" s="16"/>
      <c r="AJ729" s="71">
        <v>1275.8885795081701</v>
      </c>
      <c r="AK729" s="102">
        <v>111.04339247242559</v>
      </c>
      <c r="AL729" s="102"/>
      <c r="AM729" s="162"/>
    </row>
    <row r="730" spans="1:39" ht="9" hidden="1" customHeight="1" outlineLevel="1" x14ac:dyDescent="0.25">
      <c r="A730" s="83" t="s">
        <v>422</v>
      </c>
      <c r="B730" s="195" t="s">
        <v>322</v>
      </c>
      <c r="C730" s="84" t="s">
        <v>323</v>
      </c>
      <c r="D730" s="19" t="s">
        <v>28</v>
      </c>
      <c r="E730" s="84" t="s">
        <v>324</v>
      </c>
      <c r="F730" s="1">
        <v>1</v>
      </c>
      <c r="G730" s="1" t="s">
        <v>697</v>
      </c>
      <c r="H730" s="25">
        <v>3</v>
      </c>
      <c r="I730" s="19" t="s">
        <v>325</v>
      </c>
      <c r="J730" s="19" t="s">
        <v>326</v>
      </c>
      <c r="K730" s="22"/>
      <c r="L730" s="30" t="s">
        <v>676</v>
      </c>
      <c r="M730" s="45" t="s">
        <v>676</v>
      </c>
      <c r="N730" s="45">
        <v>8</v>
      </c>
      <c r="O730" s="25">
        <v>8010</v>
      </c>
      <c r="P730" s="85">
        <v>755.59</v>
      </c>
      <c r="Q730" s="24">
        <v>94.33083645443196</v>
      </c>
      <c r="R730" s="24">
        <v>21.197723557711402</v>
      </c>
      <c r="S730" s="24">
        <v>2.6464074354196505</v>
      </c>
      <c r="T730" s="24"/>
      <c r="U730" s="45">
        <v>12.34</v>
      </c>
      <c r="V730" s="24">
        <v>1.5405742821473158</v>
      </c>
      <c r="W730" s="24"/>
      <c r="X730" s="1">
        <v>974.46408118024897</v>
      </c>
      <c r="Y730" s="30">
        <v>121.65594022225331</v>
      </c>
      <c r="Z730" s="1"/>
      <c r="AA730" s="45">
        <v>2904.11867183718</v>
      </c>
      <c r="AB730" s="30">
        <v>362.56163193972282</v>
      </c>
      <c r="AC730" s="30"/>
      <c r="AD730" s="45">
        <v>0.76487980645547105</v>
      </c>
      <c r="AE730" s="30">
        <v>9.5490612541257305E-2</v>
      </c>
      <c r="AF730" s="1"/>
      <c r="AG730" s="45">
        <v>2.4047903908301098</v>
      </c>
      <c r="AH730" s="30">
        <v>0.3002235194544457</v>
      </c>
      <c r="AI730" s="30"/>
      <c r="AJ730" s="45">
        <v>1176.38224840004</v>
      </c>
      <c r="AK730" s="85">
        <v>146.86420079900623</v>
      </c>
      <c r="AL730" s="85"/>
      <c r="AM730" s="162"/>
    </row>
    <row r="731" spans="1:39" ht="9" hidden="1" customHeight="1" outlineLevel="1" x14ac:dyDescent="0.25">
      <c r="A731" s="83" t="s">
        <v>423</v>
      </c>
      <c r="B731" s="195" t="s">
        <v>322</v>
      </c>
      <c r="C731" s="84" t="s">
        <v>323</v>
      </c>
      <c r="D731" s="19" t="s">
        <v>28</v>
      </c>
      <c r="E731" s="84" t="s">
        <v>324</v>
      </c>
      <c r="F731" s="1">
        <v>1</v>
      </c>
      <c r="G731" s="1" t="s">
        <v>697</v>
      </c>
      <c r="H731" s="25">
        <v>3</v>
      </c>
      <c r="I731" s="19" t="s">
        <v>325</v>
      </c>
      <c r="J731" s="19" t="s">
        <v>326</v>
      </c>
      <c r="K731" s="22"/>
      <c r="L731" s="30" t="s">
        <v>676</v>
      </c>
      <c r="M731" s="45" t="s">
        <v>676</v>
      </c>
      <c r="N731" s="45">
        <v>3.8</v>
      </c>
      <c r="O731" s="25">
        <v>10420</v>
      </c>
      <c r="P731" s="85">
        <v>1402.62</v>
      </c>
      <c r="Q731" s="24">
        <v>134.6084452975048</v>
      </c>
      <c r="R731" s="24">
        <v>50.020493664868702</v>
      </c>
      <c r="S731" s="24">
        <v>4.8004312538261704</v>
      </c>
      <c r="T731" s="24"/>
      <c r="U731" s="45">
        <v>20.49</v>
      </c>
      <c r="V731" s="24">
        <v>1.9664107485604605</v>
      </c>
      <c r="W731" s="24"/>
      <c r="X731" s="1">
        <v>5800.0441740949</v>
      </c>
      <c r="Y731" s="30">
        <v>556.62612035459688</v>
      </c>
      <c r="Z731" s="1"/>
      <c r="AA731" s="45">
        <v>472.473513980294</v>
      </c>
      <c r="AB731" s="30">
        <v>45.342947598876584</v>
      </c>
      <c r="AC731" s="30"/>
      <c r="AD731" s="45">
        <v>15.9537319209422</v>
      </c>
      <c r="AE731" s="30">
        <v>1.5310683225472361</v>
      </c>
      <c r="AF731" s="1"/>
      <c r="AG731" s="45">
        <v>6.2341719871959498</v>
      </c>
      <c r="AH731" s="30">
        <v>0.59828905827216405</v>
      </c>
      <c r="AI731" s="30"/>
      <c r="AJ731" s="45">
        <v>928.38945771381202</v>
      </c>
      <c r="AK731" s="85">
        <v>89.096876939905187</v>
      </c>
      <c r="AL731" s="85"/>
      <c r="AM731" s="162"/>
    </row>
    <row r="732" spans="1:39" ht="9" hidden="1" customHeight="1" outlineLevel="1" x14ac:dyDescent="0.25">
      <c r="A732" s="83" t="s">
        <v>424</v>
      </c>
      <c r="B732" s="195" t="s">
        <v>322</v>
      </c>
      <c r="C732" s="84" t="s">
        <v>323</v>
      </c>
      <c r="D732" s="19" t="s">
        <v>28</v>
      </c>
      <c r="E732" s="84" t="s">
        <v>324</v>
      </c>
      <c r="F732" s="1">
        <v>1</v>
      </c>
      <c r="G732" s="1" t="s">
        <v>697</v>
      </c>
      <c r="H732" s="25">
        <v>3</v>
      </c>
      <c r="I732" s="19" t="s">
        <v>325</v>
      </c>
      <c r="J732" s="19" t="s">
        <v>326</v>
      </c>
      <c r="K732" s="22"/>
      <c r="L732" s="30" t="s">
        <v>676</v>
      </c>
      <c r="M732" s="45" t="s">
        <v>676</v>
      </c>
      <c r="N732" s="45">
        <v>6.2</v>
      </c>
      <c r="O732" s="25">
        <v>11950</v>
      </c>
      <c r="P732" s="85">
        <v>1017.07</v>
      </c>
      <c r="Q732" s="24">
        <v>85.110460251046035</v>
      </c>
      <c r="R732" s="24">
        <v>51.399367350656</v>
      </c>
      <c r="S732" s="24">
        <v>4.3012022887578238</v>
      </c>
      <c r="T732" s="24"/>
      <c r="U732" s="45">
        <v>20.329999999999998</v>
      </c>
      <c r="V732" s="24">
        <v>1.701255230125523</v>
      </c>
      <c r="W732" s="24"/>
      <c r="X732" s="1">
        <v>7942.2455618786098</v>
      </c>
      <c r="Y732" s="30">
        <v>664.62305957143178</v>
      </c>
      <c r="Z732" s="1"/>
      <c r="AA732" s="45">
        <v>500.15803762852602</v>
      </c>
      <c r="AB732" s="30">
        <v>41.854229090253227</v>
      </c>
      <c r="AC732" s="30"/>
      <c r="AD732" s="45">
        <v>35.233941653632201</v>
      </c>
      <c r="AE732" s="30">
        <v>2.94844700030395</v>
      </c>
      <c r="AF732" s="1"/>
      <c r="AG732" s="45">
        <v>7.7327791760181297</v>
      </c>
      <c r="AH732" s="30">
        <v>0.64709449171699829</v>
      </c>
      <c r="AI732" s="30"/>
      <c r="AJ732" s="45">
        <v>930.88073671390202</v>
      </c>
      <c r="AK732" s="85">
        <v>77.897969599489699</v>
      </c>
      <c r="AL732" s="85"/>
      <c r="AM732" s="162"/>
    </row>
    <row r="733" spans="1:39" ht="9" hidden="1" customHeight="1" outlineLevel="1" x14ac:dyDescent="0.25">
      <c r="A733" s="83" t="s">
        <v>425</v>
      </c>
      <c r="B733" s="195" t="s">
        <v>322</v>
      </c>
      <c r="C733" s="84" t="s">
        <v>323</v>
      </c>
      <c r="D733" s="19" t="s">
        <v>28</v>
      </c>
      <c r="E733" s="84" t="s">
        <v>324</v>
      </c>
      <c r="F733" s="1">
        <v>1</v>
      </c>
      <c r="G733" s="1" t="s">
        <v>697</v>
      </c>
      <c r="H733" s="25">
        <v>3</v>
      </c>
      <c r="I733" s="19" t="s">
        <v>325</v>
      </c>
      <c r="J733" s="19" t="s">
        <v>326</v>
      </c>
      <c r="K733" s="22"/>
      <c r="L733" s="30" t="s">
        <v>676</v>
      </c>
      <c r="M733" s="45" t="s">
        <v>676</v>
      </c>
      <c r="N733" s="45">
        <v>5</v>
      </c>
      <c r="O733" s="25">
        <v>13820</v>
      </c>
      <c r="P733" s="85">
        <v>996.89</v>
      </c>
      <c r="Q733" s="24">
        <v>72.133863965267722</v>
      </c>
      <c r="R733" s="24">
        <v>63.8883731390086</v>
      </c>
      <c r="S733" s="24">
        <v>4.6228924123739947</v>
      </c>
      <c r="T733" s="24"/>
      <c r="U733" s="45">
        <v>20.2</v>
      </c>
      <c r="V733" s="24">
        <v>1.4616497829232995</v>
      </c>
      <c r="W733" s="24"/>
      <c r="X733" s="1">
        <v>5910.9506925156002</v>
      </c>
      <c r="Y733" s="30">
        <v>427.70989092008688</v>
      </c>
      <c r="Z733" s="1"/>
      <c r="AA733" s="45">
        <v>413.73534060897799</v>
      </c>
      <c r="AB733" s="30">
        <v>29.937434197465848</v>
      </c>
      <c r="AC733" s="30"/>
      <c r="AD733" s="45">
        <v>16.371268818774499</v>
      </c>
      <c r="AE733" s="30">
        <v>1.1846070057000362</v>
      </c>
      <c r="AF733" s="1"/>
      <c r="AG733" s="45">
        <v>8.2365530161363498</v>
      </c>
      <c r="AH733" s="30">
        <v>0.5959879172312843</v>
      </c>
      <c r="AI733" s="30"/>
      <c r="AJ733" s="45">
        <v>1497.3363812861701</v>
      </c>
      <c r="AK733" s="85">
        <v>108.34561369653908</v>
      </c>
      <c r="AL733" s="85"/>
      <c r="AM733" s="162"/>
    </row>
    <row r="734" spans="1:39" ht="9" hidden="1" customHeight="1" outlineLevel="1" x14ac:dyDescent="0.25">
      <c r="A734" s="83" t="s">
        <v>426</v>
      </c>
      <c r="B734" s="195" t="s">
        <v>322</v>
      </c>
      <c r="C734" s="84" t="s">
        <v>323</v>
      </c>
      <c r="D734" s="19" t="s">
        <v>28</v>
      </c>
      <c r="E734" s="84" t="s">
        <v>324</v>
      </c>
      <c r="F734" s="1">
        <v>1</v>
      </c>
      <c r="G734" s="1" t="s">
        <v>697</v>
      </c>
      <c r="H734" s="25">
        <v>3</v>
      </c>
      <c r="I734" s="19" t="s">
        <v>325</v>
      </c>
      <c r="J734" s="19" t="s">
        <v>326</v>
      </c>
      <c r="K734" s="22"/>
      <c r="L734" s="30" t="s">
        <v>676</v>
      </c>
      <c r="M734" s="45" t="s">
        <v>676</v>
      </c>
      <c r="N734" s="45">
        <v>3.7</v>
      </c>
      <c r="O734" s="25">
        <v>12460</v>
      </c>
      <c r="P734" s="85">
        <v>1240.6600000000001</v>
      </c>
      <c r="Q734" s="24">
        <v>99.571428571428569</v>
      </c>
      <c r="R734" s="24">
        <v>89.615168587880603</v>
      </c>
      <c r="S734" s="24">
        <v>7.1922286186099997</v>
      </c>
      <c r="T734" s="24"/>
      <c r="U734" s="45">
        <v>20.3</v>
      </c>
      <c r="V734" s="24">
        <v>1.6292134831460674</v>
      </c>
      <c r="W734" s="24"/>
      <c r="X734" s="1">
        <v>15591.5949410995</v>
      </c>
      <c r="Y734" s="30">
        <v>1251.3318572310995</v>
      </c>
      <c r="Z734" s="1"/>
      <c r="AA734" s="45">
        <v>406.67270386055401</v>
      </c>
      <c r="AB734" s="30">
        <v>32.638258736802086</v>
      </c>
      <c r="AC734" s="30"/>
      <c r="AD734" s="45">
        <v>24.4957981406471</v>
      </c>
      <c r="AE734" s="30">
        <v>1.965954906954021</v>
      </c>
      <c r="AF734" s="1"/>
      <c r="AG734" s="45">
        <v>7.3705666846703499</v>
      </c>
      <c r="AH734" s="30">
        <v>0.59153825719665731</v>
      </c>
      <c r="AI734" s="30"/>
      <c r="AJ734" s="45">
        <v>1150.2049373858499</v>
      </c>
      <c r="AK734" s="85">
        <v>92.311792727596298</v>
      </c>
      <c r="AL734" s="85"/>
      <c r="AM734" s="162"/>
    </row>
    <row r="735" spans="1:39" ht="9" hidden="1" customHeight="1" outlineLevel="1" x14ac:dyDescent="0.25">
      <c r="A735" s="83" t="s">
        <v>427</v>
      </c>
      <c r="B735" s="195" t="s">
        <v>322</v>
      </c>
      <c r="C735" s="84" t="s">
        <v>323</v>
      </c>
      <c r="D735" s="19" t="s">
        <v>28</v>
      </c>
      <c r="E735" s="84" t="s">
        <v>324</v>
      </c>
      <c r="F735" s="1">
        <v>1</v>
      </c>
      <c r="G735" s="1" t="s">
        <v>697</v>
      </c>
      <c r="H735" s="25">
        <v>3</v>
      </c>
      <c r="I735" s="19" t="s">
        <v>30</v>
      </c>
      <c r="J735" s="19" t="s">
        <v>326</v>
      </c>
      <c r="K735" s="22"/>
      <c r="L735" s="64">
        <v>7.18</v>
      </c>
      <c r="M735" s="89">
        <v>68</v>
      </c>
      <c r="N735" s="45">
        <v>2.2999999999999998</v>
      </c>
      <c r="O735" s="25">
        <v>14040</v>
      </c>
      <c r="P735" s="85">
        <v>1349.56</v>
      </c>
      <c r="Q735" s="24">
        <v>96.12250712250713</v>
      </c>
      <c r="R735" s="24">
        <v>63.144292300429001</v>
      </c>
      <c r="S735" s="24">
        <v>4.4974567165547725</v>
      </c>
      <c r="T735" s="24"/>
      <c r="U735" s="45">
        <v>30.76</v>
      </c>
      <c r="V735" s="24">
        <v>2.1908831908831909</v>
      </c>
      <c r="W735" s="24"/>
      <c r="X735" s="1">
        <v>2965.1759123917</v>
      </c>
      <c r="Y735" s="30">
        <v>211.19486555496437</v>
      </c>
      <c r="Z735" s="1"/>
      <c r="AA735" s="45">
        <v>481.81352550077003</v>
      </c>
      <c r="AB735" s="30">
        <v>34.317202670995016</v>
      </c>
      <c r="AC735" s="30"/>
      <c r="AD735" s="45">
        <v>18.723437121008502</v>
      </c>
      <c r="AE735" s="30">
        <v>1.333578142521973</v>
      </c>
      <c r="AF735" s="1"/>
      <c r="AG735" s="45">
        <v>21.1102439322724</v>
      </c>
      <c r="AH735" s="30">
        <v>1.5035786276547292</v>
      </c>
      <c r="AI735" s="30"/>
      <c r="AJ735" s="45">
        <v>766.13729484488397</v>
      </c>
      <c r="AK735" s="85">
        <v>54.568183393510253</v>
      </c>
      <c r="AL735" s="85"/>
      <c r="AM735" s="162"/>
    </row>
    <row r="736" spans="1:39" ht="9" hidden="1" customHeight="1" outlineLevel="1" x14ac:dyDescent="0.25">
      <c r="A736" s="83" t="s">
        <v>428</v>
      </c>
      <c r="B736" s="195" t="s">
        <v>322</v>
      </c>
      <c r="C736" s="84" t="s">
        <v>323</v>
      </c>
      <c r="D736" s="19" t="s">
        <v>28</v>
      </c>
      <c r="E736" s="84" t="s">
        <v>324</v>
      </c>
      <c r="F736" s="1">
        <v>1</v>
      </c>
      <c r="G736" s="1" t="s">
        <v>697</v>
      </c>
      <c r="H736" s="25">
        <v>3</v>
      </c>
      <c r="I736" s="19" t="s">
        <v>30</v>
      </c>
      <c r="J736" s="19" t="s">
        <v>326</v>
      </c>
      <c r="K736" s="22"/>
      <c r="L736" s="64">
        <v>7.21</v>
      </c>
      <c r="M736" s="89">
        <v>73</v>
      </c>
      <c r="N736" s="45">
        <v>2.1</v>
      </c>
      <c r="O736" s="25">
        <v>10490</v>
      </c>
      <c r="P736" s="85">
        <v>1045.1199999999999</v>
      </c>
      <c r="Q736" s="24">
        <v>99.630123927550031</v>
      </c>
      <c r="R736" s="24">
        <v>50.195988833532603</v>
      </c>
      <c r="S736" s="24">
        <v>4.7851276295073975</v>
      </c>
      <c r="T736" s="24"/>
      <c r="U736" s="45">
        <v>17.329999999999998</v>
      </c>
      <c r="V736" s="24">
        <v>1.6520495710200189</v>
      </c>
      <c r="W736" s="24"/>
      <c r="X736" s="1">
        <v>7955.76193294932</v>
      </c>
      <c r="Y736" s="30">
        <v>758.41391162529271</v>
      </c>
      <c r="Z736" s="1"/>
      <c r="AA736" s="45">
        <v>533.37776355991605</v>
      </c>
      <c r="AB736" s="30">
        <v>50.846307298371407</v>
      </c>
      <c r="AC736" s="30"/>
      <c r="AD736" s="45">
        <v>22.720645802054499</v>
      </c>
      <c r="AE736" s="30">
        <v>2.1659338228841278</v>
      </c>
      <c r="AF736" s="1"/>
      <c r="AG736" s="45">
        <v>6.5240663309585196</v>
      </c>
      <c r="AH736" s="30">
        <v>0.62193196672626494</v>
      </c>
      <c r="AI736" s="30"/>
      <c r="AJ736" s="45">
        <v>779.33871885440601</v>
      </c>
      <c r="AK736" s="85">
        <v>74.293490834547768</v>
      </c>
      <c r="AL736" s="85"/>
      <c r="AM736" s="162"/>
    </row>
    <row r="737" spans="1:39" ht="9" hidden="1" customHeight="1" outlineLevel="1" x14ac:dyDescent="0.25">
      <c r="A737" s="83" t="s">
        <v>429</v>
      </c>
      <c r="B737" s="195" t="s">
        <v>322</v>
      </c>
      <c r="C737" s="84" t="s">
        <v>323</v>
      </c>
      <c r="D737" s="19" t="s">
        <v>28</v>
      </c>
      <c r="E737" s="84" t="s">
        <v>324</v>
      </c>
      <c r="F737" s="1">
        <v>1</v>
      </c>
      <c r="G737" s="1" t="s">
        <v>697</v>
      </c>
      <c r="H737" s="25">
        <v>3</v>
      </c>
      <c r="I737" s="19" t="s">
        <v>30</v>
      </c>
      <c r="J737" s="19" t="s">
        <v>326</v>
      </c>
      <c r="K737" s="22"/>
      <c r="L737" s="64">
        <v>6.56</v>
      </c>
      <c r="M737" s="89">
        <v>72</v>
      </c>
      <c r="N737" s="45">
        <v>5.9</v>
      </c>
      <c r="O737" s="25">
        <v>12380</v>
      </c>
      <c r="P737" s="85">
        <v>1142.21</v>
      </c>
      <c r="Q737" s="24">
        <v>92.262520193861064</v>
      </c>
      <c r="R737" s="24">
        <v>57.995130104216706</v>
      </c>
      <c r="S737" s="24">
        <v>4.6845823993713012</v>
      </c>
      <c r="T737" s="24"/>
      <c r="U737" s="45">
        <v>22.12</v>
      </c>
      <c r="V737" s="24">
        <v>1.7867528271405493</v>
      </c>
      <c r="W737" s="24"/>
      <c r="X737" s="1">
        <v>3316.4318130070601</v>
      </c>
      <c r="Y737" s="30">
        <v>267.88625307003713</v>
      </c>
      <c r="Z737" s="1"/>
      <c r="AA737" s="45">
        <v>494.87864654761199</v>
      </c>
      <c r="AB737" s="30">
        <v>39.974042532117281</v>
      </c>
      <c r="AC737" s="30"/>
      <c r="AD737" s="45">
        <v>23.716705246021899</v>
      </c>
      <c r="AE737" s="30">
        <v>1.9157274027481339</v>
      </c>
      <c r="AF737" s="1"/>
      <c r="AG737" s="45">
        <v>6.5768033250613298</v>
      </c>
      <c r="AH737" s="30">
        <v>0.53124421042498626</v>
      </c>
      <c r="AI737" s="30"/>
      <c r="AJ737" s="45">
        <v>1087.17607253556</v>
      </c>
      <c r="AK737" s="85">
        <v>87.817130253276247</v>
      </c>
      <c r="AL737" s="85"/>
      <c r="AM737" s="162"/>
    </row>
    <row r="738" spans="1:39" ht="9" hidden="1" customHeight="1" outlineLevel="1" x14ac:dyDescent="0.25">
      <c r="A738" s="83" t="s">
        <v>430</v>
      </c>
      <c r="B738" s="195" t="s">
        <v>322</v>
      </c>
      <c r="C738" s="84" t="s">
        <v>323</v>
      </c>
      <c r="D738" s="19" t="s">
        <v>28</v>
      </c>
      <c r="E738" s="84" t="s">
        <v>324</v>
      </c>
      <c r="F738" s="1">
        <v>1</v>
      </c>
      <c r="G738" s="1" t="s">
        <v>697</v>
      </c>
      <c r="H738" s="25">
        <v>3</v>
      </c>
      <c r="I738" s="19" t="s">
        <v>30</v>
      </c>
      <c r="J738" s="19" t="s">
        <v>326</v>
      </c>
      <c r="K738" s="22"/>
      <c r="L738" s="64">
        <v>5.81</v>
      </c>
      <c r="M738" s="89">
        <v>66</v>
      </c>
      <c r="N738" s="45">
        <v>12.6</v>
      </c>
      <c r="O738" s="25">
        <v>4940</v>
      </c>
      <c r="P738" s="85">
        <v>431.15</v>
      </c>
      <c r="Q738" s="24">
        <v>87.277327935222658</v>
      </c>
      <c r="R738" s="24">
        <v>19.544972850944902</v>
      </c>
      <c r="S738" s="24">
        <v>3.9564722370333811</v>
      </c>
      <c r="T738" s="24"/>
      <c r="U738" s="45">
        <v>7.55</v>
      </c>
      <c r="V738" s="24">
        <v>1.5283400809716599</v>
      </c>
      <c r="W738" s="24"/>
      <c r="X738" s="1">
        <v>3498.58875118684</v>
      </c>
      <c r="Y738" s="30">
        <v>708.21634639409717</v>
      </c>
      <c r="Z738" s="1"/>
      <c r="AA738" s="45">
        <v>233.649427626396</v>
      </c>
      <c r="AB738" s="30">
        <v>47.297454985100408</v>
      </c>
      <c r="AC738" s="30"/>
      <c r="AD738" s="45">
        <v>9.3308794704752493</v>
      </c>
      <c r="AE738" s="30">
        <v>1.8888419980719127</v>
      </c>
      <c r="AF738" s="1"/>
      <c r="AG738" s="45">
        <v>1.8424730020092299</v>
      </c>
      <c r="AH738" s="30">
        <v>0.37297024332170647</v>
      </c>
      <c r="AI738" s="30"/>
      <c r="AJ738" s="45">
        <v>519.22399706516296</v>
      </c>
      <c r="AK738" s="85">
        <v>105.10607228039737</v>
      </c>
      <c r="AL738" s="85"/>
      <c r="AM738" s="162"/>
    </row>
    <row r="739" spans="1:39" ht="9" hidden="1" customHeight="1" outlineLevel="1" x14ac:dyDescent="0.25">
      <c r="A739" s="83" t="s">
        <v>431</v>
      </c>
      <c r="B739" s="195" t="s">
        <v>322</v>
      </c>
      <c r="C739" s="84" t="s">
        <v>323</v>
      </c>
      <c r="D739" s="19" t="s">
        <v>28</v>
      </c>
      <c r="E739" s="84" t="s">
        <v>324</v>
      </c>
      <c r="F739" s="1">
        <v>1</v>
      </c>
      <c r="G739" s="1" t="s">
        <v>697</v>
      </c>
      <c r="H739" s="25">
        <v>3</v>
      </c>
      <c r="I739" s="19" t="s">
        <v>30</v>
      </c>
      <c r="J739" s="19" t="s">
        <v>326</v>
      </c>
      <c r="K739" s="22"/>
      <c r="L739" s="64">
        <v>7.44</v>
      </c>
      <c r="M739" s="89">
        <v>72</v>
      </c>
      <c r="N739" s="45">
        <v>3.2</v>
      </c>
      <c r="O739" s="25">
        <v>12990</v>
      </c>
      <c r="P739" s="85">
        <v>1381.32</v>
      </c>
      <c r="Q739" s="24">
        <v>106.33718244803694</v>
      </c>
      <c r="R739" s="24">
        <v>62.2720794704938</v>
      </c>
      <c r="S739" s="24">
        <v>4.7938475342951348</v>
      </c>
      <c r="T739" s="24"/>
      <c r="U739" s="45">
        <v>25.88</v>
      </c>
      <c r="V739" s="24">
        <v>1.9923017705927635</v>
      </c>
      <c r="W739" s="24"/>
      <c r="X739" s="1">
        <v>12264.983225628599</v>
      </c>
      <c r="Y739" s="30">
        <v>944.18654546794448</v>
      </c>
      <c r="Z739" s="1"/>
      <c r="AA739" s="45">
        <v>396.21383783580802</v>
      </c>
      <c r="AB739" s="30">
        <v>30.501450179815858</v>
      </c>
      <c r="AC739" s="30"/>
      <c r="AD739" s="45">
        <v>15.4268746364293</v>
      </c>
      <c r="AE739" s="30">
        <v>1.1875961998790838</v>
      </c>
      <c r="AF739" s="1"/>
      <c r="AG739" s="45">
        <v>8.5574923024343299</v>
      </c>
      <c r="AH739" s="30">
        <v>0.65877538894798537</v>
      </c>
      <c r="AI739" s="30"/>
      <c r="AJ739" s="45">
        <v>728.60500734527295</v>
      </c>
      <c r="AK739" s="85">
        <v>56.089684938050262</v>
      </c>
      <c r="AL739" s="85"/>
      <c r="AM739" s="162"/>
    </row>
    <row r="740" spans="1:39" ht="9" hidden="1" customHeight="1" outlineLevel="1" x14ac:dyDescent="0.25">
      <c r="A740" s="90" t="s">
        <v>432</v>
      </c>
      <c r="B740" s="196" t="s">
        <v>322</v>
      </c>
      <c r="C740" s="91" t="s">
        <v>323</v>
      </c>
      <c r="D740" s="33" t="s">
        <v>28</v>
      </c>
      <c r="E740" s="91" t="s">
        <v>324</v>
      </c>
      <c r="F740" s="92">
        <v>1</v>
      </c>
      <c r="G740" s="92" t="s">
        <v>697</v>
      </c>
      <c r="H740" s="39">
        <v>3</v>
      </c>
      <c r="I740" s="33" t="s">
        <v>30</v>
      </c>
      <c r="J740" s="33" t="s">
        <v>326</v>
      </c>
      <c r="K740" s="36"/>
      <c r="L740" s="67">
        <v>7.41</v>
      </c>
      <c r="M740" s="93">
        <v>70</v>
      </c>
      <c r="N740" s="70">
        <v>5.3</v>
      </c>
      <c r="O740" s="39">
        <v>7620</v>
      </c>
      <c r="P740" s="94">
        <v>1094.99</v>
      </c>
      <c r="Q740" s="38">
        <v>143.69947506561681</v>
      </c>
      <c r="R740" s="38">
        <v>37.499718235374296</v>
      </c>
      <c r="S740" s="38">
        <v>4.9212228655346841</v>
      </c>
      <c r="T740" s="38"/>
      <c r="U740" s="70">
        <v>14.79</v>
      </c>
      <c r="V740" s="38">
        <v>1.9409448818897637</v>
      </c>
      <c r="W740" s="38"/>
      <c r="X740" s="92">
        <v>8132.6567764674601</v>
      </c>
      <c r="Y740" s="44">
        <v>1067.2777921873308</v>
      </c>
      <c r="Z740" s="92"/>
      <c r="AA740" s="70">
        <v>297.143625723897</v>
      </c>
      <c r="AB740" s="44">
        <v>38.995226472952361</v>
      </c>
      <c r="AC740" s="44"/>
      <c r="AD740" s="70">
        <v>14.8110692659601</v>
      </c>
      <c r="AE740" s="44">
        <v>1.9437098774225854</v>
      </c>
      <c r="AF740" s="92"/>
      <c r="AG740" s="70">
        <v>4.3489187948350398</v>
      </c>
      <c r="AH740" s="44">
        <v>0.57072425129068771</v>
      </c>
      <c r="AI740" s="44"/>
      <c r="AJ740" s="70">
        <v>1638.99294027786</v>
      </c>
      <c r="AK740" s="94">
        <v>215.09093704433857</v>
      </c>
      <c r="AL740" s="94"/>
      <c r="AM740" s="162"/>
    </row>
    <row r="741" spans="1:39" ht="9" customHeight="1" collapsed="1" x14ac:dyDescent="0.25">
      <c r="A741" s="99"/>
      <c r="B741" s="195"/>
      <c r="C741" s="84"/>
      <c r="D741" s="19"/>
      <c r="E741" s="84"/>
      <c r="F741" s="1"/>
      <c r="G741" s="1"/>
      <c r="H741" s="25"/>
      <c r="I741" s="19"/>
      <c r="J741" s="19"/>
      <c r="K741" s="8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106"/>
      <c r="Y741" s="23"/>
      <c r="Z741" s="106"/>
      <c r="AA741" s="23"/>
      <c r="AB741" s="23"/>
      <c r="AC741" s="23"/>
      <c r="AD741" s="23"/>
      <c r="AE741" s="23"/>
      <c r="AF741" s="106"/>
      <c r="AG741" s="23"/>
      <c r="AH741" s="23"/>
      <c r="AI741" s="23"/>
      <c r="AJ741" s="23"/>
      <c r="AK741" s="23"/>
      <c r="AL741" s="23"/>
      <c r="AM741" s="162"/>
    </row>
    <row r="742" spans="1:39" ht="9" customHeight="1" x14ac:dyDescent="0.25">
      <c r="A742" s="99"/>
      <c r="B742" s="195"/>
      <c r="C742" s="84"/>
      <c r="D742" s="19"/>
      <c r="E742" s="84"/>
      <c r="F742" s="1"/>
      <c r="G742" s="1"/>
      <c r="H742" s="25"/>
      <c r="I742" s="19"/>
      <c r="J742" s="19"/>
      <c r="K742" s="22" t="s">
        <v>679</v>
      </c>
      <c r="L742" s="30">
        <f>IF(SUM(L729:L740)=0,"-",IF(SUM(L729:L740)&gt;0,AVERAGE(L729:L740)))</f>
        <v>6.9349999999999996</v>
      </c>
      <c r="M742" s="30">
        <f t="shared" ref="M742:AL742" si="589">IF(SUM(M729:M740)=0,"-",IF(SUM(M729:M740)&gt;0,AVERAGE(M729:M740)))</f>
        <v>70.166666666666671</v>
      </c>
      <c r="N742" s="30">
        <f t="shared" si="589"/>
        <v>5.2583333333333337</v>
      </c>
      <c r="O742" s="30">
        <f t="shared" si="589"/>
        <v>10884.166666666666</v>
      </c>
      <c r="P742" s="30">
        <f t="shared" ref="P742:AC742" si="590">IF(SUM(P729:P740)=0,"-",IF(SUM(P729:P740)&gt;0,AVERAGE(P729:P740)))</f>
        <v>1068.0199999999998</v>
      </c>
      <c r="Q742" s="30">
        <f t="shared" si="590"/>
        <v>99.546106233399485</v>
      </c>
      <c r="R742" s="30">
        <f t="shared" si="590"/>
        <v>49.221025109570043</v>
      </c>
      <c r="S742" s="30">
        <f t="shared" si="590"/>
        <v>4.4400093958919387</v>
      </c>
      <c r="T742" s="30" t="str">
        <f t="shared" si="590"/>
        <v>-</v>
      </c>
      <c r="U742" s="30">
        <f t="shared" si="590"/>
        <v>19.304166666666667</v>
      </c>
      <c r="V742" s="30">
        <f t="shared" si="590"/>
        <v>1.7577271432376926</v>
      </c>
      <c r="W742" s="30" t="str">
        <f t="shared" si="590"/>
        <v>-</v>
      </c>
      <c r="X742" s="1">
        <f t="shared" si="590"/>
        <v>6396.8488292750071</v>
      </c>
      <c r="Y742" s="30">
        <f t="shared" si="590"/>
        <v>599.06735250191684</v>
      </c>
      <c r="Z742" s="1" t="str">
        <f t="shared" si="590"/>
        <v>-</v>
      </c>
      <c r="AA742" s="30">
        <f t="shared" si="590"/>
        <v>629.66101512712612</v>
      </c>
      <c r="AB742" s="30">
        <f t="shared" si="590"/>
        <v>65.913950975754247</v>
      </c>
      <c r="AC742" s="30" t="str">
        <f t="shared" si="590"/>
        <v>-</v>
      </c>
      <c r="AD742" s="30">
        <f>IF(SUM(AD729:AD740)=0,"-",IF(SUM(AD729:AD740)&gt;0,AVERAGE(AD729:AD740)))</f>
        <v>17.814927723873264</v>
      </c>
      <c r="AE742" s="30">
        <f>IF(SUM(AE729:AE740)=0,"-",IF(SUM(AE729:AE740)&gt;0,AVERAGE(AE729:AE740)))</f>
        <v>1.631123274617545</v>
      </c>
      <c r="AF742" s="1" t="str">
        <f>IF(SUM(AF729:AF740)=0,"-",IF(SUM(AF729:AF740)&gt;0,AVERAGE(AF729:AF740)))</f>
        <v>-</v>
      </c>
      <c r="AG742" s="30">
        <f t="shared" si="589"/>
        <v>7.192370767370015</v>
      </c>
      <c r="AH742" s="30">
        <f t="shared" si="589"/>
        <v>0.62164043303910665</v>
      </c>
      <c r="AI742" s="30" t="str">
        <f t="shared" si="589"/>
        <v>-</v>
      </c>
      <c r="AJ742" s="30">
        <f t="shared" si="589"/>
        <v>1039.8796976609242</v>
      </c>
      <c r="AK742" s="30">
        <f t="shared" si="589"/>
        <v>101.54377874825688</v>
      </c>
      <c r="AL742" s="30" t="str">
        <f t="shared" si="589"/>
        <v>-</v>
      </c>
      <c r="AM742" s="162"/>
    </row>
    <row r="743" spans="1:39" ht="9" customHeight="1" x14ac:dyDescent="0.25">
      <c r="A743" s="25"/>
      <c r="B743" s="192" t="str">
        <f t="shared" ref="B743:J743" si="591">B738</f>
        <v>Cisplatin (Cp)</v>
      </c>
      <c r="C743" s="17" t="str">
        <f t="shared" si="591"/>
        <v>Bayer</v>
      </c>
      <c r="D743" s="25" t="str">
        <f t="shared" si="591"/>
        <v>Rat</v>
      </c>
      <c r="E743" s="17" t="str">
        <f t="shared" si="591"/>
        <v>Crl:WI(Han)</v>
      </c>
      <c r="F743" s="25">
        <f t="shared" si="591"/>
        <v>1</v>
      </c>
      <c r="G743" s="25" t="str">
        <f t="shared" si="591"/>
        <v>once</v>
      </c>
      <c r="H743" s="25">
        <f t="shared" si="591"/>
        <v>3</v>
      </c>
      <c r="I743" s="25" t="str">
        <f t="shared" si="591"/>
        <v>necropsy</v>
      </c>
      <c r="J743" s="25" t="str">
        <f t="shared" si="591"/>
        <v>18-20</v>
      </c>
      <c r="K743" s="22" t="s">
        <v>677</v>
      </c>
      <c r="L743" s="30">
        <f>IF(SUM(L729:L740)=0,"-",IF(SUM(L729:L740)&gt;0,_xlfn.STDEV.S(L729:L740)))</f>
        <v>0.63601100619407547</v>
      </c>
      <c r="M743" s="30">
        <f t="shared" ref="M743:AL743" si="592">IF(SUM(M729:M740)=0,"-",IF(SUM(M729:M740)&gt;0,_xlfn.STDEV.S(M729:M740)))</f>
        <v>2.7141603981096374</v>
      </c>
      <c r="N743" s="30">
        <f t="shared" si="592"/>
        <v>2.8662482076538285</v>
      </c>
      <c r="O743" s="30">
        <f t="shared" si="592"/>
        <v>2761.0322784104228</v>
      </c>
      <c r="P743" s="30">
        <f t="shared" ref="P743:AC743" si="593">IF(SUM(P729:P740)=0,"-",IF(SUM(P729:P740)&gt;0,_xlfn.STDEV.S(P729:P740)))</f>
        <v>277.76427236057629</v>
      </c>
      <c r="Q743" s="30">
        <f t="shared" si="593"/>
        <v>20.639319378046622</v>
      </c>
      <c r="R743" s="30">
        <f t="shared" si="593"/>
        <v>20.758144590062365</v>
      </c>
      <c r="S743" s="30">
        <f t="shared" si="593"/>
        <v>1.2549930527300266</v>
      </c>
      <c r="T743" s="30" t="str">
        <f t="shared" si="593"/>
        <v>-</v>
      </c>
      <c r="U743" s="30">
        <f t="shared" si="593"/>
        <v>6.0125617869943095</v>
      </c>
      <c r="V743" s="30">
        <f t="shared" si="593"/>
        <v>0.22197139800432911</v>
      </c>
      <c r="W743" s="30" t="str">
        <f t="shared" si="593"/>
        <v>-</v>
      </c>
      <c r="X743" s="1">
        <f t="shared" si="593"/>
        <v>4289.207142279417</v>
      </c>
      <c r="Y743" s="30">
        <f t="shared" si="593"/>
        <v>366.33442622538251</v>
      </c>
      <c r="Z743" s="1" t="str">
        <f t="shared" si="593"/>
        <v>-</v>
      </c>
      <c r="AA743" s="30">
        <f t="shared" si="593"/>
        <v>721.45178450991341</v>
      </c>
      <c r="AB743" s="30">
        <f t="shared" si="593"/>
        <v>93.653302555941323</v>
      </c>
      <c r="AC743" s="30" t="str">
        <f t="shared" si="593"/>
        <v>-</v>
      </c>
      <c r="AD743" s="30">
        <f>IF(SUM(AD729:AD740)=0,"-",IF(SUM(AD729:AD740)&gt;0,_xlfn.STDEV.S(AD729:AD740)))</f>
        <v>8.4919651652313402</v>
      </c>
      <c r="AE743" s="30">
        <f>IF(SUM(AE729:AE740)=0,"-",IF(SUM(AE729:AE740)&gt;0,_xlfn.STDEV.S(AE729:AE740)))</f>
        <v>0.69276754823422215</v>
      </c>
      <c r="AF743" s="1" t="str">
        <f>IF(SUM(AF729:AF740)=0,"-",IF(SUM(AF729:AF740)&gt;0,_xlfn.STDEV.S(AF729:AF740)))</f>
        <v>-</v>
      </c>
      <c r="AG743" s="30">
        <f t="shared" si="592"/>
        <v>4.8773934979982609</v>
      </c>
      <c r="AH743" s="30">
        <f t="shared" si="592"/>
        <v>0.29873576675339325</v>
      </c>
      <c r="AI743" s="30" t="str">
        <f t="shared" si="592"/>
        <v>-</v>
      </c>
      <c r="AJ743" s="30">
        <f t="shared" si="592"/>
        <v>329.19277059885047</v>
      </c>
      <c r="AK743" s="30">
        <f t="shared" si="592"/>
        <v>43.796175487750098</v>
      </c>
      <c r="AL743" s="30" t="str">
        <f t="shared" si="592"/>
        <v>-</v>
      </c>
      <c r="AM743" s="162"/>
    </row>
    <row r="744" spans="1:39" ht="9" customHeight="1" x14ac:dyDescent="0.25">
      <c r="A744" s="99"/>
      <c r="B744" s="195"/>
      <c r="C744" s="84"/>
      <c r="D744" s="19"/>
      <c r="E744" s="84"/>
      <c r="F744" s="1"/>
      <c r="G744" s="1"/>
      <c r="H744" s="25"/>
      <c r="I744" s="19"/>
      <c r="J744" s="19"/>
      <c r="K744" s="22" t="s">
        <v>678</v>
      </c>
      <c r="L744" s="1">
        <f>IF(SUM(L729:L740)=0,"-",IF(SUM(L729:L740)&gt;0,COUNT(L729:L740)))</f>
        <v>6</v>
      </c>
      <c r="M744" s="46">
        <f t="shared" ref="M744:AL744" si="594">IF(SUM(M729:M740)=0,"-",IF(SUM(M729:M740)&gt;0,COUNT(M729:M740)))</f>
        <v>6</v>
      </c>
      <c r="N744" s="1">
        <f t="shared" si="594"/>
        <v>12</v>
      </c>
      <c r="O744" s="46">
        <f t="shared" si="594"/>
        <v>12</v>
      </c>
      <c r="P744" s="1">
        <f t="shared" ref="P744:AC744" si="595">IF(SUM(P729:P740)=0,"-",IF(SUM(P729:P740)&gt;0,COUNT(P729:P740)))</f>
        <v>12</v>
      </c>
      <c r="Q744" s="46">
        <f t="shared" si="595"/>
        <v>12</v>
      </c>
      <c r="R744" s="30">
        <f t="shared" si="595"/>
        <v>12</v>
      </c>
      <c r="S744" s="46">
        <f t="shared" si="595"/>
        <v>12</v>
      </c>
      <c r="T744" s="1" t="str">
        <f t="shared" si="595"/>
        <v>-</v>
      </c>
      <c r="U744" s="46">
        <f t="shared" si="595"/>
        <v>12</v>
      </c>
      <c r="V744" s="1">
        <f t="shared" si="595"/>
        <v>12</v>
      </c>
      <c r="W744" s="46" t="str">
        <f t="shared" si="595"/>
        <v>-</v>
      </c>
      <c r="X744" s="46">
        <f t="shared" si="595"/>
        <v>12</v>
      </c>
      <c r="Y744" s="1">
        <f t="shared" si="595"/>
        <v>12</v>
      </c>
      <c r="Z744" s="46" t="str">
        <f t="shared" si="595"/>
        <v>-</v>
      </c>
      <c r="AA744" s="1">
        <f t="shared" si="595"/>
        <v>12</v>
      </c>
      <c r="AB744" s="46">
        <f t="shared" si="595"/>
        <v>12</v>
      </c>
      <c r="AC744" s="1" t="str">
        <f t="shared" si="595"/>
        <v>-</v>
      </c>
      <c r="AD744" s="1">
        <f>IF(SUM(AD729:AD740)=0,"-",IF(SUM(AD729:AD740)&gt;0,COUNT(AD729:AD740)))</f>
        <v>12</v>
      </c>
      <c r="AE744" s="46">
        <f>IF(SUM(AE729:AE740)=0,"-",IF(SUM(AE729:AE740)&gt;0,COUNT(AE729:AE740)))</f>
        <v>12</v>
      </c>
      <c r="AF744" s="1" t="str">
        <f>IF(SUM(AF729:AF740)=0,"-",IF(SUM(AF729:AF740)&gt;0,COUNT(AF729:AF740)))</f>
        <v>-</v>
      </c>
      <c r="AG744" s="1">
        <f t="shared" si="594"/>
        <v>12</v>
      </c>
      <c r="AH744" s="46">
        <f t="shared" si="594"/>
        <v>12</v>
      </c>
      <c r="AI744" s="1" t="str">
        <f t="shared" si="594"/>
        <v>-</v>
      </c>
      <c r="AJ744" s="46">
        <f t="shared" si="594"/>
        <v>12</v>
      </c>
      <c r="AK744" s="1">
        <f t="shared" si="594"/>
        <v>12</v>
      </c>
      <c r="AL744" s="46" t="str">
        <f t="shared" si="594"/>
        <v>-</v>
      </c>
      <c r="AM744" s="162"/>
    </row>
    <row r="745" spans="1:39" ht="9" customHeight="1" x14ac:dyDescent="0.25">
      <c r="A745" s="100"/>
      <c r="B745" s="196"/>
      <c r="C745" s="91"/>
      <c r="D745" s="33"/>
      <c r="E745" s="91"/>
      <c r="F745" s="92"/>
      <c r="G745" s="92"/>
      <c r="H745" s="39"/>
      <c r="I745" s="33"/>
      <c r="J745" s="33"/>
      <c r="K745" s="36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107"/>
      <c r="Y745" s="37"/>
      <c r="Z745" s="107"/>
      <c r="AA745" s="37"/>
      <c r="AB745" s="37"/>
      <c r="AC745" s="37"/>
      <c r="AD745" s="37"/>
      <c r="AE745" s="37"/>
      <c r="AF745" s="107"/>
      <c r="AG745" s="37"/>
      <c r="AH745" s="37"/>
      <c r="AI745" s="37"/>
      <c r="AJ745" s="37"/>
      <c r="AK745" s="37"/>
      <c r="AL745" s="37"/>
      <c r="AM745" s="162"/>
    </row>
    <row r="746" spans="1:39" ht="9" hidden="1" customHeight="1" outlineLevel="1" x14ac:dyDescent="0.25">
      <c r="A746" s="101" t="s">
        <v>493</v>
      </c>
      <c r="B746" s="197" t="s">
        <v>322</v>
      </c>
      <c r="C746" s="97" t="s">
        <v>323</v>
      </c>
      <c r="D746" s="5" t="s">
        <v>28</v>
      </c>
      <c r="E746" s="97" t="s">
        <v>324</v>
      </c>
      <c r="F746" s="98">
        <v>3</v>
      </c>
      <c r="G746" s="1" t="s">
        <v>697</v>
      </c>
      <c r="H746" s="11">
        <v>3</v>
      </c>
      <c r="I746" s="5" t="s">
        <v>325</v>
      </c>
      <c r="J746" s="5" t="s">
        <v>326</v>
      </c>
      <c r="K746" s="8"/>
      <c r="L746" s="16" t="s">
        <v>676</v>
      </c>
      <c r="M746" s="71" t="s">
        <v>676</v>
      </c>
      <c r="N746" s="71">
        <v>1.5</v>
      </c>
      <c r="O746" s="11">
        <v>12330</v>
      </c>
      <c r="P746" s="103">
        <v>935.92</v>
      </c>
      <c r="Q746" s="10">
        <v>75.905920519059208</v>
      </c>
      <c r="R746" s="10">
        <v>53.1264537803347</v>
      </c>
      <c r="S746" s="10">
        <v>4.3087148240336326</v>
      </c>
      <c r="T746" s="10"/>
      <c r="U746" s="71">
        <v>17.37</v>
      </c>
      <c r="V746" s="10">
        <v>1.4087591240875914</v>
      </c>
      <c r="W746" s="10"/>
      <c r="X746" s="98">
        <v>4802.9522605295797</v>
      </c>
      <c r="Y746" s="16">
        <v>389.53384108106889</v>
      </c>
      <c r="Z746" s="98"/>
      <c r="AA746" s="71">
        <v>422.89236327312898</v>
      </c>
      <c r="AB746" s="16">
        <v>34.29783968151898</v>
      </c>
      <c r="AC746" s="16"/>
      <c r="AD746" s="71">
        <v>28.985804869320098</v>
      </c>
      <c r="AE746" s="16">
        <v>2.3508357558248254</v>
      </c>
      <c r="AF746" s="98"/>
      <c r="AG746" s="71">
        <v>7.7585870055619202</v>
      </c>
      <c r="AH746" s="16">
        <v>0.62924468820453527</v>
      </c>
      <c r="AI746" s="16"/>
      <c r="AJ746" s="71">
        <v>1570.06262383222</v>
      </c>
      <c r="AK746" s="102">
        <v>127.33679025403244</v>
      </c>
      <c r="AL746" s="102"/>
      <c r="AM746" s="162"/>
    </row>
    <row r="747" spans="1:39" ht="9" hidden="1" customHeight="1" outlineLevel="1" x14ac:dyDescent="0.25">
      <c r="A747" s="83" t="s">
        <v>494</v>
      </c>
      <c r="B747" s="195" t="s">
        <v>322</v>
      </c>
      <c r="C747" s="84" t="s">
        <v>323</v>
      </c>
      <c r="D747" s="19" t="s">
        <v>28</v>
      </c>
      <c r="E747" s="84" t="s">
        <v>324</v>
      </c>
      <c r="F747" s="1">
        <v>3</v>
      </c>
      <c r="G747" s="1" t="s">
        <v>697</v>
      </c>
      <c r="H747" s="25">
        <v>3</v>
      </c>
      <c r="I747" s="19" t="s">
        <v>325</v>
      </c>
      <c r="J747" s="19" t="s">
        <v>326</v>
      </c>
      <c r="K747" s="22"/>
      <c r="L747" s="30" t="s">
        <v>676</v>
      </c>
      <c r="M747" s="45" t="s">
        <v>676</v>
      </c>
      <c r="N747" s="45">
        <v>3.4</v>
      </c>
      <c r="O747" s="25">
        <v>10970</v>
      </c>
      <c r="P747" s="104">
        <v>1487.69</v>
      </c>
      <c r="Q747" s="24">
        <v>135.61440291704648</v>
      </c>
      <c r="R747" s="24">
        <v>74.857891745576609</v>
      </c>
      <c r="S747" s="24">
        <v>6.8238734499158253</v>
      </c>
      <c r="T747" s="24"/>
      <c r="U747" s="45">
        <v>22.83</v>
      </c>
      <c r="V747" s="24">
        <v>2.0811303555150409</v>
      </c>
      <c r="W747" s="24"/>
      <c r="X747" s="1">
        <v>7495.0748323341195</v>
      </c>
      <c r="Y747" s="30">
        <v>683.2338042237119</v>
      </c>
      <c r="Z747" s="1"/>
      <c r="AA747" s="45">
        <v>535.88782224907504</v>
      </c>
      <c r="AB747" s="30">
        <v>48.850302848593898</v>
      </c>
      <c r="AC747" s="30"/>
      <c r="AD747" s="45">
        <v>26.619970411479098</v>
      </c>
      <c r="AE747" s="30">
        <v>2.426615352003564</v>
      </c>
      <c r="AF747" s="1"/>
      <c r="AG747" s="45">
        <v>10.873222542393099</v>
      </c>
      <c r="AH747" s="30">
        <v>0.99117798927922507</v>
      </c>
      <c r="AJ747" s="45">
        <v>1671.8798164672601</v>
      </c>
      <c r="AK747" s="85">
        <v>152.40472347012397</v>
      </c>
      <c r="AL747" s="85"/>
      <c r="AM747" s="162"/>
    </row>
    <row r="748" spans="1:39" ht="9" hidden="1" customHeight="1" outlineLevel="1" x14ac:dyDescent="0.25">
      <c r="A748" s="83" t="s">
        <v>495</v>
      </c>
      <c r="B748" s="195" t="s">
        <v>322</v>
      </c>
      <c r="C748" s="84" t="s">
        <v>323</v>
      </c>
      <c r="D748" s="19" t="s">
        <v>28</v>
      </c>
      <c r="E748" s="84" t="s">
        <v>324</v>
      </c>
      <c r="F748" s="1">
        <v>3</v>
      </c>
      <c r="G748" s="1" t="s">
        <v>697</v>
      </c>
      <c r="H748" s="25">
        <v>3</v>
      </c>
      <c r="I748" s="19" t="s">
        <v>325</v>
      </c>
      <c r="J748" s="19" t="s">
        <v>326</v>
      </c>
      <c r="K748" s="22"/>
      <c r="L748" s="30" t="s">
        <v>676</v>
      </c>
      <c r="M748" s="45" t="s">
        <v>676</v>
      </c>
      <c r="N748" s="45">
        <v>6.4</v>
      </c>
      <c r="O748" s="25">
        <v>8890</v>
      </c>
      <c r="P748" s="104">
        <v>766.83</v>
      </c>
      <c r="Q748" s="24">
        <v>86.257592800899886</v>
      </c>
      <c r="R748" s="24">
        <v>75.803242408583003</v>
      </c>
      <c r="S748" s="24">
        <v>8.5267989211004505</v>
      </c>
      <c r="T748" s="24"/>
      <c r="U748" s="45">
        <v>18.8</v>
      </c>
      <c r="V748" s="24">
        <v>2.1147356580427448</v>
      </c>
      <c r="W748" s="24"/>
      <c r="X748" s="1">
        <v>9997.7455490870198</v>
      </c>
      <c r="Y748" s="30">
        <v>1124.6057985474713</v>
      </c>
      <c r="Z748" s="1"/>
      <c r="AA748" s="45">
        <v>465.88008108445001</v>
      </c>
      <c r="AB748" s="30">
        <v>52.404958502187853</v>
      </c>
      <c r="AC748" s="30"/>
      <c r="AD748" s="45">
        <v>21.1313735144691</v>
      </c>
      <c r="AE748" s="30">
        <v>2.3769823975780766</v>
      </c>
      <c r="AF748" s="1"/>
      <c r="AG748" s="45">
        <v>6.7358191102037299</v>
      </c>
      <c r="AH748" s="30">
        <v>0.75768493928050951</v>
      </c>
      <c r="AJ748" s="45">
        <v>1706.4140467115301</v>
      </c>
      <c r="AK748" s="85">
        <v>191.94758680669631</v>
      </c>
      <c r="AL748" s="85"/>
      <c r="AM748" s="162"/>
    </row>
    <row r="749" spans="1:39" ht="9" hidden="1" customHeight="1" outlineLevel="1" x14ac:dyDescent="0.25">
      <c r="A749" s="83" t="s">
        <v>496</v>
      </c>
      <c r="B749" s="195" t="s">
        <v>322</v>
      </c>
      <c r="C749" s="84" t="s">
        <v>323</v>
      </c>
      <c r="D749" s="19" t="s">
        <v>28</v>
      </c>
      <c r="E749" s="84" t="s">
        <v>324</v>
      </c>
      <c r="F749" s="1">
        <v>3</v>
      </c>
      <c r="G749" s="1" t="s">
        <v>697</v>
      </c>
      <c r="H749" s="25">
        <v>3</v>
      </c>
      <c r="I749" s="19" t="s">
        <v>325</v>
      </c>
      <c r="J749" s="19" t="s">
        <v>326</v>
      </c>
      <c r="K749" s="22"/>
      <c r="L749" s="30" t="s">
        <v>676</v>
      </c>
      <c r="M749" s="45" t="s">
        <v>676</v>
      </c>
      <c r="N749" s="45">
        <v>6</v>
      </c>
      <c r="O749" s="25">
        <v>10810</v>
      </c>
      <c r="P749" s="104">
        <v>1185.6500000000001</v>
      </c>
      <c r="Q749" s="24">
        <v>109.68085106382979</v>
      </c>
      <c r="R749" s="24">
        <v>65.022730261678504</v>
      </c>
      <c r="S749" s="24">
        <v>6.015053678231129</v>
      </c>
      <c r="T749" s="24"/>
      <c r="U749" s="45">
        <v>19.98</v>
      </c>
      <c r="V749" s="24">
        <v>1.8482886216466234</v>
      </c>
      <c r="W749" s="24"/>
      <c r="X749" s="1">
        <v>11513.551527207101</v>
      </c>
      <c r="Y749" s="30">
        <v>1065.0833975214709</v>
      </c>
      <c r="Z749" s="1"/>
      <c r="AA749" s="45">
        <v>427.64225818884199</v>
      </c>
      <c r="AB749" s="30">
        <v>39.559875873158369</v>
      </c>
      <c r="AC749" s="30"/>
      <c r="AD749" s="45">
        <v>21.347915008700902</v>
      </c>
      <c r="AE749" s="30">
        <v>1.9748302505736264</v>
      </c>
      <c r="AF749" s="1"/>
      <c r="AG749" s="45">
        <v>6.72985293524391</v>
      </c>
      <c r="AH749" s="30">
        <v>0.62255808836668913</v>
      </c>
      <c r="AJ749" s="45">
        <v>1910.8777093816</v>
      </c>
      <c r="AK749" s="85">
        <v>176.76944582623497</v>
      </c>
      <c r="AL749" s="85"/>
      <c r="AM749" s="162"/>
    </row>
    <row r="750" spans="1:39" ht="9" hidden="1" customHeight="1" outlineLevel="1" x14ac:dyDescent="0.25">
      <c r="A750" s="83" t="s">
        <v>497</v>
      </c>
      <c r="B750" s="195" t="s">
        <v>322</v>
      </c>
      <c r="C750" s="84" t="s">
        <v>323</v>
      </c>
      <c r="D750" s="19" t="s">
        <v>28</v>
      </c>
      <c r="E750" s="84" t="s">
        <v>324</v>
      </c>
      <c r="F750" s="1">
        <v>3</v>
      </c>
      <c r="G750" s="1" t="s">
        <v>697</v>
      </c>
      <c r="H750" s="25">
        <v>3</v>
      </c>
      <c r="I750" s="19" t="s">
        <v>325</v>
      </c>
      <c r="J750" s="19" t="s">
        <v>326</v>
      </c>
      <c r="K750" s="22"/>
      <c r="L750" s="30" t="s">
        <v>676</v>
      </c>
      <c r="M750" s="45" t="s">
        <v>676</v>
      </c>
      <c r="N750" s="45">
        <v>5</v>
      </c>
      <c r="O750" s="25">
        <v>12090</v>
      </c>
      <c r="P750" s="85">
        <v>1226.22</v>
      </c>
      <c r="Q750" s="24">
        <v>101.42431761786601</v>
      </c>
      <c r="R750" s="24">
        <v>73.015939997261995</v>
      </c>
      <c r="S750" s="24">
        <v>6.039366418301241</v>
      </c>
      <c r="T750" s="24"/>
      <c r="U750" s="45">
        <v>24.06</v>
      </c>
      <c r="V750" s="24">
        <v>1.9900744416873448</v>
      </c>
      <c r="W750" s="24"/>
      <c r="X750" s="1">
        <v>7211.4523335312106</v>
      </c>
      <c r="Y750" s="30">
        <v>596.48075546163852</v>
      </c>
      <c r="Z750" s="1"/>
      <c r="AA750" s="45">
        <v>482.60985269144101</v>
      </c>
      <c r="AB750" s="30">
        <v>39.918101959589826</v>
      </c>
      <c r="AC750" s="30"/>
      <c r="AD750" s="45">
        <v>24.262234352198</v>
      </c>
      <c r="AE750" s="30">
        <v>2.0068018488170387</v>
      </c>
      <c r="AF750" s="1"/>
      <c r="AG750" s="45">
        <v>6.7044637535550002</v>
      </c>
      <c r="AH750" s="30">
        <v>0.55454621617493793</v>
      </c>
      <c r="AJ750" s="45">
        <v>1716.2292039358899</v>
      </c>
      <c r="AK750" s="85">
        <v>141.95444201289413</v>
      </c>
      <c r="AL750" s="85"/>
      <c r="AM750" s="162"/>
    </row>
    <row r="751" spans="1:39" ht="9" hidden="1" customHeight="1" outlineLevel="1" x14ac:dyDescent="0.25">
      <c r="A751" s="83" t="s">
        <v>498</v>
      </c>
      <c r="B751" s="195" t="s">
        <v>322</v>
      </c>
      <c r="C751" s="84" t="s">
        <v>323</v>
      </c>
      <c r="D751" s="19" t="s">
        <v>28</v>
      </c>
      <c r="E751" s="84" t="s">
        <v>324</v>
      </c>
      <c r="F751" s="1">
        <v>3</v>
      </c>
      <c r="G751" s="1" t="s">
        <v>697</v>
      </c>
      <c r="H751" s="25">
        <v>3</v>
      </c>
      <c r="I751" s="19" t="s">
        <v>325</v>
      </c>
      <c r="J751" s="19" t="s">
        <v>326</v>
      </c>
      <c r="K751" s="22"/>
      <c r="L751" s="30" t="s">
        <v>676</v>
      </c>
      <c r="M751" s="45" t="s">
        <v>676</v>
      </c>
      <c r="N751" s="45">
        <v>5.6</v>
      </c>
      <c r="O751" s="25">
        <v>9460</v>
      </c>
      <c r="P751" s="85">
        <v>1012.6</v>
      </c>
      <c r="Q751" s="24">
        <v>107.04016913319238</v>
      </c>
      <c r="R751" s="24">
        <v>76.490966329601306</v>
      </c>
      <c r="S751" s="24">
        <v>8.0857258276534143</v>
      </c>
      <c r="T751" s="24"/>
      <c r="U751" s="45">
        <v>19.04</v>
      </c>
      <c r="V751" s="24">
        <v>2.0126849894291752</v>
      </c>
      <c r="W751" s="24"/>
      <c r="X751" s="1">
        <v>8878.6938462217204</v>
      </c>
      <c r="Y751" s="30">
        <v>938.55114653506564</v>
      </c>
      <c r="Z751" s="1"/>
      <c r="AA751" s="45">
        <v>344.70884473977901</v>
      </c>
      <c r="AB751" s="30">
        <v>36.438567097228223</v>
      </c>
      <c r="AC751" s="30"/>
      <c r="AD751" s="45">
        <v>14.849669309364799</v>
      </c>
      <c r="AE751" s="30">
        <v>1.5697324851336998</v>
      </c>
      <c r="AF751" s="1"/>
      <c r="AG751" s="45">
        <v>6.01909623260436</v>
      </c>
      <c r="AH751" s="30">
        <v>0.63626810069813533</v>
      </c>
      <c r="AJ751" s="45">
        <v>1834.35805214933</v>
      </c>
      <c r="AK751" s="85">
        <v>193.90677084030972</v>
      </c>
      <c r="AL751" s="85"/>
      <c r="AM751" s="162"/>
    </row>
    <row r="752" spans="1:39" ht="9" hidden="1" customHeight="1" outlineLevel="1" x14ac:dyDescent="0.25">
      <c r="A752" s="83" t="s">
        <v>499</v>
      </c>
      <c r="B752" s="195" t="s">
        <v>322</v>
      </c>
      <c r="C752" s="84" t="s">
        <v>323</v>
      </c>
      <c r="D752" s="19" t="s">
        <v>28</v>
      </c>
      <c r="E752" s="84" t="s">
        <v>324</v>
      </c>
      <c r="F752" s="1">
        <v>3</v>
      </c>
      <c r="G752" s="1" t="s">
        <v>697</v>
      </c>
      <c r="H752" s="25">
        <v>3</v>
      </c>
      <c r="I752" s="19" t="s">
        <v>30</v>
      </c>
      <c r="J752" s="19" t="s">
        <v>326</v>
      </c>
      <c r="K752" s="22"/>
      <c r="L752" s="64">
        <v>5.78</v>
      </c>
      <c r="M752" s="89">
        <v>58</v>
      </c>
      <c r="N752" s="45">
        <v>1.4</v>
      </c>
      <c r="O752" s="25">
        <v>12570</v>
      </c>
      <c r="P752" s="85">
        <v>1742.55</v>
      </c>
      <c r="Q752" s="24">
        <v>138.62768496420048</v>
      </c>
      <c r="R752" s="24">
        <v>93.663956375661101</v>
      </c>
      <c r="S752" s="24">
        <v>7.4513887331472635</v>
      </c>
      <c r="T752" s="24"/>
      <c r="U752" s="45">
        <v>31.09</v>
      </c>
      <c r="V752" s="24">
        <v>2.4733492442322991</v>
      </c>
      <c r="W752" s="24"/>
      <c r="X752" s="1">
        <v>8529.32941062186</v>
      </c>
      <c r="Y752" s="30">
        <v>678.54649249179465</v>
      </c>
      <c r="Z752" s="1"/>
      <c r="AA752" s="45">
        <v>566.18212799572996</v>
      </c>
      <c r="AB752" s="30">
        <v>45.042333173884636</v>
      </c>
      <c r="AC752" s="30"/>
      <c r="AD752" s="45">
        <v>14.2894222844815</v>
      </c>
      <c r="AE752" s="30">
        <v>1.1367877712395784</v>
      </c>
      <c r="AF752" s="1"/>
      <c r="AG752" s="45">
        <v>7.5406878198103104</v>
      </c>
      <c r="AH752" s="30">
        <v>0.59989561016788473</v>
      </c>
      <c r="AJ752" s="45">
        <v>2337.9654817574801</v>
      </c>
      <c r="AK752" s="85">
        <v>185.99566282875736</v>
      </c>
      <c r="AL752" s="85"/>
      <c r="AM752" s="162"/>
    </row>
    <row r="753" spans="1:39" ht="9" hidden="1" customHeight="1" outlineLevel="1" x14ac:dyDescent="0.25">
      <c r="A753" s="83" t="s">
        <v>500</v>
      </c>
      <c r="B753" s="195" t="s">
        <v>322</v>
      </c>
      <c r="C753" s="84" t="s">
        <v>323</v>
      </c>
      <c r="D753" s="19" t="s">
        <v>28</v>
      </c>
      <c r="E753" s="84" t="s">
        <v>324</v>
      </c>
      <c r="F753" s="1">
        <v>3</v>
      </c>
      <c r="G753" s="1" t="s">
        <v>697</v>
      </c>
      <c r="H753" s="25">
        <v>3</v>
      </c>
      <c r="I753" s="19" t="s">
        <v>30</v>
      </c>
      <c r="J753" s="19" t="s">
        <v>326</v>
      </c>
      <c r="K753" s="22"/>
      <c r="L753" s="64">
        <v>5.78</v>
      </c>
      <c r="M753" s="89">
        <v>63</v>
      </c>
      <c r="N753" s="45">
        <v>6.8</v>
      </c>
      <c r="O753" s="25">
        <v>7920</v>
      </c>
      <c r="P753" s="85">
        <v>650.99</v>
      </c>
      <c r="Q753" s="24">
        <v>82.195707070707073</v>
      </c>
      <c r="R753" s="24">
        <v>51.303875488331599</v>
      </c>
      <c r="S753" s="24">
        <v>6.477762056607526</v>
      </c>
      <c r="T753" s="24"/>
      <c r="U753" s="45">
        <v>17.829999999999998</v>
      </c>
      <c r="V753" s="24">
        <v>2.2512626262626259</v>
      </c>
      <c r="W753" s="24"/>
      <c r="X753" s="1">
        <v>7621.0496674915694</v>
      </c>
      <c r="Y753" s="30">
        <v>962.25374589540013</v>
      </c>
      <c r="Z753" s="1"/>
      <c r="AA753" s="45">
        <v>746.96893541203599</v>
      </c>
      <c r="AB753" s="30">
        <v>94.314259521721723</v>
      </c>
      <c r="AC753" s="30"/>
      <c r="AD753" s="45">
        <v>36.615044056052497</v>
      </c>
      <c r="AE753" s="30">
        <v>4.6231116232389518</v>
      </c>
      <c r="AF753" s="1"/>
      <c r="AG753" s="45">
        <v>5.4970242112650904</v>
      </c>
      <c r="AH753" s="30">
        <v>0.69406871354357202</v>
      </c>
      <c r="AJ753" s="45">
        <v>1015.74960974049</v>
      </c>
      <c r="AK753" s="85">
        <v>128.25121335107195</v>
      </c>
      <c r="AL753" s="85"/>
      <c r="AM753" s="162"/>
    </row>
    <row r="754" spans="1:39" ht="9" hidden="1" customHeight="1" outlineLevel="1" x14ac:dyDescent="0.25">
      <c r="A754" s="83" t="s">
        <v>501</v>
      </c>
      <c r="B754" s="195" t="s">
        <v>322</v>
      </c>
      <c r="C754" s="84" t="s">
        <v>323</v>
      </c>
      <c r="D754" s="19" t="s">
        <v>28</v>
      </c>
      <c r="E754" s="84" t="s">
        <v>324</v>
      </c>
      <c r="F754" s="1">
        <v>3</v>
      </c>
      <c r="G754" s="1" t="s">
        <v>697</v>
      </c>
      <c r="H754" s="25">
        <v>3</v>
      </c>
      <c r="I754" s="19" t="s">
        <v>30</v>
      </c>
      <c r="J754" s="19" t="s">
        <v>326</v>
      </c>
      <c r="K754" s="22"/>
      <c r="L754" s="64">
        <v>5.89</v>
      </c>
      <c r="M754" s="89">
        <v>70</v>
      </c>
      <c r="N754" s="45">
        <v>3.7</v>
      </c>
      <c r="O754" s="25">
        <v>9750</v>
      </c>
      <c r="P754" s="104">
        <v>1209.74</v>
      </c>
      <c r="Q754" s="24">
        <v>124.07589743589743</v>
      </c>
      <c r="R754" s="24">
        <v>70.133915644073696</v>
      </c>
      <c r="S754" s="24">
        <v>7.1932221173408912</v>
      </c>
      <c r="T754" s="24"/>
      <c r="U754" s="45">
        <v>21.46</v>
      </c>
      <c r="V754" s="24">
        <v>2.201025641025641</v>
      </c>
      <c r="W754" s="24"/>
      <c r="X754" s="1">
        <v>7736.8845419240397</v>
      </c>
      <c r="Y754" s="30">
        <v>793.52661968451696</v>
      </c>
      <c r="Z754" s="1"/>
      <c r="AA754" s="45">
        <v>396.717702367507</v>
      </c>
      <c r="AB754" s="30">
        <v>40.688995114616098</v>
      </c>
      <c r="AC754" s="30"/>
      <c r="AD754" s="45">
        <v>18.8817333535575</v>
      </c>
      <c r="AE754" s="30">
        <v>1.9365880362623078</v>
      </c>
      <c r="AF754" s="1"/>
      <c r="AG754" s="45">
        <v>4.85602848998301</v>
      </c>
      <c r="AH754" s="30">
        <v>0.49805420410082157</v>
      </c>
      <c r="AJ754" s="45">
        <v>1275.40747325902</v>
      </c>
      <c r="AK754" s="85">
        <v>130.81102289836102</v>
      </c>
      <c r="AL754" s="85"/>
      <c r="AM754" s="162"/>
    </row>
    <row r="755" spans="1:39" ht="9" hidden="1" customHeight="1" outlineLevel="1" x14ac:dyDescent="0.25">
      <c r="A755" s="83" t="s">
        <v>502</v>
      </c>
      <c r="B755" s="195" t="s">
        <v>322</v>
      </c>
      <c r="C755" s="84" t="s">
        <v>323</v>
      </c>
      <c r="D755" s="19" t="s">
        <v>28</v>
      </c>
      <c r="E755" s="84" t="s">
        <v>324</v>
      </c>
      <c r="F755" s="1">
        <v>3</v>
      </c>
      <c r="G755" s="1" t="s">
        <v>697</v>
      </c>
      <c r="H755" s="25">
        <v>3</v>
      </c>
      <c r="I755" s="19" t="s">
        <v>30</v>
      </c>
      <c r="J755" s="19" t="s">
        <v>326</v>
      </c>
      <c r="K755" s="22"/>
      <c r="L755" s="64">
        <v>5.24</v>
      </c>
      <c r="M755" s="89">
        <v>63</v>
      </c>
      <c r="N755" s="45">
        <v>4.7</v>
      </c>
      <c r="O755" s="25">
        <v>9600</v>
      </c>
      <c r="P755" s="104">
        <v>1521.17</v>
      </c>
      <c r="Q755" s="24">
        <v>158.45520833333336</v>
      </c>
      <c r="R755" s="24">
        <v>58.866126042983105</v>
      </c>
      <c r="S755" s="24">
        <v>6.1318881294774066</v>
      </c>
      <c r="T755" s="24"/>
      <c r="U755" s="45">
        <v>22.92</v>
      </c>
      <c r="V755" s="24">
        <v>2.3875000000000002</v>
      </c>
      <c r="W755" s="24"/>
      <c r="X755" s="1">
        <v>9191.8677783460298</v>
      </c>
      <c r="Y755" s="30">
        <v>957.48622691104481</v>
      </c>
      <c r="Z755" s="1"/>
      <c r="AA755" s="45">
        <v>483.37663447907499</v>
      </c>
      <c r="AB755" s="30">
        <v>50.351732758236977</v>
      </c>
      <c r="AC755" s="30"/>
      <c r="AD755" s="45">
        <v>12.8545687933532</v>
      </c>
      <c r="AE755" s="30">
        <v>1.3390175826409585</v>
      </c>
      <c r="AF755" s="1"/>
      <c r="AG755" s="45">
        <v>6.2053101150853696</v>
      </c>
      <c r="AH755" s="30">
        <v>0.64638647032139274</v>
      </c>
      <c r="AJ755" s="45">
        <v>1146.8711861136901</v>
      </c>
      <c r="AK755" s="85">
        <v>119.46574855350937</v>
      </c>
      <c r="AL755" s="85"/>
      <c r="AM755" s="162"/>
    </row>
    <row r="756" spans="1:39" ht="9" hidden="1" customHeight="1" outlineLevel="1" x14ac:dyDescent="0.25">
      <c r="A756" s="83" t="s">
        <v>503</v>
      </c>
      <c r="B756" s="195" t="s">
        <v>322</v>
      </c>
      <c r="C756" s="84" t="s">
        <v>323</v>
      </c>
      <c r="D756" s="19" t="s">
        <v>28</v>
      </c>
      <c r="E756" s="84" t="s">
        <v>324</v>
      </c>
      <c r="F756" s="1">
        <v>3</v>
      </c>
      <c r="G756" s="1" t="s">
        <v>697</v>
      </c>
      <c r="H756" s="25">
        <v>3</v>
      </c>
      <c r="I756" s="19" t="s">
        <v>30</v>
      </c>
      <c r="J756" s="19" t="s">
        <v>326</v>
      </c>
      <c r="K756" s="22"/>
      <c r="L756" s="64">
        <v>6.24</v>
      </c>
      <c r="M756" s="89">
        <v>68</v>
      </c>
      <c r="N756" s="45">
        <v>23</v>
      </c>
      <c r="O756" s="25">
        <v>3710</v>
      </c>
      <c r="P756" s="104">
        <v>392.97</v>
      </c>
      <c r="Q756" s="24">
        <v>105.92183288409704</v>
      </c>
      <c r="R756" s="24">
        <v>19.3819359598407</v>
      </c>
      <c r="S756" s="24">
        <v>5.2242414986093531</v>
      </c>
      <c r="T756" s="24"/>
      <c r="U756" s="45">
        <v>6.01</v>
      </c>
      <c r="V756" s="24">
        <v>1.6199460916442048</v>
      </c>
      <c r="W756" s="24"/>
      <c r="X756" s="1">
        <v>2102.1804226120403</v>
      </c>
      <c r="Y756" s="30">
        <v>566.62545083882492</v>
      </c>
      <c r="Z756" s="1"/>
      <c r="AA756" s="45">
        <v>169.84169234547201</v>
      </c>
      <c r="AB756" s="30">
        <v>45.779431899049065</v>
      </c>
      <c r="AC756" s="30"/>
      <c r="AD756" s="45">
        <v>4.9275231853596901</v>
      </c>
      <c r="AE756" s="30">
        <v>1.3281733653260619</v>
      </c>
      <c r="AF756" s="1"/>
      <c r="AG756" s="45">
        <v>1.53427547584457</v>
      </c>
      <c r="AH756" s="30">
        <v>0.41355134119799736</v>
      </c>
      <c r="AJ756" s="45">
        <v>552.59907141536701</v>
      </c>
      <c r="AK756" s="85">
        <v>148.9485367696407</v>
      </c>
      <c r="AL756" s="85"/>
      <c r="AM756" s="162"/>
    </row>
    <row r="757" spans="1:39" ht="9" hidden="1" customHeight="1" outlineLevel="1" x14ac:dyDescent="0.25">
      <c r="A757" s="90" t="s">
        <v>504</v>
      </c>
      <c r="B757" s="196" t="s">
        <v>322</v>
      </c>
      <c r="C757" s="91" t="s">
        <v>323</v>
      </c>
      <c r="D757" s="33" t="s">
        <v>28</v>
      </c>
      <c r="E757" s="91" t="s">
        <v>324</v>
      </c>
      <c r="F757" s="92">
        <v>3</v>
      </c>
      <c r="G757" s="92" t="s">
        <v>697</v>
      </c>
      <c r="H757" s="39">
        <v>3</v>
      </c>
      <c r="I757" s="33" t="s">
        <v>30</v>
      </c>
      <c r="J757" s="33" t="s">
        <v>326</v>
      </c>
      <c r="K757" s="36"/>
      <c r="L757" s="67">
        <v>7.47</v>
      </c>
      <c r="M757" s="93">
        <v>75</v>
      </c>
      <c r="N757" s="70">
        <v>3.2</v>
      </c>
      <c r="O757" s="39">
        <v>12230</v>
      </c>
      <c r="P757" s="105">
        <v>1858.51</v>
      </c>
      <c r="Q757" s="38">
        <v>151.96320523303351</v>
      </c>
      <c r="R757" s="38">
        <v>93.835842867110202</v>
      </c>
      <c r="S757" s="38">
        <v>7.6725954919959287</v>
      </c>
      <c r="T757" s="38"/>
      <c r="U757" s="70">
        <v>22.45</v>
      </c>
      <c r="V757" s="38">
        <v>1.8356500408830743</v>
      </c>
      <c r="W757" s="38"/>
      <c r="X757" s="92">
        <v>6656.8259863537905</v>
      </c>
      <c r="Y757" s="44">
        <v>544.30302423170815</v>
      </c>
      <c r="Z757" s="92"/>
      <c r="AA757" s="70">
        <v>564.35083719194097</v>
      </c>
      <c r="AB757" s="44">
        <v>46.144794537362301</v>
      </c>
      <c r="AC757" s="44"/>
      <c r="AD757" s="70">
        <v>22.864950973418001</v>
      </c>
      <c r="AE757" s="44">
        <v>1.8695789839262469</v>
      </c>
      <c r="AF757" s="92"/>
      <c r="AG757" s="70">
        <v>7.7219454227184903</v>
      </c>
      <c r="AH757" s="44">
        <v>0.63139373857060432</v>
      </c>
      <c r="AI757" s="109"/>
      <c r="AJ757" s="70">
        <v>1228.9076330560199</v>
      </c>
      <c r="AK757" s="94">
        <v>100.48304440359934</v>
      </c>
      <c r="AL757" s="94"/>
      <c r="AM757" s="162"/>
    </row>
    <row r="758" spans="1:39" ht="9" customHeight="1" collapsed="1" x14ac:dyDescent="0.25">
      <c r="A758" s="99"/>
      <c r="B758" s="195"/>
      <c r="C758" s="84"/>
      <c r="D758" s="19"/>
      <c r="E758" s="84"/>
      <c r="F758" s="1"/>
      <c r="G758" s="1"/>
      <c r="H758" s="25"/>
      <c r="I758" s="19"/>
      <c r="J758" s="19"/>
      <c r="K758" s="8"/>
      <c r="L758" s="23"/>
      <c r="M758" s="24"/>
      <c r="N758" s="62"/>
      <c r="O758" s="62"/>
      <c r="P758" s="62"/>
      <c r="Q758" s="62"/>
      <c r="R758" s="24"/>
      <c r="S758" s="62"/>
      <c r="T758" s="62"/>
      <c r="U758" s="62"/>
      <c r="V758" s="62"/>
      <c r="W758" s="62"/>
      <c r="X758" s="62"/>
      <c r="Y758" s="62"/>
      <c r="Z758" s="62"/>
      <c r="AA758" s="62"/>
      <c r="AB758" s="62"/>
      <c r="AC758" s="62"/>
      <c r="AD758" s="62"/>
      <c r="AE758" s="62"/>
      <c r="AF758" s="62"/>
      <c r="AG758" s="62"/>
      <c r="AH758" s="62"/>
      <c r="AI758" s="30"/>
      <c r="AJ758" s="62"/>
      <c r="AK758" s="62"/>
      <c r="AL758" s="62"/>
      <c r="AM758" s="162"/>
    </row>
    <row r="759" spans="1:39" ht="9" customHeight="1" x14ac:dyDescent="0.25">
      <c r="A759" s="99"/>
      <c r="B759" s="195"/>
      <c r="C759" s="84"/>
      <c r="D759" s="19"/>
      <c r="E759" s="84"/>
      <c r="F759" s="1"/>
      <c r="G759" s="1"/>
      <c r="H759" s="25"/>
      <c r="I759" s="19"/>
      <c r="J759" s="19"/>
      <c r="K759" s="22" t="s">
        <v>679</v>
      </c>
      <c r="L759" s="30">
        <f t="shared" ref="L759:V759" si="596">IF(SUM(L746:L757)=0,"-",IF(SUM(L746:L757)&gt;0,AVERAGE(L746:L757)))</f>
        <v>6.0666666666666664</v>
      </c>
      <c r="M759" s="45">
        <f t="shared" si="596"/>
        <v>66.166666666666671</v>
      </c>
      <c r="N759" s="45">
        <f t="shared" si="596"/>
        <v>5.8916666666666666</v>
      </c>
      <c r="O759" s="45">
        <f t="shared" si="596"/>
        <v>10027.5</v>
      </c>
      <c r="P759" s="45">
        <f t="shared" si="596"/>
        <v>1165.9033333333334</v>
      </c>
      <c r="Q759" s="45">
        <f t="shared" si="596"/>
        <v>114.7635658310969</v>
      </c>
      <c r="R759" s="45">
        <f t="shared" si="596"/>
        <v>67.125239741753035</v>
      </c>
      <c r="S759" s="45">
        <f t="shared" si="596"/>
        <v>6.662552595534506</v>
      </c>
      <c r="T759" s="45" t="str">
        <f t="shared" si="596"/>
        <v>-</v>
      </c>
      <c r="U759" s="45">
        <f t="shared" si="596"/>
        <v>20.319999999999997</v>
      </c>
      <c r="V759" s="45">
        <f t="shared" si="596"/>
        <v>2.0187005695380305</v>
      </c>
      <c r="W759" s="45"/>
      <c r="X759" s="46">
        <f>IF(SUM(X746:X757)=0,"-",IF(SUM(X746:X757)&gt;0,AVERAGE(X746:X757)))</f>
        <v>7644.800679688341</v>
      </c>
      <c r="Y759" s="45">
        <f>IF(SUM(Y746:Y757)=0,"-",IF(SUM(Y746:Y757)&gt;0,AVERAGE(Y746:Y757)))</f>
        <v>775.01919195197627</v>
      </c>
      <c r="Z759" s="46"/>
      <c r="AA759" s="45">
        <f>IF(SUM(AA746:AA757)=0,"-",IF(SUM(AA746:AA757)&gt;0,AVERAGE(AA746:AA757)))</f>
        <v>467.25492933487311</v>
      </c>
      <c r="AB759" s="45">
        <f>IF(SUM(AB746:AB757)=0,"-",IF(SUM(AB746:AB757)&gt;0,AVERAGE(AB746:AB757)))</f>
        <v>47.81593274726233</v>
      </c>
      <c r="AC759" s="45"/>
      <c r="AD759" s="45">
        <f>IF(SUM(AD746:AD757)=0,"-",IF(SUM(AD746:AD757)&gt;0,AVERAGE(AD746:AD757)))</f>
        <v>20.635850842646196</v>
      </c>
      <c r="AE759" s="45">
        <f>IF(SUM(AE746:AE757)=0,"-",IF(SUM(AE746:AE757)&gt;0,AVERAGE(AE746:AE757)))</f>
        <v>2.078254621047078</v>
      </c>
      <c r="AF759" s="46"/>
      <c r="AG759" s="45">
        <f>IF(SUM(AG746:AG757)=0,"-",IF(SUM(AG746:AG757)&gt;0,AVERAGE(AG746:AG757)))</f>
        <v>6.5146927595224051</v>
      </c>
      <c r="AH759" s="45">
        <f>IF(SUM(AH746:AH757)=0,"-",IF(SUM(AH746:AH757)&gt;0,AVERAGE(AH746:AH757)))</f>
        <v>0.63956917499219212</v>
      </c>
      <c r="AI759" s="45" t="str">
        <f>IF(SUM(AI746:AI757)=0,"-",IF(SUM(AI746:AI757)&gt;0,AVERAGE(AI746:AI757)))</f>
        <v>-</v>
      </c>
      <c r="AJ759" s="45">
        <f>IF(SUM(AJ746:AJ757)=0,"-",IF(SUM(AJ746:AJ757)&gt;0,AVERAGE(AJ746:AJ757)))</f>
        <v>1497.2768256516581</v>
      </c>
      <c r="AK759" s="45">
        <f>IF(SUM(AK746:AK757)=0,"-",IF(SUM(AK746:AK757)&gt;0,AVERAGE(AK746:AK757)))</f>
        <v>149.85624900126928</v>
      </c>
      <c r="AL759" s="45"/>
      <c r="AM759" s="162"/>
    </row>
    <row r="760" spans="1:39" ht="9" customHeight="1" x14ac:dyDescent="0.25">
      <c r="A760" s="25"/>
      <c r="B760" s="192" t="str">
        <f t="shared" ref="B760:J760" si="597">B755</f>
        <v>Cisplatin (Cp)</v>
      </c>
      <c r="C760" s="17" t="str">
        <f t="shared" si="597"/>
        <v>Bayer</v>
      </c>
      <c r="D760" s="25" t="str">
        <f t="shared" si="597"/>
        <v>Rat</v>
      </c>
      <c r="E760" s="17" t="str">
        <f t="shared" si="597"/>
        <v>Crl:WI(Han)</v>
      </c>
      <c r="F760" s="25">
        <f t="shared" si="597"/>
        <v>3</v>
      </c>
      <c r="G760" s="25" t="str">
        <f t="shared" si="597"/>
        <v>once</v>
      </c>
      <c r="H760" s="25">
        <f t="shared" si="597"/>
        <v>3</v>
      </c>
      <c r="I760" s="25" t="str">
        <f t="shared" si="597"/>
        <v>necropsy</v>
      </c>
      <c r="J760" s="25" t="str">
        <f t="shared" si="597"/>
        <v>18-20</v>
      </c>
      <c r="K760" s="22" t="s">
        <v>677</v>
      </c>
      <c r="L760" s="30">
        <f t="shared" ref="L760:V760" si="598">IF(SUM(L746:L757)=0,"-",IF(SUM(L746:L757)&gt;0,_xlfn.STDEV.S(L746:L757)))</f>
        <v>0.75872700404471682</v>
      </c>
      <c r="M760" s="45">
        <f t="shared" si="598"/>
        <v>6.0470378423379056</v>
      </c>
      <c r="N760" s="45">
        <f t="shared" si="598"/>
        <v>5.6713728229565099</v>
      </c>
      <c r="O760" s="45">
        <f t="shared" si="598"/>
        <v>2497.2607720533238</v>
      </c>
      <c r="P760" s="45">
        <f t="shared" si="598"/>
        <v>441.70656346273637</v>
      </c>
      <c r="Q760" s="45">
        <f t="shared" si="598"/>
        <v>27.150280523360486</v>
      </c>
      <c r="R760" s="45">
        <f t="shared" si="598"/>
        <v>20.187009523103917</v>
      </c>
      <c r="S760" s="45">
        <f t="shared" si="598"/>
        <v>1.2129445509110441</v>
      </c>
      <c r="T760" s="45" t="str">
        <f t="shared" si="598"/>
        <v>-</v>
      </c>
      <c r="U760" s="45">
        <f t="shared" si="598"/>
        <v>5.8201858764444756</v>
      </c>
      <c r="V760" s="45">
        <f t="shared" si="598"/>
        <v>0.3071279370046176</v>
      </c>
      <c r="W760" s="45"/>
      <c r="X760" s="46">
        <f>IF(SUM(X746:X757)=0,"-",IF(SUM(X746:X757)&gt;0,_xlfn.STDEV.S(X746:X757)))</f>
        <v>2434.4865171057259</v>
      </c>
      <c r="Y760" s="45">
        <f>IF(SUM(Y746:Y757)=0,"-",IF(SUM(Y746:Y757)&gt;0,_xlfn.STDEV.S(Y746:Y757)))</f>
        <v>232.89651047710021</v>
      </c>
      <c r="Z760" s="46"/>
      <c r="AA760" s="45">
        <f>IF(SUM(AA746:AA757)=0,"-",IF(SUM(AA746:AA757)&gt;0,_xlfn.STDEV.S(AA746:AA757)))</f>
        <v>139.69026000925552</v>
      </c>
      <c r="AB760" s="45">
        <f>IF(SUM(AB746:AB757)=0,"-",IF(SUM(AB746:AB757)&gt;0,_xlfn.STDEV.S(AB746:AB757)))</f>
        <v>15.663511106936095</v>
      </c>
      <c r="AC760" s="45"/>
      <c r="AD760" s="45">
        <f>IF(SUM(AD746:AD757)=0,"-",IF(SUM(AD746:AD757)&gt;0,_xlfn.STDEV.S(AD746:AD757)))</f>
        <v>8.3332414642916</v>
      </c>
      <c r="AE760" s="45">
        <f>IF(SUM(AE746:AE757)=0,"-",IF(SUM(AE746:AE757)&gt;0,_xlfn.STDEV.S(AE746:AE757)))</f>
        <v>0.90927823739295355</v>
      </c>
      <c r="AF760" s="46"/>
      <c r="AG760" s="45">
        <f>IF(SUM(AG746:AG757)=0,"-",IF(SUM(AG746:AG757)&gt;0,_xlfn.STDEV.S(AG746:AG757)))</f>
        <v>2.1766966152923377</v>
      </c>
      <c r="AH760" s="45">
        <f>IF(SUM(AH746:AH757)=0,"-",IF(SUM(AH746:AH757)&gt;0,_xlfn.STDEV.S(AH746:AH757)))</f>
        <v>0.14173724655623346</v>
      </c>
      <c r="AI760" s="45" t="str">
        <f>IF(SUM(AI746:AI757)=0,"-",IF(SUM(AI746:AI757)&gt;0,_xlfn.STDEV.S(AI746:AI757)))</f>
        <v>-</v>
      </c>
      <c r="AJ760" s="45">
        <f>IF(SUM(AJ746:AJ757)=0,"-",IF(SUM(AJ746:AJ757)&gt;0,_xlfn.STDEV.S(AJ746:AJ757)))</f>
        <v>475.51178391760556</v>
      </c>
      <c r="AK760" s="45">
        <f>IF(SUM(AK746:AK757)=0,"-",IF(SUM(AK746:AK757)&gt;0,_xlfn.STDEV.S(AK746:AK757)))</f>
        <v>30.910698177029914</v>
      </c>
      <c r="AL760" s="45"/>
      <c r="AM760" s="162"/>
    </row>
    <row r="761" spans="1:39" ht="9" customHeight="1" x14ac:dyDescent="0.25">
      <c r="A761" s="99"/>
      <c r="B761" s="195"/>
      <c r="C761" s="84"/>
      <c r="D761" s="19"/>
      <c r="E761" s="84"/>
      <c r="F761" s="1"/>
      <c r="G761" s="1"/>
      <c r="H761" s="25"/>
      <c r="I761" s="19"/>
      <c r="J761" s="19"/>
      <c r="K761" s="22" t="s">
        <v>678</v>
      </c>
      <c r="L761" s="1">
        <f t="shared" ref="L761:V761" si="599">IF(SUM(L746:L757)=0,"-",IF(SUM(L746:L757)&gt;0,COUNT(L746:L757)))</f>
        <v>6</v>
      </c>
      <c r="M761" s="46">
        <f t="shared" si="599"/>
        <v>6</v>
      </c>
      <c r="N761" s="25">
        <f t="shared" si="599"/>
        <v>12</v>
      </c>
      <c r="O761" s="25">
        <f t="shared" si="599"/>
        <v>12</v>
      </c>
      <c r="P761" s="25">
        <f t="shared" si="599"/>
        <v>12</v>
      </c>
      <c r="Q761" s="25">
        <f t="shared" si="599"/>
        <v>12</v>
      </c>
      <c r="R761" s="45">
        <f t="shared" si="599"/>
        <v>12</v>
      </c>
      <c r="S761" s="25">
        <f t="shared" si="599"/>
        <v>12</v>
      </c>
      <c r="T761" s="25" t="str">
        <f t="shared" si="599"/>
        <v>-</v>
      </c>
      <c r="U761" s="25">
        <f t="shared" si="599"/>
        <v>12</v>
      </c>
      <c r="V761" s="25">
        <f t="shared" si="599"/>
        <v>12</v>
      </c>
      <c r="W761" s="25"/>
      <c r="X761" s="46">
        <f>IF(SUM(X746:X757)=0,"-",IF(SUM(X746:X757)&gt;0,COUNT(X746:X757)))</f>
        <v>12</v>
      </c>
      <c r="Y761" s="25">
        <f>IF(SUM(Y746:Y757)=0,"-",IF(SUM(Y746:Y757)&gt;0,COUNT(Y746:Y757)))</f>
        <v>12</v>
      </c>
      <c r="Z761" s="46"/>
      <c r="AA761" s="25">
        <f>IF(SUM(AA746:AA757)=0,"-",IF(SUM(AA746:AA757)&gt;0,COUNT(AA746:AA757)))</f>
        <v>12</v>
      </c>
      <c r="AB761" s="25">
        <f>IF(SUM(AB746:AB757)=0,"-",IF(SUM(AB746:AB757)&gt;0,COUNT(AB746:AB757)))</f>
        <v>12</v>
      </c>
      <c r="AC761" s="25"/>
      <c r="AD761" s="25">
        <f>IF(SUM(AD746:AD757)=0,"-",IF(SUM(AD746:AD757)&gt;0,COUNT(AD746:AD757)))</f>
        <v>12</v>
      </c>
      <c r="AE761" s="25">
        <f>IF(SUM(AE746:AE757)=0,"-",IF(SUM(AE746:AE757)&gt;0,COUNT(AE746:AE757)))</f>
        <v>12</v>
      </c>
      <c r="AF761" s="46"/>
      <c r="AG761" s="25">
        <f>IF(SUM(AG746:AG757)=0,"-",IF(SUM(AG746:AG757)&gt;0,COUNT(AG746:AG757)))</f>
        <v>12</v>
      </c>
      <c r="AH761" s="25">
        <f>IF(SUM(AH746:AH757)=0,"-",IF(SUM(AH746:AH757)&gt;0,COUNT(AH746:AH757)))</f>
        <v>12</v>
      </c>
      <c r="AI761" s="25" t="str">
        <f>IF(SUM(AI746:AI757)=0,"-",IF(SUM(AI746:AI757)&gt;0,COUNT(AI746:AI757)))</f>
        <v>-</v>
      </c>
      <c r="AJ761" s="25">
        <f>IF(SUM(AJ746:AJ757)=0,"-",IF(SUM(AJ746:AJ757)&gt;0,COUNT(AJ746:AJ757)))</f>
        <v>12</v>
      </c>
      <c r="AK761" s="25">
        <f>IF(SUM(AK746:AK757)=0,"-",IF(SUM(AK746:AK757)&gt;0,COUNT(AK746:AK757)))</f>
        <v>12</v>
      </c>
      <c r="AL761" s="25"/>
      <c r="AM761" s="162"/>
    </row>
    <row r="762" spans="1:39" ht="9" customHeight="1" x14ac:dyDescent="0.25">
      <c r="A762" s="99"/>
      <c r="B762" s="195"/>
      <c r="C762" s="84"/>
      <c r="D762" s="19"/>
      <c r="E762" s="84"/>
      <c r="F762" s="1"/>
      <c r="G762" s="92"/>
      <c r="H762" s="25"/>
      <c r="I762" s="19"/>
      <c r="J762" s="19"/>
      <c r="K762" s="36"/>
      <c r="L762" s="37"/>
      <c r="M762" s="38"/>
      <c r="N762" s="63"/>
      <c r="O762" s="63"/>
      <c r="P762" s="63"/>
      <c r="Q762" s="63"/>
      <c r="R762" s="38"/>
      <c r="S762" s="63"/>
      <c r="T762" s="63"/>
      <c r="U762" s="63"/>
      <c r="V762" s="63"/>
      <c r="W762" s="63"/>
      <c r="X762" s="63"/>
      <c r="Y762" s="63"/>
      <c r="Z762" s="63"/>
      <c r="AA762" s="63"/>
      <c r="AB762" s="63"/>
      <c r="AC762" s="63"/>
      <c r="AD762" s="63"/>
      <c r="AE762" s="63"/>
      <c r="AF762" s="63"/>
      <c r="AG762" s="63"/>
      <c r="AH762" s="63"/>
      <c r="AI762" s="44"/>
      <c r="AJ762" s="63"/>
      <c r="AK762" s="63"/>
      <c r="AL762" s="63"/>
      <c r="AM762" s="162"/>
    </row>
    <row r="763" spans="1:39" ht="9" hidden="1" customHeight="1" outlineLevel="1" x14ac:dyDescent="0.25">
      <c r="A763" s="101" t="s">
        <v>361</v>
      </c>
      <c r="B763" s="197" t="s">
        <v>322</v>
      </c>
      <c r="C763" s="97" t="s">
        <v>323</v>
      </c>
      <c r="D763" s="5" t="s">
        <v>28</v>
      </c>
      <c r="E763" s="97" t="s">
        <v>324</v>
      </c>
      <c r="F763" s="98">
        <v>0</v>
      </c>
      <c r="G763" s="1" t="s">
        <v>697</v>
      </c>
      <c r="H763" s="11">
        <v>5</v>
      </c>
      <c r="I763" s="5" t="s">
        <v>325</v>
      </c>
      <c r="J763" s="5" t="s">
        <v>326</v>
      </c>
      <c r="K763" s="8"/>
      <c r="L763" s="30" t="s">
        <v>676</v>
      </c>
      <c r="M763" s="45" t="s">
        <v>676</v>
      </c>
      <c r="N763" s="71">
        <v>3.5</v>
      </c>
      <c r="O763" s="11">
        <v>8500</v>
      </c>
      <c r="P763" s="102">
        <v>999.1</v>
      </c>
      <c r="Q763" s="10">
        <v>117.54117647058824</v>
      </c>
      <c r="R763" s="10">
        <v>13.6470987586221</v>
      </c>
      <c r="S763" s="10">
        <v>1.6055410304261295</v>
      </c>
      <c r="T763" s="10"/>
      <c r="U763" s="71">
        <v>13.02</v>
      </c>
      <c r="V763" s="10">
        <v>1.5317647058823529</v>
      </c>
      <c r="W763" s="10"/>
      <c r="X763" s="98">
        <v>495.96370546779502</v>
      </c>
      <c r="Y763" s="16">
        <v>58.3486712315053</v>
      </c>
      <c r="Z763" s="98"/>
      <c r="AA763" s="71">
        <v>236.603889627847</v>
      </c>
      <c r="AB763" s="16">
        <v>27.835751720923177</v>
      </c>
      <c r="AC763" s="16"/>
      <c r="AD763" s="71">
        <v>2.9911866270643199</v>
      </c>
      <c r="AE763" s="16">
        <v>0.35190430906639059</v>
      </c>
      <c r="AF763" s="98"/>
      <c r="AG763" s="71">
        <v>4.2253054199919502</v>
      </c>
      <c r="AH763" s="16">
        <v>0.49709475529317054</v>
      </c>
      <c r="AI763" s="16"/>
      <c r="AJ763" s="71">
        <v>999.074414400602</v>
      </c>
      <c r="AK763" s="102">
        <v>117.53816640007082</v>
      </c>
      <c r="AL763" s="102"/>
      <c r="AM763" s="162"/>
    </row>
    <row r="764" spans="1:39" ht="9" hidden="1" customHeight="1" outlineLevel="1" x14ac:dyDescent="0.25">
      <c r="A764" s="83" t="s">
        <v>362</v>
      </c>
      <c r="B764" s="195" t="s">
        <v>322</v>
      </c>
      <c r="C764" s="84" t="s">
        <v>323</v>
      </c>
      <c r="D764" s="19" t="s">
        <v>28</v>
      </c>
      <c r="E764" s="84" t="s">
        <v>324</v>
      </c>
      <c r="F764" s="1">
        <v>0</v>
      </c>
      <c r="G764" s="1" t="s">
        <v>697</v>
      </c>
      <c r="H764" s="25">
        <v>5</v>
      </c>
      <c r="I764" s="19" t="s">
        <v>325</v>
      </c>
      <c r="J764" s="19" t="s">
        <v>326</v>
      </c>
      <c r="K764" s="22"/>
      <c r="L764" s="30" t="s">
        <v>676</v>
      </c>
      <c r="M764" s="45" t="s">
        <v>676</v>
      </c>
      <c r="N764" s="45">
        <v>5.5</v>
      </c>
      <c r="O764" s="25">
        <v>10920</v>
      </c>
      <c r="P764" s="85">
        <v>1134.77</v>
      </c>
      <c r="Q764" s="24">
        <v>103.91666666666667</v>
      </c>
      <c r="R764" s="24">
        <v>46.204824964200505</v>
      </c>
      <c r="S764" s="24">
        <v>4.231211077307738</v>
      </c>
      <c r="T764" s="24"/>
      <c r="U764" s="45">
        <v>15.98</v>
      </c>
      <c r="V764" s="24">
        <v>1.4633699633699635</v>
      </c>
      <c r="W764" s="24"/>
      <c r="X764" s="1">
        <v>835.55277354438101</v>
      </c>
      <c r="Y764" s="30">
        <v>76.515821753148444</v>
      </c>
      <c r="Z764" s="1"/>
      <c r="AA764" s="45">
        <v>357.93047962757902</v>
      </c>
      <c r="AB764" s="30">
        <v>32.777516449411998</v>
      </c>
      <c r="AC764" s="30"/>
      <c r="AD764" s="45">
        <v>8.2894378797105794</v>
      </c>
      <c r="AE764" s="30">
        <v>0.75910603294052936</v>
      </c>
      <c r="AF764" s="1"/>
      <c r="AG764" s="45">
        <v>5.3523933130750603</v>
      </c>
      <c r="AH764" s="30">
        <v>0.49014590779075645</v>
      </c>
      <c r="AI764" s="30"/>
      <c r="AJ764" s="45">
        <v>1107.55504430561</v>
      </c>
      <c r="AK764" s="85">
        <v>101.42445460674084</v>
      </c>
      <c r="AL764" s="85"/>
      <c r="AM764" s="162"/>
    </row>
    <row r="765" spans="1:39" ht="9" hidden="1" customHeight="1" outlineLevel="1" x14ac:dyDescent="0.25">
      <c r="A765" s="83" t="s">
        <v>363</v>
      </c>
      <c r="B765" s="195" t="s">
        <v>322</v>
      </c>
      <c r="C765" s="84" t="s">
        <v>323</v>
      </c>
      <c r="D765" s="19" t="s">
        <v>28</v>
      </c>
      <c r="E765" s="84" t="s">
        <v>324</v>
      </c>
      <c r="F765" s="1">
        <v>0</v>
      </c>
      <c r="G765" s="1" t="s">
        <v>697</v>
      </c>
      <c r="H765" s="25">
        <v>5</v>
      </c>
      <c r="I765" s="19" t="s">
        <v>325</v>
      </c>
      <c r="J765" s="19" t="s">
        <v>326</v>
      </c>
      <c r="K765" s="22"/>
      <c r="L765" s="30" t="s">
        <v>676</v>
      </c>
      <c r="M765" s="45" t="s">
        <v>676</v>
      </c>
      <c r="N765" s="45">
        <v>7.6</v>
      </c>
      <c r="O765" s="25">
        <v>6010</v>
      </c>
      <c r="P765" s="85">
        <v>808.82</v>
      </c>
      <c r="Q765" s="24">
        <v>134.57903494176375</v>
      </c>
      <c r="R765" s="24">
        <v>17.208892642840098</v>
      </c>
      <c r="S765" s="24">
        <v>2.8633764796738932</v>
      </c>
      <c r="T765" s="24"/>
      <c r="U765" s="45">
        <v>11.9</v>
      </c>
      <c r="V765" s="24">
        <v>1.9800332778702165</v>
      </c>
      <c r="W765" s="24"/>
      <c r="X765" s="1">
        <v>372.46407100841299</v>
      </c>
      <c r="Y765" s="30">
        <v>61.974055076275036</v>
      </c>
      <c r="Z765" s="1"/>
      <c r="AA765" s="45">
        <v>439.33952305528101</v>
      </c>
      <c r="AB765" s="30">
        <v>73.101418145637439</v>
      </c>
      <c r="AC765" s="30"/>
      <c r="AD765" s="45">
        <v>4.8293847500415996</v>
      </c>
      <c r="AE765" s="30">
        <v>0.80355819468246248</v>
      </c>
      <c r="AF765" s="1"/>
      <c r="AG765" s="45">
        <v>3.8492274086172298</v>
      </c>
      <c r="AH765" s="30">
        <v>0.64047045068506314</v>
      </c>
      <c r="AI765" s="30"/>
      <c r="AJ765" s="45">
        <v>1055.1119264941999</v>
      </c>
      <c r="AK765" s="85">
        <v>175.55938876775375</v>
      </c>
      <c r="AL765" s="85"/>
      <c r="AM765" s="162"/>
    </row>
    <row r="766" spans="1:39" ht="9" hidden="1" customHeight="1" outlineLevel="1" x14ac:dyDescent="0.25">
      <c r="A766" s="83" t="s">
        <v>364</v>
      </c>
      <c r="B766" s="195" t="s">
        <v>322</v>
      </c>
      <c r="C766" s="84" t="s">
        <v>323</v>
      </c>
      <c r="D766" s="19" t="s">
        <v>28</v>
      </c>
      <c r="E766" s="84" t="s">
        <v>324</v>
      </c>
      <c r="F766" s="1">
        <v>0</v>
      </c>
      <c r="G766" s="1" t="s">
        <v>697</v>
      </c>
      <c r="H766" s="25">
        <v>5</v>
      </c>
      <c r="I766" s="19" t="s">
        <v>325</v>
      </c>
      <c r="J766" s="19" t="s">
        <v>326</v>
      </c>
      <c r="K766" s="22"/>
      <c r="L766" s="30" t="s">
        <v>676</v>
      </c>
      <c r="M766" s="45" t="s">
        <v>676</v>
      </c>
      <c r="N766" s="45">
        <v>7.6</v>
      </c>
      <c r="O766" s="25">
        <v>9980</v>
      </c>
      <c r="P766" s="85">
        <v>1217.77</v>
      </c>
      <c r="Q766" s="24">
        <v>122.02104208416833</v>
      </c>
      <c r="R766" s="24">
        <v>25.4215067037299</v>
      </c>
      <c r="S766" s="24">
        <v>2.5472451606943789</v>
      </c>
      <c r="T766" s="24"/>
      <c r="U766" s="45">
        <v>24.5</v>
      </c>
      <c r="V766" s="24">
        <v>2.4549098196392785</v>
      </c>
      <c r="W766" s="24"/>
      <c r="X766" s="1">
        <v>609.38453373751304</v>
      </c>
      <c r="Y766" s="30">
        <v>61.060574522796891</v>
      </c>
      <c r="Z766" s="1"/>
      <c r="AA766" s="45">
        <v>431.49683889724599</v>
      </c>
      <c r="AB766" s="30">
        <v>43.236156202128861</v>
      </c>
      <c r="AC766" s="30"/>
      <c r="AD766" s="45">
        <v>6.3899357901331504</v>
      </c>
      <c r="AE766" s="30">
        <v>0.64027412726785071</v>
      </c>
      <c r="AF766" s="1"/>
      <c r="AG766" s="45">
        <v>13.360601883518701</v>
      </c>
      <c r="AH766" s="30">
        <v>1.3387376636792285</v>
      </c>
      <c r="AI766" s="30"/>
      <c r="AJ766" s="45">
        <v>1284.6622479437101</v>
      </c>
      <c r="AK766" s="85">
        <v>128.72367213864831</v>
      </c>
      <c r="AL766" s="85"/>
      <c r="AM766" s="162"/>
    </row>
    <row r="767" spans="1:39" ht="9" hidden="1" customHeight="1" outlineLevel="1" x14ac:dyDescent="0.25">
      <c r="A767" s="83" t="s">
        <v>365</v>
      </c>
      <c r="B767" s="195" t="s">
        <v>322</v>
      </c>
      <c r="C767" s="84" t="s">
        <v>323</v>
      </c>
      <c r="D767" s="19" t="s">
        <v>28</v>
      </c>
      <c r="E767" s="84" t="s">
        <v>324</v>
      </c>
      <c r="F767" s="1">
        <v>0</v>
      </c>
      <c r="G767" s="1" t="s">
        <v>697</v>
      </c>
      <c r="H767" s="25">
        <v>5</v>
      </c>
      <c r="I767" s="19" t="s">
        <v>325</v>
      </c>
      <c r="J767" s="19" t="s">
        <v>326</v>
      </c>
      <c r="K767" s="22"/>
      <c r="L767" s="30" t="s">
        <v>676</v>
      </c>
      <c r="M767" s="45" t="s">
        <v>676</v>
      </c>
      <c r="N767" s="45">
        <v>5.8</v>
      </c>
      <c r="O767" s="25">
        <v>9350</v>
      </c>
      <c r="P767" s="85">
        <v>1192.79</v>
      </c>
      <c r="Q767" s="24">
        <v>127.57112299465241</v>
      </c>
      <c r="R767" s="24">
        <v>24.801612426242698</v>
      </c>
      <c r="S767" s="24">
        <v>2.6525788691168666</v>
      </c>
      <c r="T767" s="24"/>
      <c r="U767" s="45">
        <v>16.52</v>
      </c>
      <c r="V767" s="24">
        <v>1.7668449197860963</v>
      </c>
      <c r="W767" s="24"/>
      <c r="X767" s="1">
        <v>756.232817410135</v>
      </c>
      <c r="Y767" s="30">
        <v>80.880515231030472</v>
      </c>
      <c r="Z767" s="1"/>
      <c r="AA767" s="45">
        <v>342.65194502485798</v>
      </c>
      <c r="AB767" s="30">
        <v>36.647266847578393</v>
      </c>
      <c r="AC767" s="30"/>
      <c r="AD767" s="45">
        <v>8.1612476937764402</v>
      </c>
      <c r="AE767" s="30">
        <v>0.87286071591191872</v>
      </c>
      <c r="AF767" s="1"/>
      <c r="AG767" s="45">
        <v>3.9746980781438799</v>
      </c>
      <c r="AH767" s="30">
        <v>0.42510139873196573</v>
      </c>
      <c r="AI767" s="30"/>
      <c r="AJ767" s="45">
        <v>1285.2188225964501</v>
      </c>
      <c r="AK767" s="85">
        <v>137.45655856646525</v>
      </c>
      <c r="AL767" s="85"/>
      <c r="AM767" s="162"/>
    </row>
    <row r="768" spans="1:39" ht="9" hidden="1" customHeight="1" outlineLevel="1" x14ac:dyDescent="0.25">
      <c r="A768" s="83" t="s">
        <v>366</v>
      </c>
      <c r="B768" s="195" t="s">
        <v>322</v>
      </c>
      <c r="C768" s="84" t="s">
        <v>323</v>
      </c>
      <c r="D768" s="19" t="s">
        <v>28</v>
      </c>
      <c r="E768" s="84" t="s">
        <v>324</v>
      </c>
      <c r="F768" s="1">
        <v>0</v>
      </c>
      <c r="G768" s="1" t="s">
        <v>697</v>
      </c>
      <c r="H768" s="25">
        <v>5</v>
      </c>
      <c r="I768" s="19" t="s">
        <v>325</v>
      </c>
      <c r="J768" s="19" t="s">
        <v>326</v>
      </c>
      <c r="K768" s="22"/>
      <c r="L768" s="30" t="s">
        <v>676</v>
      </c>
      <c r="M768" s="45" t="s">
        <v>676</v>
      </c>
      <c r="N768" s="45">
        <v>6.6</v>
      </c>
      <c r="O768" s="25">
        <v>9660</v>
      </c>
      <c r="P768" s="85">
        <v>860.46</v>
      </c>
      <c r="Q768" s="24">
        <v>89.074534161490689</v>
      </c>
      <c r="R768" s="24">
        <v>23.608175315075801</v>
      </c>
      <c r="S768" s="24">
        <v>2.4439104881030849</v>
      </c>
      <c r="T768" s="24"/>
      <c r="U768" s="45">
        <v>12.88</v>
      </c>
      <c r="V768" s="24">
        <v>1.3333333333333335</v>
      </c>
      <c r="W768" s="24"/>
      <c r="X768" s="1">
        <v>523.39451922625199</v>
      </c>
      <c r="Y768" s="30">
        <v>54.181627249094412</v>
      </c>
      <c r="Z768" s="1"/>
      <c r="AA768" s="45">
        <v>268.477604539872</v>
      </c>
      <c r="AB768" s="30">
        <v>27.792712685286961</v>
      </c>
      <c r="AC768" s="30"/>
      <c r="AD768" s="45">
        <v>6.9898465170888802</v>
      </c>
      <c r="AE768" s="30">
        <v>0.72358659597193375</v>
      </c>
      <c r="AF768" s="1"/>
      <c r="AG768" s="45">
        <v>3.3896057365328098</v>
      </c>
      <c r="AH768" s="30">
        <v>0.3508908629951149</v>
      </c>
      <c r="AI768" s="30"/>
      <c r="AJ768" s="45">
        <v>887.88522686381998</v>
      </c>
      <c r="AK768" s="85">
        <v>91.913584561472049</v>
      </c>
      <c r="AL768" s="85"/>
      <c r="AM768" s="162"/>
    </row>
    <row r="769" spans="1:39" ht="9" hidden="1" customHeight="1" outlineLevel="1" x14ac:dyDescent="0.25">
      <c r="A769" s="83" t="s">
        <v>367</v>
      </c>
      <c r="B769" s="195" t="s">
        <v>322</v>
      </c>
      <c r="C769" s="84" t="s">
        <v>323</v>
      </c>
      <c r="D769" s="19" t="s">
        <v>28</v>
      </c>
      <c r="E769" s="84" t="s">
        <v>324</v>
      </c>
      <c r="F769" s="1">
        <v>0</v>
      </c>
      <c r="G769" s="1" t="s">
        <v>697</v>
      </c>
      <c r="H769" s="25">
        <v>5</v>
      </c>
      <c r="I769" s="19" t="s">
        <v>30</v>
      </c>
      <c r="J769" s="19" t="s">
        <v>326</v>
      </c>
      <c r="K769" s="22"/>
      <c r="L769" s="30">
        <v>6.44</v>
      </c>
      <c r="M769" s="45">
        <v>60</v>
      </c>
      <c r="N769" s="45">
        <v>5.4</v>
      </c>
      <c r="O769" s="25">
        <v>9720</v>
      </c>
      <c r="P769" s="30">
        <v>1038.48</v>
      </c>
      <c r="Q769" s="24">
        <v>106.83950617283951</v>
      </c>
      <c r="R769" s="24">
        <v>61.991684827535501</v>
      </c>
      <c r="S769" s="24">
        <v>6.3777453526271088</v>
      </c>
      <c r="T769" s="24"/>
      <c r="U769" s="45">
        <v>15.51</v>
      </c>
      <c r="V769" s="24">
        <v>1.595679012345679</v>
      </c>
      <c r="W769" s="24"/>
      <c r="X769" s="1">
        <v>1005.72884584896</v>
      </c>
      <c r="Y769" s="30">
        <v>103.47004586923457</v>
      </c>
      <c r="Z769" s="1"/>
      <c r="AA769" s="45">
        <v>354.82061394654102</v>
      </c>
      <c r="AB769" s="30">
        <v>36.504178389561837</v>
      </c>
      <c r="AC769" s="30"/>
      <c r="AD769" s="45">
        <v>14.886418031078</v>
      </c>
      <c r="AE769" s="30">
        <v>1.5315244887940329</v>
      </c>
      <c r="AF769" s="1"/>
      <c r="AG769" s="45">
        <v>6.5185872298087801</v>
      </c>
      <c r="AH769" s="30">
        <v>0.67063654627662339</v>
      </c>
      <c r="AI769" s="30"/>
      <c r="AJ769" s="45">
        <v>1448.6500873915099</v>
      </c>
      <c r="AK769" s="85">
        <v>149.03807483451749</v>
      </c>
      <c r="AL769" s="85"/>
      <c r="AM769" s="162"/>
    </row>
    <row r="770" spans="1:39" ht="9" hidden="1" customHeight="1" outlineLevel="1" x14ac:dyDescent="0.25">
      <c r="A770" s="83" t="s">
        <v>368</v>
      </c>
      <c r="B770" s="195" t="s">
        <v>322</v>
      </c>
      <c r="C770" s="84" t="s">
        <v>323</v>
      </c>
      <c r="D770" s="19" t="s">
        <v>28</v>
      </c>
      <c r="E770" s="84" t="s">
        <v>324</v>
      </c>
      <c r="F770" s="1">
        <v>0</v>
      </c>
      <c r="G770" s="1" t="s">
        <v>697</v>
      </c>
      <c r="H770" s="25">
        <v>5</v>
      </c>
      <c r="I770" s="19" t="s">
        <v>30</v>
      </c>
      <c r="J770" s="19" t="s">
        <v>326</v>
      </c>
      <c r="K770" s="22"/>
      <c r="L770" s="30">
        <v>7.6</v>
      </c>
      <c r="M770" s="45">
        <v>66</v>
      </c>
      <c r="N770" s="45">
        <v>4.8</v>
      </c>
      <c r="O770" s="25">
        <v>8690</v>
      </c>
      <c r="P770" s="30">
        <v>916.26</v>
      </c>
      <c r="Q770" s="24">
        <v>105.43843498273878</v>
      </c>
      <c r="R770" s="24">
        <v>18.8917729045531</v>
      </c>
      <c r="S770" s="24">
        <v>2.1739669625492635</v>
      </c>
      <c r="T770" s="24"/>
      <c r="U770" s="45">
        <v>12.6</v>
      </c>
      <c r="V770" s="24">
        <v>1.4499424626006905</v>
      </c>
      <c r="W770" s="24"/>
      <c r="X770" s="1">
        <v>965.45243720695589</v>
      </c>
      <c r="Y770" s="30">
        <v>111.09924478791207</v>
      </c>
      <c r="Z770" s="1"/>
      <c r="AA770" s="45">
        <v>374.03314499659598</v>
      </c>
      <c r="AB770" s="30">
        <v>43.041788837352819</v>
      </c>
      <c r="AC770" s="30"/>
      <c r="AD770" s="45">
        <v>13.153260609083899</v>
      </c>
      <c r="AE770" s="30">
        <v>1.5136088157749021</v>
      </c>
      <c r="AF770" s="1"/>
      <c r="AG770" s="45">
        <v>6.5944444262174997</v>
      </c>
      <c r="AH770" s="30">
        <v>0.75885436435184117</v>
      </c>
      <c r="AI770" s="30"/>
      <c r="AJ770" s="45">
        <v>902.58752669349701</v>
      </c>
      <c r="AK770" s="85">
        <v>103.86507787036788</v>
      </c>
      <c r="AL770" s="85"/>
      <c r="AM770" s="162"/>
    </row>
    <row r="771" spans="1:39" ht="9" hidden="1" customHeight="1" outlineLevel="1" x14ac:dyDescent="0.25">
      <c r="A771" s="83" t="s">
        <v>369</v>
      </c>
      <c r="B771" s="195" t="s">
        <v>322</v>
      </c>
      <c r="C771" s="84" t="s">
        <v>323</v>
      </c>
      <c r="D771" s="19" t="s">
        <v>28</v>
      </c>
      <c r="E771" s="84" t="s">
        <v>324</v>
      </c>
      <c r="F771" s="1">
        <v>0</v>
      </c>
      <c r="G771" s="1" t="s">
        <v>697</v>
      </c>
      <c r="H771" s="25">
        <v>5</v>
      </c>
      <c r="I771" s="19" t="s">
        <v>30</v>
      </c>
      <c r="J771" s="19" t="s">
        <v>326</v>
      </c>
      <c r="K771" s="22"/>
      <c r="L771" s="30">
        <v>7.12</v>
      </c>
      <c r="M771" s="45">
        <v>65</v>
      </c>
      <c r="N771" s="45">
        <v>4.3</v>
      </c>
      <c r="O771" s="25">
        <v>11830</v>
      </c>
      <c r="P771" s="30">
        <v>1555.59</v>
      </c>
      <c r="Q771" s="24">
        <v>131.4953508030431</v>
      </c>
      <c r="R771" s="24">
        <v>45.484737012370196</v>
      </c>
      <c r="S771" s="24">
        <v>3.844863652778546</v>
      </c>
      <c r="T771" s="24"/>
      <c r="U771" s="45">
        <v>20.41</v>
      </c>
      <c r="V771" s="24">
        <v>1.7252747252747254</v>
      </c>
      <c r="W771" s="24"/>
      <c r="X771" s="1">
        <v>1583.7883276134198</v>
      </c>
      <c r="Y771" s="30">
        <v>133.87897951085543</v>
      </c>
      <c r="Z771" s="1"/>
      <c r="AA771" s="45">
        <v>436.94609804027499</v>
      </c>
      <c r="AB771" s="30">
        <v>36.935426715154264</v>
      </c>
      <c r="AC771" s="30"/>
      <c r="AD771" s="45">
        <v>19.728405976197401</v>
      </c>
      <c r="AE771" s="30">
        <v>1.6676590005238716</v>
      </c>
      <c r="AF771" s="1"/>
      <c r="AG771" s="45">
        <v>8.1159038568099504</v>
      </c>
      <c r="AH771" s="30">
        <v>0.68604428206339396</v>
      </c>
      <c r="AI771" s="30"/>
      <c r="AJ771" s="45">
        <v>1136.4348385794799</v>
      </c>
      <c r="AK771" s="85">
        <v>96.063807149575638</v>
      </c>
      <c r="AL771" s="85"/>
      <c r="AM771" s="162"/>
    </row>
    <row r="772" spans="1:39" ht="9" hidden="1" customHeight="1" outlineLevel="1" x14ac:dyDescent="0.25">
      <c r="A772" s="83" t="s">
        <v>370</v>
      </c>
      <c r="B772" s="195" t="s">
        <v>322</v>
      </c>
      <c r="C772" s="84" t="s">
        <v>323</v>
      </c>
      <c r="D772" s="19" t="s">
        <v>28</v>
      </c>
      <c r="E772" s="84" t="s">
        <v>324</v>
      </c>
      <c r="F772" s="1">
        <v>0</v>
      </c>
      <c r="G772" s="1" t="s">
        <v>697</v>
      </c>
      <c r="H772" s="25">
        <v>5</v>
      </c>
      <c r="I772" s="19" t="s">
        <v>30</v>
      </c>
      <c r="J772" s="19" t="s">
        <v>326</v>
      </c>
      <c r="K772" s="22"/>
      <c r="L772" s="30">
        <v>7.59</v>
      </c>
      <c r="M772" s="45">
        <v>71</v>
      </c>
      <c r="N772" s="45">
        <v>5.0999999999999996</v>
      </c>
      <c r="O772" s="25">
        <v>10820</v>
      </c>
      <c r="P772" s="30">
        <v>1615.15</v>
      </c>
      <c r="Q772" s="24">
        <v>149.27449168207025</v>
      </c>
      <c r="R772" s="24">
        <v>29.913364109148798</v>
      </c>
      <c r="S772" s="24">
        <v>2.7646362392928649</v>
      </c>
      <c r="T772" s="24"/>
      <c r="U772" s="45">
        <v>19.29</v>
      </c>
      <c r="V772" s="24">
        <v>1.7828096118299444</v>
      </c>
      <c r="W772" s="24"/>
      <c r="X772" s="1">
        <v>1040.6115537672699</v>
      </c>
      <c r="Y772" s="30">
        <v>96.174820126365063</v>
      </c>
      <c r="Z772" s="1"/>
      <c r="AA772" s="45">
        <v>522.82696057005603</v>
      </c>
      <c r="AB772" s="30">
        <v>48.320421494459893</v>
      </c>
      <c r="AC772" s="30"/>
      <c r="AD772" s="45">
        <v>13.358069265443101</v>
      </c>
      <c r="AE772" s="30">
        <v>1.2345720208357764</v>
      </c>
      <c r="AF772" s="1"/>
      <c r="AG772" s="45">
        <v>6.0094824599330803</v>
      </c>
      <c r="AH772" s="30">
        <v>0.55540503326553425</v>
      </c>
      <c r="AI772" s="30"/>
      <c r="AJ772" s="45">
        <v>1124.0675984597401</v>
      </c>
      <c r="AK772" s="85">
        <v>103.88794810163957</v>
      </c>
      <c r="AL772" s="85"/>
      <c r="AM772" s="162"/>
    </row>
    <row r="773" spans="1:39" ht="9" hidden="1" customHeight="1" outlineLevel="1" x14ac:dyDescent="0.25">
      <c r="A773" s="83" t="s">
        <v>371</v>
      </c>
      <c r="B773" s="195" t="s">
        <v>322</v>
      </c>
      <c r="C773" s="84" t="s">
        <v>323</v>
      </c>
      <c r="D773" s="19" t="s">
        <v>28</v>
      </c>
      <c r="E773" s="84" t="s">
        <v>324</v>
      </c>
      <c r="F773" s="1">
        <v>0</v>
      </c>
      <c r="G773" s="1" t="s">
        <v>697</v>
      </c>
      <c r="H773" s="25">
        <v>5</v>
      </c>
      <c r="I773" s="19" t="s">
        <v>30</v>
      </c>
      <c r="J773" s="19" t="s">
        <v>326</v>
      </c>
      <c r="K773" s="22"/>
      <c r="L773" s="30">
        <v>6.61</v>
      </c>
      <c r="M773" s="45">
        <v>66</v>
      </c>
      <c r="N773" s="45">
        <v>2.9</v>
      </c>
      <c r="O773" s="25">
        <v>12880</v>
      </c>
      <c r="P773" s="30">
        <v>1695.26</v>
      </c>
      <c r="Q773" s="24">
        <v>131.61956521739128</v>
      </c>
      <c r="R773" s="24">
        <v>53.816281089240597</v>
      </c>
      <c r="S773" s="24">
        <v>4.1782826932640207</v>
      </c>
      <c r="T773" s="24"/>
      <c r="U773" s="45">
        <v>18.73</v>
      </c>
      <c r="V773" s="24">
        <v>1.4541925465838508</v>
      </c>
      <c r="W773" s="24"/>
      <c r="X773" s="1">
        <v>1389.08167202452</v>
      </c>
      <c r="Y773" s="30">
        <v>107.84795590252486</v>
      </c>
      <c r="Z773" s="1"/>
      <c r="AA773" s="45">
        <v>376.01435287955002</v>
      </c>
      <c r="AB773" s="30">
        <v>29.193660937853263</v>
      </c>
      <c r="AC773" s="30"/>
      <c r="AD773" s="45">
        <v>11.9593319762036</v>
      </c>
      <c r="AE773" s="30">
        <v>0.92851956336984476</v>
      </c>
      <c r="AF773" s="1"/>
      <c r="AG773" s="45">
        <v>8.1369834670310404</v>
      </c>
      <c r="AH773" s="30">
        <v>0.63175337476949067</v>
      </c>
      <c r="AI773" s="30"/>
      <c r="AJ773" s="45">
        <v>865.92032942095898</v>
      </c>
      <c r="AK773" s="85">
        <v>67.229839240757684</v>
      </c>
      <c r="AL773" s="85"/>
      <c r="AM773" s="162"/>
    </row>
    <row r="774" spans="1:39" ht="9" hidden="1" customHeight="1" outlineLevel="1" x14ac:dyDescent="0.25">
      <c r="A774" s="90" t="s">
        <v>372</v>
      </c>
      <c r="B774" s="196" t="s">
        <v>322</v>
      </c>
      <c r="C774" s="91" t="s">
        <v>323</v>
      </c>
      <c r="D774" s="33" t="s">
        <v>28</v>
      </c>
      <c r="E774" s="91" t="s">
        <v>324</v>
      </c>
      <c r="F774" s="92">
        <v>0</v>
      </c>
      <c r="G774" s="92" t="s">
        <v>697</v>
      </c>
      <c r="H774" s="39">
        <v>5</v>
      </c>
      <c r="I774" s="33" t="s">
        <v>30</v>
      </c>
      <c r="J774" s="33" t="s">
        <v>326</v>
      </c>
      <c r="K774" s="36"/>
      <c r="L774" s="44">
        <v>6.58</v>
      </c>
      <c r="M774" s="70">
        <v>66</v>
      </c>
      <c r="N774" s="70">
        <v>4.4000000000000004</v>
      </c>
      <c r="O774" s="39">
        <v>11160</v>
      </c>
      <c r="P774" s="44">
        <v>991.61</v>
      </c>
      <c r="Q774" s="38">
        <v>88.853942652329749</v>
      </c>
      <c r="R774" s="38">
        <v>35.776772322094097</v>
      </c>
      <c r="S774" s="38">
        <v>3.205803971513808</v>
      </c>
      <c r="T774" s="38"/>
      <c r="U774" s="70">
        <v>17.14</v>
      </c>
      <c r="V774" s="38">
        <v>1.5358422939068102</v>
      </c>
      <c r="W774" s="38"/>
      <c r="X774" s="92">
        <v>1082.6673674796</v>
      </c>
      <c r="Y774" s="44">
        <v>97.013204971290321</v>
      </c>
      <c r="Z774" s="92"/>
      <c r="AA774" s="70">
        <v>280.62674803989898</v>
      </c>
      <c r="AB774" s="44">
        <v>25.145765953395966</v>
      </c>
      <c r="AC774" s="44"/>
      <c r="AD774" s="70">
        <v>10.8764832483728</v>
      </c>
      <c r="AE774" s="44">
        <v>0.97459527315168459</v>
      </c>
      <c r="AF774" s="92"/>
      <c r="AG774" s="70">
        <v>4.9435931701210096</v>
      </c>
      <c r="AH774" s="44">
        <v>0.44297429839793989</v>
      </c>
      <c r="AI774" s="44"/>
      <c r="AJ774" s="70">
        <v>1523.8087305557301</v>
      </c>
      <c r="AK774" s="94">
        <v>136.54200094585397</v>
      </c>
      <c r="AL774" s="94"/>
      <c r="AM774" s="162"/>
    </row>
    <row r="775" spans="1:39" ht="9" customHeight="1" collapsed="1" x14ac:dyDescent="0.25">
      <c r="A775" s="96"/>
      <c r="B775" s="197"/>
      <c r="C775" s="97"/>
      <c r="D775" s="5"/>
      <c r="E775" s="97"/>
      <c r="F775" s="98"/>
      <c r="G775" s="98"/>
      <c r="H775" s="11"/>
      <c r="I775" s="5"/>
      <c r="J775" s="5"/>
      <c r="K775" s="8"/>
      <c r="L775" s="23"/>
      <c r="M775" s="24"/>
      <c r="N775" s="62"/>
      <c r="O775" s="62"/>
      <c r="P775" s="106"/>
      <c r="Q775" s="106"/>
      <c r="R775" s="23"/>
      <c r="S775" s="106"/>
      <c r="T775" s="106"/>
      <c r="U775" s="106"/>
      <c r="V775" s="106"/>
      <c r="W775" s="106"/>
      <c r="X775" s="106"/>
      <c r="Y775" s="106"/>
      <c r="Z775" s="106"/>
      <c r="AA775" s="106"/>
      <c r="AB775" s="106"/>
      <c r="AC775" s="106"/>
      <c r="AD775" s="106"/>
      <c r="AE775" s="106"/>
      <c r="AF775" s="106"/>
      <c r="AG775" s="62"/>
      <c r="AH775" s="62"/>
      <c r="AI775" s="62"/>
      <c r="AJ775" s="106"/>
      <c r="AK775" s="106"/>
      <c r="AL775" s="106"/>
      <c r="AM775" s="162"/>
    </row>
    <row r="776" spans="1:39" ht="9" customHeight="1" x14ac:dyDescent="0.25">
      <c r="A776" s="99"/>
      <c r="B776" s="195"/>
      <c r="C776" s="84"/>
      <c r="D776" s="19"/>
      <c r="E776" s="84"/>
      <c r="F776" s="1"/>
      <c r="G776" s="1"/>
      <c r="H776" s="25"/>
      <c r="I776" s="19"/>
      <c r="J776" s="19"/>
      <c r="K776" s="22" t="s">
        <v>679</v>
      </c>
      <c r="L776" s="30">
        <f>IF(SUM(L763:L774)=0,"-",IF(SUM(L763:L774)&gt;0,AVERAGE(L763:L774)))</f>
        <v>6.9899999999999993</v>
      </c>
      <c r="M776" s="45">
        <f>IF(SUM(M763:M774)=0,"-",IF(SUM(M763:M774)&gt;0,AVERAGE(M763:M774)))</f>
        <v>65.666666666666671</v>
      </c>
      <c r="N776" s="45">
        <f t="shared" ref="N776:AH776" si="600">IF(SUM(N763:N774)=0,"-",IF(SUM(N763:N774)&gt;0,AVERAGE(N763:N774)))</f>
        <v>5.2916666666666661</v>
      </c>
      <c r="O776" s="45">
        <f t="shared" si="600"/>
        <v>9960</v>
      </c>
      <c r="P776" s="30">
        <f t="shared" ref="P776:AC776" si="601">IF(SUM(P763:P774)=0,"-",IF(SUM(P763:P774)&gt;0,AVERAGE(P763:P774)))</f>
        <v>1168.8383333333334</v>
      </c>
      <c r="Q776" s="30">
        <f t="shared" si="601"/>
        <v>117.35207240247856</v>
      </c>
      <c r="R776" s="30">
        <f t="shared" si="601"/>
        <v>33.063893589637779</v>
      </c>
      <c r="S776" s="30">
        <f t="shared" si="601"/>
        <v>3.2407634981123095</v>
      </c>
      <c r="T776" s="30" t="str">
        <f t="shared" si="601"/>
        <v>-</v>
      </c>
      <c r="U776" s="30">
        <f t="shared" si="601"/>
        <v>16.539999999999996</v>
      </c>
      <c r="V776" s="30">
        <f t="shared" si="601"/>
        <v>1.6728330560352453</v>
      </c>
      <c r="W776" s="30" t="str">
        <f t="shared" si="601"/>
        <v>-</v>
      </c>
      <c r="X776" s="1">
        <f t="shared" si="601"/>
        <v>888.36021869460126</v>
      </c>
      <c r="Y776" s="30">
        <f t="shared" si="601"/>
        <v>86.870459686002732</v>
      </c>
      <c r="Z776" s="1" t="str">
        <f t="shared" si="601"/>
        <v>-</v>
      </c>
      <c r="AA776" s="30">
        <f t="shared" si="601"/>
        <v>368.48068327046673</v>
      </c>
      <c r="AB776" s="30">
        <f t="shared" si="601"/>
        <v>38.377672031562078</v>
      </c>
      <c r="AC776" s="30" t="str">
        <f t="shared" si="601"/>
        <v>-</v>
      </c>
      <c r="AD776" s="30">
        <f>IF(SUM(AD763:AD774)=0,"-",IF(SUM(AD763:AD774)&gt;0,AVERAGE(AD763:AD774)))</f>
        <v>10.134417363682815</v>
      </c>
      <c r="AE776" s="30">
        <f>IF(SUM(AE763:AE774)=0,"-",IF(SUM(AE763:AE774)&gt;0,AVERAGE(AE763:AE774)))</f>
        <v>1.0001474281909333</v>
      </c>
      <c r="AF776" s="1" t="str">
        <f>IF(SUM(AF763:AF774)=0,"-",IF(SUM(AF763:AF774)&gt;0,AVERAGE(AF763:AF774)))</f>
        <v>-</v>
      </c>
      <c r="AG776" s="45">
        <f t="shared" si="600"/>
        <v>6.2059022041500818</v>
      </c>
      <c r="AH776" s="45">
        <f t="shared" si="600"/>
        <v>0.62400907819167684</v>
      </c>
      <c r="AI776" s="45" t="str">
        <f t="shared" ref="AI776" si="602">IF(SUM(AI763:AI774)=0,"-",IF(SUM(AI763:AI774)&gt;0,AVERAGE(AI763:AI774)))</f>
        <v>-</v>
      </c>
      <c r="AJ776" s="30">
        <f t="shared" ref="AJ776:AL776" si="603">IF(SUM(AJ763:AJ774)=0,"-",IF(SUM(AJ763:AJ774)&gt;0,AVERAGE(AJ763:AJ774)))</f>
        <v>1135.0813994754424</v>
      </c>
      <c r="AK776" s="30">
        <f t="shared" si="603"/>
        <v>117.43688109865526</v>
      </c>
      <c r="AL776" s="30" t="str">
        <f t="shared" si="603"/>
        <v>-</v>
      </c>
      <c r="AM776" s="162"/>
    </row>
    <row r="777" spans="1:39" ht="9" customHeight="1" x14ac:dyDescent="0.25">
      <c r="A777" s="25"/>
      <c r="B777" s="192" t="str">
        <f t="shared" ref="B777:J777" si="604">B772</f>
        <v>Cisplatin (Cp)</v>
      </c>
      <c r="C777" s="17" t="str">
        <f t="shared" si="604"/>
        <v>Bayer</v>
      </c>
      <c r="D777" s="25" t="str">
        <f t="shared" si="604"/>
        <v>Rat</v>
      </c>
      <c r="E777" s="17" t="str">
        <f t="shared" si="604"/>
        <v>Crl:WI(Han)</v>
      </c>
      <c r="F777" s="25">
        <f t="shared" si="604"/>
        <v>0</v>
      </c>
      <c r="G777" s="25" t="str">
        <f t="shared" si="604"/>
        <v>once</v>
      </c>
      <c r="H777" s="25">
        <f t="shared" si="604"/>
        <v>5</v>
      </c>
      <c r="I777" s="25" t="str">
        <f t="shared" si="604"/>
        <v>necropsy</v>
      </c>
      <c r="J777" s="25" t="str">
        <f t="shared" si="604"/>
        <v>18-20</v>
      </c>
      <c r="K777" s="22" t="s">
        <v>677</v>
      </c>
      <c r="L777" s="30">
        <f>IF(SUM(L763:L774)=0,"-",IF(SUM(L763:L774)&gt;0,_xlfn.STDEV.S(L763:L774)))</f>
        <v>0.52230259428802361</v>
      </c>
      <c r="M777" s="45">
        <f>IF(SUM(M763:M774)=0,"-",IF(SUM(M763:M774)&gt;0,_xlfn.STDEV.S(M763:M774)))</f>
        <v>3.5023801430836525</v>
      </c>
      <c r="N777" s="45">
        <f t="shared" ref="N777:AH777" si="605">IF(SUM(N763:N774)=0,"-",IF(SUM(N763:N774)&gt;0,_xlfn.STDEV.S(N763:N774)))</f>
        <v>1.4668818712638165</v>
      </c>
      <c r="O777" s="45">
        <f t="shared" si="605"/>
        <v>1783.5511053666351</v>
      </c>
      <c r="P777" s="30">
        <f t="shared" ref="P777:AC777" si="606">IF(SUM(P763:P774)=0,"-",IF(SUM(P763:P774)&gt;0,_xlfn.STDEV.S(P763:P774)))</f>
        <v>300.86841862223099</v>
      </c>
      <c r="Q777" s="30">
        <f t="shared" si="606"/>
        <v>18.806160258103827</v>
      </c>
      <c r="R777" s="30">
        <f t="shared" si="606"/>
        <v>15.541877812292713</v>
      </c>
      <c r="S777" s="30">
        <f t="shared" si="606"/>
        <v>1.2688495872750511</v>
      </c>
      <c r="T777" s="30" t="str">
        <f t="shared" si="606"/>
        <v>-</v>
      </c>
      <c r="U777" s="30">
        <f t="shared" si="606"/>
        <v>3.7570684897089235</v>
      </c>
      <c r="V777" s="30">
        <f t="shared" si="606"/>
        <v>0.30613981879752372</v>
      </c>
      <c r="W777" s="30" t="str">
        <f t="shared" si="606"/>
        <v>-</v>
      </c>
      <c r="X777" s="1">
        <f t="shared" si="606"/>
        <v>365.11444036630911</v>
      </c>
      <c r="Y777" s="30">
        <f t="shared" si="606"/>
        <v>25.249688128385269</v>
      </c>
      <c r="Z777" s="1" t="str">
        <f t="shared" si="606"/>
        <v>-</v>
      </c>
      <c r="AA777" s="30">
        <f t="shared" si="606"/>
        <v>81.834272545311677</v>
      </c>
      <c r="AB777" s="30">
        <f t="shared" si="606"/>
        <v>13.047133457875359</v>
      </c>
      <c r="AC777" s="30" t="str">
        <f t="shared" si="606"/>
        <v>-</v>
      </c>
      <c r="AD777" s="30">
        <f>IF(SUM(AD763:AD774)=0,"-",IF(SUM(AD763:AD774)&gt;0,_xlfn.STDEV.S(AD763:AD774)))</f>
        <v>4.7519219210279884</v>
      </c>
      <c r="AE777" s="30">
        <f>IF(SUM(AE763:AE774)=0,"-",IF(SUM(AE763:AE774)&gt;0,_xlfn.STDEV.S(AE763:AE774)))</f>
        <v>0.40356122051754117</v>
      </c>
      <c r="AF777" s="1" t="str">
        <f>IF(SUM(AF763:AF774)=0,"-",IF(SUM(AF763:AF774)&gt;0,_xlfn.STDEV.S(AF763:AF774)))</f>
        <v>-</v>
      </c>
      <c r="AG777" s="45">
        <f t="shared" si="605"/>
        <v>2.7561931130680781</v>
      </c>
      <c r="AH777" s="45">
        <f t="shared" si="605"/>
        <v>0.25602524111499309</v>
      </c>
      <c r="AI777" s="45" t="str">
        <f t="shared" ref="AI777" si="607">IF(SUM(AI763:AI774)=0,"-",IF(SUM(AI763:AI774)&gt;0,_xlfn.STDEV.S(AI763:AI774)))</f>
        <v>-</v>
      </c>
      <c r="AJ777" s="30">
        <f t="shared" ref="AJ777:AL777" si="608">IF(SUM(AJ763:AJ774)=0,"-",IF(SUM(AJ763:AJ774)&gt;0,_xlfn.STDEV.S(AJ763:AJ774)))</f>
        <v>214.84261019833571</v>
      </c>
      <c r="AK777" s="30">
        <f t="shared" si="608"/>
        <v>29.423576790980626</v>
      </c>
      <c r="AL777" s="30" t="str">
        <f t="shared" si="608"/>
        <v>-</v>
      </c>
      <c r="AM777" s="162"/>
    </row>
    <row r="778" spans="1:39" ht="9" customHeight="1" x14ac:dyDescent="0.25">
      <c r="A778" s="99"/>
      <c r="B778" s="195"/>
      <c r="C778" s="84"/>
      <c r="D778" s="19"/>
      <c r="E778" s="84"/>
      <c r="F778" s="1"/>
      <c r="G778" s="1"/>
      <c r="H778" s="25"/>
      <c r="I778" s="19"/>
      <c r="J778" s="19"/>
      <c r="K778" s="22" t="s">
        <v>678</v>
      </c>
      <c r="L778" s="1">
        <f>IF(SUM(L763:L774)=0,"-",IF(SUM(L763:L774)&gt;0,COUNT(L763:L774)))</f>
        <v>6</v>
      </c>
      <c r="M778" s="46">
        <f>IF(SUM(M763:M774)=0,"-",IF(SUM(M763:M774)&gt;0,COUNT(M763:M774)))</f>
        <v>6</v>
      </c>
      <c r="N778" s="25">
        <f t="shared" ref="N778:AH778" si="609">IF(SUM(N763:N774)=0,"-",IF(SUM(N763:N774)&gt;0,COUNT(N763:N774)))</f>
        <v>12</v>
      </c>
      <c r="O778" s="25">
        <f t="shared" si="609"/>
        <v>12</v>
      </c>
      <c r="P778" s="26">
        <f t="shared" ref="P778:AC778" si="610">IF(SUM(P763:P774)=0,"-",IF(SUM(P763:P774)&gt;0,COUNT(P763:P774)))</f>
        <v>12</v>
      </c>
      <c r="Q778" s="26">
        <f t="shared" si="610"/>
        <v>12</v>
      </c>
      <c r="R778" s="30">
        <f t="shared" si="610"/>
        <v>12</v>
      </c>
      <c r="S778" s="26">
        <f t="shared" si="610"/>
        <v>12</v>
      </c>
      <c r="T778" s="26" t="str">
        <f t="shared" si="610"/>
        <v>-</v>
      </c>
      <c r="U778" s="26">
        <f t="shared" si="610"/>
        <v>12</v>
      </c>
      <c r="V778" s="26">
        <f t="shared" si="610"/>
        <v>12</v>
      </c>
      <c r="W778" s="26" t="str">
        <f t="shared" si="610"/>
        <v>-</v>
      </c>
      <c r="X778" s="1">
        <f t="shared" si="610"/>
        <v>12</v>
      </c>
      <c r="Y778" s="26">
        <f t="shared" si="610"/>
        <v>12</v>
      </c>
      <c r="Z778" s="1" t="str">
        <f t="shared" si="610"/>
        <v>-</v>
      </c>
      <c r="AA778" s="26">
        <f t="shared" si="610"/>
        <v>12</v>
      </c>
      <c r="AB778" s="26">
        <f t="shared" si="610"/>
        <v>12</v>
      </c>
      <c r="AC778" s="26" t="str">
        <f t="shared" si="610"/>
        <v>-</v>
      </c>
      <c r="AD778" s="26">
        <f>IF(SUM(AD763:AD774)=0,"-",IF(SUM(AD763:AD774)&gt;0,COUNT(AD763:AD774)))</f>
        <v>12</v>
      </c>
      <c r="AE778" s="26">
        <f>IF(SUM(AE763:AE774)=0,"-",IF(SUM(AE763:AE774)&gt;0,COUNT(AE763:AE774)))</f>
        <v>12</v>
      </c>
      <c r="AF778" s="1" t="str">
        <f>IF(SUM(AF763:AF774)=0,"-",IF(SUM(AF763:AF774)&gt;0,COUNT(AF763:AF774)))</f>
        <v>-</v>
      </c>
      <c r="AG778" s="25">
        <f t="shared" si="609"/>
        <v>12</v>
      </c>
      <c r="AH778" s="25">
        <f t="shared" si="609"/>
        <v>12</v>
      </c>
      <c r="AI778" s="25" t="str">
        <f t="shared" ref="AI778" si="611">IF(SUM(AI763:AI774)=0,"-",IF(SUM(AI763:AI774)&gt;0,COUNT(AI763:AI774)))</f>
        <v>-</v>
      </c>
      <c r="AJ778" s="26">
        <f t="shared" ref="AJ778:AL778" si="612">IF(SUM(AJ763:AJ774)=0,"-",IF(SUM(AJ763:AJ774)&gt;0,COUNT(AJ763:AJ774)))</f>
        <v>12</v>
      </c>
      <c r="AK778" s="26">
        <f t="shared" si="612"/>
        <v>12</v>
      </c>
      <c r="AL778" s="26" t="str">
        <f t="shared" si="612"/>
        <v>-</v>
      </c>
      <c r="AM778" s="162"/>
    </row>
    <row r="779" spans="1:39" ht="9" customHeight="1" x14ac:dyDescent="0.25">
      <c r="A779" s="100"/>
      <c r="B779" s="196"/>
      <c r="C779" s="91"/>
      <c r="D779" s="33"/>
      <c r="E779" s="91"/>
      <c r="F779" s="92"/>
      <c r="G779" s="92"/>
      <c r="H779" s="39"/>
      <c r="I779" s="33"/>
      <c r="J779" s="33"/>
      <c r="K779" s="36"/>
      <c r="L779" s="37"/>
      <c r="M779" s="38"/>
      <c r="N779" s="63"/>
      <c r="O779" s="63"/>
      <c r="P779" s="107"/>
      <c r="Q779" s="107"/>
      <c r="R779" s="37"/>
      <c r="S779" s="107"/>
      <c r="T779" s="107"/>
      <c r="U779" s="107"/>
      <c r="V779" s="107"/>
      <c r="W779" s="107"/>
      <c r="X779" s="107"/>
      <c r="Y779" s="107"/>
      <c r="Z779" s="107"/>
      <c r="AA779" s="107"/>
      <c r="AB779" s="107"/>
      <c r="AC779" s="107"/>
      <c r="AD779" s="107"/>
      <c r="AE779" s="107"/>
      <c r="AF779" s="107"/>
      <c r="AG779" s="63"/>
      <c r="AH779" s="63"/>
      <c r="AI779" s="63"/>
      <c r="AJ779" s="107"/>
      <c r="AK779" s="107"/>
      <c r="AL779" s="107"/>
      <c r="AM779" s="162"/>
    </row>
    <row r="780" spans="1:39" ht="9" hidden="1" customHeight="1" outlineLevel="1" x14ac:dyDescent="0.25">
      <c r="A780" s="101" t="s">
        <v>433</v>
      </c>
      <c r="B780" s="197" t="s">
        <v>322</v>
      </c>
      <c r="C780" s="97" t="s">
        <v>323</v>
      </c>
      <c r="D780" s="5" t="s">
        <v>28</v>
      </c>
      <c r="E780" s="97" t="s">
        <v>324</v>
      </c>
      <c r="F780" s="98">
        <v>1</v>
      </c>
      <c r="G780" s="1" t="s">
        <v>697</v>
      </c>
      <c r="H780" s="11">
        <v>5</v>
      </c>
      <c r="I780" s="5" t="s">
        <v>325</v>
      </c>
      <c r="J780" s="5" t="s">
        <v>326</v>
      </c>
      <c r="K780" s="8"/>
      <c r="L780" s="30" t="s">
        <v>676</v>
      </c>
      <c r="M780" s="45" t="s">
        <v>676</v>
      </c>
      <c r="N780" s="71">
        <v>4.0999999999999996</v>
      </c>
      <c r="O780" s="11">
        <v>12500</v>
      </c>
      <c r="P780" s="102">
        <v>1169.43</v>
      </c>
      <c r="Q780" s="10">
        <v>93.554400000000001</v>
      </c>
      <c r="R780" s="10">
        <v>52.288932917436597</v>
      </c>
      <c r="S780" s="10">
        <v>4.1831146333949283</v>
      </c>
      <c r="T780" s="10"/>
      <c r="U780" s="71">
        <v>22.01</v>
      </c>
      <c r="V780" s="10">
        <v>1.7608000000000001</v>
      </c>
      <c r="W780" s="10"/>
      <c r="X780" s="98">
        <v>2050.7802092642901</v>
      </c>
      <c r="Y780" s="16">
        <v>164.06241674114321</v>
      </c>
      <c r="Z780" s="98"/>
      <c r="AA780" s="71">
        <v>487.92823337415899</v>
      </c>
      <c r="AB780" s="16">
        <v>39.034258669932719</v>
      </c>
      <c r="AC780" s="16"/>
      <c r="AD780" s="71">
        <v>9.8514842126944195</v>
      </c>
      <c r="AE780" s="16">
        <v>0.78811873701555368</v>
      </c>
      <c r="AF780" s="98"/>
      <c r="AG780" s="71">
        <v>9.5427260696183893</v>
      </c>
      <c r="AH780" s="16">
        <v>0.76341808556947111</v>
      </c>
      <c r="AI780" s="16"/>
      <c r="AJ780" s="71">
        <v>1712.7491276245401</v>
      </c>
      <c r="AK780" s="102">
        <v>137.01993020996321</v>
      </c>
      <c r="AL780" s="102"/>
      <c r="AM780" s="162"/>
    </row>
    <row r="781" spans="1:39" ht="9" hidden="1" customHeight="1" outlineLevel="1" x14ac:dyDescent="0.25">
      <c r="A781" s="83" t="s">
        <v>434</v>
      </c>
      <c r="B781" s="195" t="s">
        <v>322</v>
      </c>
      <c r="C781" s="84" t="s">
        <v>323</v>
      </c>
      <c r="D781" s="19" t="s">
        <v>28</v>
      </c>
      <c r="E781" s="84" t="s">
        <v>324</v>
      </c>
      <c r="F781" s="1">
        <v>1</v>
      </c>
      <c r="G781" s="1" t="s">
        <v>697</v>
      </c>
      <c r="H781" s="25">
        <v>5</v>
      </c>
      <c r="I781" s="19" t="s">
        <v>325</v>
      </c>
      <c r="J781" s="19" t="s">
        <v>326</v>
      </c>
      <c r="K781" s="22"/>
      <c r="L781" s="30" t="s">
        <v>676</v>
      </c>
      <c r="M781" s="45" t="s">
        <v>676</v>
      </c>
      <c r="N781" s="45">
        <v>6</v>
      </c>
      <c r="O781" s="25">
        <v>9870</v>
      </c>
      <c r="P781" s="85">
        <v>1118.44</v>
      </c>
      <c r="Q781" s="24">
        <v>113.31712259371835</v>
      </c>
      <c r="R781" s="24">
        <v>42.474508588359299</v>
      </c>
      <c r="S781" s="24">
        <v>4.3033949937547415</v>
      </c>
      <c r="T781" s="24"/>
      <c r="U781" s="45">
        <v>17.43</v>
      </c>
      <c r="V781" s="24">
        <v>1.7659574468085109</v>
      </c>
      <c r="W781" s="24"/>
      <c r="X781" s="1">
        <v>1102.6581859834298</v>
      </c>
      <c r="Y781" s="30">
        <v>111.71815460825025</v>
      </c>
      <c r="Z781" s="1"/>
      <c r="AA781" s="45">
        <v>1287.7032756574399</v>
      </c>
      <c r="AB781" s="30">
        <v>130.46639064411752</v>
      </c>
      <c r="AC781" s="30"/>
      <c r="AD781" s="45">
        <v>7.3471392747279403</v>
      </c>
      <c r="AE781" s="30">
        <v>0.74439101061073354</v>
      </c>
      <c r="AF781" s="1"/>
      <c r="AG781" s="45">
        <v>7.2012424769650103</v>
      </c>
      <c r="AH781" s="30">
        <v>0.72960916686575594</v>
      </c>
      <c r="AI781" s="30"/>
      <c r="AJ781" s="45">
        <v>1592.1709066691501</v>
      </c>
      <c r="AK781" s="85">
        <v>161.31417494114996</v>
      </c>
      <c r="AL781" s="85"/>
      <c r="AM781" s="162"/>
    </row>
    <row r="782" spans="1:39" ht="9" hidden="1" customHeight="1" outlineLevel="1" x14ac:dyDescent="0.25">
      <c r="A782" s="83" t="s">
        <v>435</v>
      </c>
      <c r="B782" s="195" t="s">
        <v>322</v>
      </c>
      <c r="C782" s="84" t="s">
        <v>323</v>
      </c>
      <c r="D782" s="19" t="s">
        <v>28</v>
      </c>
      <c r="E782" s="84" t="s">
        <v>324</v>
      </c>
      <c r="F782" s="1">
        <v>1</v>
      </c>
      <c r="G782" s="1" t="s">
        <v>697</v>
      </c>
      <c r="H782" s="25">
        <v>5</v>
      </c>
      <c r="I782" s="19" t="s">
        <v>325</v>
      </c>
      <c r="J782" s="19" t="s">
        <v>326</v>
      </c>
      <c r="K782" s="22"/>
      <c r="L782" s="30" t="s">
        <v>676</v>
      </c>
      <c r="M782" s="45" t="s">
        <v>676</v>
      </c>
      <c r="N782" s="45">
        <v>3.5</v>
      </c>
      <c r="O782" s="25">
        <v>12460</v>
      </c>
      <c r="P782" s="85">
        <v>1848.75</v>
      </c>
      <c r="Q782" s="24">
        <v>148.37479935794542</v>
      </c>
      <c r="R782" s="24">
        <v>56.135128980484694</v>
      </c>
      <c r="S782" s="24">
        <v>4.5052270449827203</v>
      </c>
      <c r="T782" s="24"/>
      <c r="U782" s="45">
        <v>19.600000000000001</v>
      </c>
      <c r="V782" s="24">
        <v>1.5730337078651686</v>
      </c>
      <c r="W782" s="24"/>
      <c r="X782" s="1">
        <v>4095.0649607506202</v>
      </c>
      <c r="Y782" s="30">
        <v>328.65689893664688</v>
      </c>
      <c r="Z782" s="1"/>
      <c r="AA782" s="45">
        <v>452.67477610264501</v>
      </c>
      <c r="AB782" s="30">
        <v>36.330238852539729</v>
      </c>
      <c r="AC782" s="30"/>
      <c r="AD782" s="45">
        <v>11.3413554364629</v>
      </c>
      <c r="AE782" s="30">
        <v>0.91022114257326647</v>
      </c>
      <c r="AF782" s="1"/>
      <c r="AG782" s="45">
        <v>9.6814491882990605</v>
      </c>
      <c r="AH782" s="30">
        <v>0.77700234256011724</v>
      </c>
      <c r="AI782" s="30"/>
      <c r="AJ782" s="45">
        <v>1342.5122224327499</v>
      </c>
      <c r="AK782" s="85">
        <v>107.74576424018859</v>
      </c>
      <c r="AL782" s="85"/>
      <c r="AM782" s="162"/>
    </row>
    <row r="783" spans="1:39" ht="9" hidden="1" customHeight="1" outlineLevel="1" x14ac:dyDescent="0.25">
      <c r="A783" s="83" t="s">
        <v>436</v>
      </c>
      <c r="B783" s="195" t="s">
        <v>322</v>
      </c>
      <c r="C783" s="84" t="s">
        <v>323</v>
      </c>
      <c r="D783" s="19" t="s">
        <v>28</v>
      </c>
      <c r="E783" s="84" t="s">
        <v>324</v>
      </c>
      <c r="F783" s="1">
        <v>1</v>
      </c>
      <c r="G783" s="1" t="s">
        <v>697</v>
      </c>
      <c r="H783" s="25">
        <v>5</v>
      </c>
      <c r="I783" s="19" t="s">
        <v>325</v>
      </c>
      <c r="J783" s="19" t="s">
        <v>326</v>
      </c>
      <c r="K783" s="22"/>
      <c r="L783" s="30" t="s">
        <v>676</v>
      </c>
      <c r="M783" s="45" t="s">
        <v>676</v>
      </c>
      <c r="N783" s="45">
        <v>5.2</v>
      </c>
      <c r="O783" s="25">
        <v>13130</v>
      </c>
      <c r="P783" s="85">
        <v>1162.19</v>
      </c>
      <c r="Q783" s="24">
        <v>88.51408987052551</v>
      </c>
      <c r="R783" s="24">
        <v>59.518695630278899</v>
      </c>
      <c r="S783" s="24">
        <v>4.5330308933951944</v>
      </c>
      <c r="T783" s="24"/>
      <c r="U783" s="45">
        <v>19.489999999999998</v>
      </c>
      <c r="V783" s="24">
        <v>1.4843869002284842</v>
      </c>
      <c r="W783" s="24"/>
      <c r="X783" s="1">
        <v>7076.9885866368795</v>
      </c>
      <c r="Y783" s="30">
        <v>538.99379943921394</v>
      </c>
      <c r="Z783" s="1"/>
      <c r="AA783" s="45">
        <v>485.92057763858202</v>
      </c>
      <c r="AB783" s="30">
        <v>37.008421754652097</v>
      </c>
      <c r="AC783" s="30"/>
      <c r="AD783" s="45">
        <v>26.394629567269199</v>
      </c>
      <c r="AE783" s="30">
        <v>2.0102535847120486</v>
      </c>
      <c r="AF783" s="1"/>
      <c r="AG783" s="45">
        <v>7.8602239686022104</v>
      </c>
      <c r="AH783" s="30">
        <v>0.59864615145485223</v>
      </c>
      <c r="AI783" s="30"/>
      <c r="AJ783" s="45">
        <v>1161.4424660458701</v>
      </c>
      <c r="AK783" s="85">
        <v>88.457156591460034</v>
      </c>
      <c r="AL783" s="85"/>
      <c r="AM783" s="162"/>
    </row>
    <row r="784" spans="1:39" ht="9" hidden="1" customHeight="1" outlineLevel="1" x14ac:dyDescent="0.25">
      <c r="A784" s="83" t="s">
        <v>437</v>
      </c>
      <c r="B784" s="195" t="s">
        <v>322</v>
      </c>
      <c r="C784" s="84" t="s">
        <v>323</v>
      </c>
      <c r="D784" s="19" t="s">
        <v>28</v>
      </c>
      <c r="E784" s="84" t="s">
        <v>324</v>
      </c>
      <c r="F784" s="1">
        <v>1</v>
      </c>
      <c r="G784" s="1" t="s">
        <v>697</v>
      </c>
      <c r="H784" s="25">
        <v>5</v>
      </c>
      <c r="I784" s="19" t="s">
        <v>325</v>
      </c>
      <c r="J784" s="19" t="s">
        <v>326</v>
      </c>
      <c r="K784" s="22"/>
      <c r="L784" s="30" t="s">
        <v>676</v>
      </c>
      <c r="M784" s="45" t="s">
        <v>676</v>
      </c>
      <c r="N784" s="45">
        <v>4.4000000000000004</v>
      </c>
      <c r="O784" s="25">
        <v>13140</v>
      </c>
      <c r="P784" s="85">
        <v>1042.1500000000001</v>
      </c>
      <c r="Q784" s="24">
        <v>79.311263318112637</v>
      </c>
      <c r="R784" s="24">
        <v>66.717448079896101</v>
      </c>
      <c r="S784" s="24">
        <v>5.0774313607226871</v>
      </c>
      <c r="T784" s="24"/>
      <c r="U784" s="45">
        <v>21.26</v>
      </c>
      <c r="V784" s="24">
        <v>1.6179604261796043</v>
      </c>
      <c r="W784" s="24"/>
      <c r="X784" s="1">
        <v>4839.9176879063298</v>
      </c>
      <c r="Y784" s="30">
        <v>368.33467944492617</v>
      </c>
      <c r="Z784" s="1"/>
      <c r="AA784" s="45">
        <v>412.28227676402503</v>
      </c>
      <c r="AB784" s="30">
        <v>31.376124563472224</v>
      </c>
      <c r="AC784" s="30"/>
      <c r="AD784" s="45">
        <v>11.510988646886</v>
      </c>
      <c r="AE784" s="30">
        <v>0.87602653324855406</v>
      </c>
      <c r="AF784" s="1"/>
      <c r="AG784" s="45">
        <v>7.4710655087108799</v>
      </c>
      <c r="AH784" s="30">
        <v>0.56857423962792086</v>
      </c>
      <c r="AI784" s="30"/>
      <c r="AJ784" s="45">
        <v>2150.1311359185001</v>
      </c>
      <c r="AK784" s="85">
        <v>163.63250653869866</v>
      </c>
      <c r="AL784" s="85"/>
      <c r="AM784" s="162"/>
    </row>
    <row r="785" spans="1:39" ht="9" hidden="1" customHeight="1" outlineLevel="1" x14ac:dyDescent="0.25">
      <c r="A785" s="83" t="s">
        <v>438</v>
      </c>
      <c r="B785" s="195" t="s">
        <v>322</v>
      </c>
      <c r="C785" s="84" t="s">
        <v>323</v>
      </c>
      <c r="D785" s="19" t="s">
        <v>28</v>
      </c>
      <c r="E785" s="84" t="s">
        <v>324</v>
      </c>
      <c r="F785" s="1">
        <v>1</v>
      </c>
      <c r="G785" s="1" t="s">
        <v>697</v>
      </c>
      <c r="H785" s="25">
        <v>5</v>
      </c>
      <c r="I785" s="19" t="s">
        <v>325</v>
      </c>
      <c r="J785" s="19" t="s">
        <v>326</v>
      </c>
      <c r="K785" s="22"/>
      <c r="L785" s="30" t="s">
        <v>676</v>
      </c>
      <c r="M785" s="45" t="s">
        <v>676</v>
      </c>
      <c r="N785" s="45">
        <v>3</v>
      </c>
      <c r="O785" s="25">
        <v>13250</v>
      </c>
      <c r="P785" s="85">
        <v>1931.85</v>
      </c>
      <c r="Q785" s="24">
        <v>145.80000000000001</v>
      </c>
      <c r="R785" s="24">
        <v>49.431317190236598</v>
      </c>
      <c r="S785" s="24">
        <v>3.7306654483197432</v>
      </c>
      <c r="T785" s="24"/>
      <c r="U785" s="45">
        <v>22.11</v>
      </c>
      <c r="V785" s="24">
        <v>1.6686792452830188</v>
      </c>
      <c r="W785" s="24"/>
      <c r="X785" s="1">
        <v>6675.9713604428198</v>
      </c>
      <c r="Y785" s="30">
        <v>503.84689512775998</v>
      </c>
      <c r="Z785" s="1"/>
      <c r="AA785" s="45">
        <v>552.02828614474504</v>
      </c>
      <c r="AB785" s="30">
        <v>41.662512161867554</v>
      </c>
      <c r="AC785" s="30"/>
      <c r="AD785" s="45">
        <v>25.641725620536899</v>
      </c>
      <c r="AE785" s="30">
        <v>1.9352245751348602</v>
      </c>
      <c r="AF785" s="1"/>
      <c r="AG785" s="45">
        <v>12.5435007615587</v>
      </c>
      <c r="AH785" s="30">
        <v>0.94667930275914713</v>
      </c>
      <c r="AI785" s="30"/>
      <c r="AJ785" s="45">
        <v>2279.7807662741102</v>
      </c>
      <c r="AK785" s="85">
        <v>172.05892575653664</v>
      </c>
      <c r="AL785" s="85"/>
      <c r="AM785" s="162"/>
    </row>
    <row r="786" spans="1:39" ht="9" hidden="1" customHeight="1" outlineLevel="1" x14ac:dyDescent="0.25">
      <c r="A786" s="83" t="s">
        <v>439</v>
      </c>
      <c r="B786" s="195" t="s">
        <v>322</v>
      </c>
      <c r="C786" s="84" t="s">
        <v>323</v>
      </c>
      <c r="D786" s="19" t="s">
        <v>28</v>
      </c>
      <c r="E786" s="84" t="s">
        <v>324</v>
      </c>
      <c r="F786" s="1">
        <v>1</v>
      </c>
      <c r="G786" s="1" t="s">
        <v>697</v>
      </c>
      <c r="H786" s="25">
        <v>5</v>
      </c>
      <c r="I786" s="19" t="s">
        <v>30</v>
      </c>
      <c r="J786" s="19" t="s">
        <v>326</v>
      </c>
      <c r="K786" s="22"/>
      <c r="L786" s="30">
        <v>7.12</v>
      </c>
      <c r="M786" s="45">
        <v>66</v>
      </c>
      <c r="N786" s="45">
        <v>2.6</v>
      </c>
      <c r="O786" s="25">
        <v>12600</v>
      </c>
      <c r="P786" s="104">
        <v>1535.29</v>
      </c>
      <c r="Q786" s="24">
        <v>121.8484126984127</v>
      </c>
      <c r="R786" s="24">
        <v>63.970661394059803</v>
      </c>
      <c r="S786" s="24">
        <v>5.0770366185761748</v>
      </c>
      <c r="T786" s="24"/>
      <c r="U786" s="45">
        <v>51.82</v>
      </c>
      <c r="V786" s="24">
        <v>4.1126984126984132</v>
      </c>
      <c r="W786" s="24"/>
      <c r="X786" s="1">
        <v>10032.615113780799</v>
      </c>
      <c r="Y786" s="30">
        <v>796.23929474450779</v>
      </c>
      <c r="Z786" s="1"/>
      <c r="AA786" s="45">
        <v>608.73370016029196</v>
      </c>
      <c r="AB786" s="30">
        <v>48.31219842542</v>
      </c>
      <c r="AC786" s="30"/>
      <c r="AD786" s="45">
        <v>11.797251452622101</v>
      </c>
      <c r="AE786" s="30">
        <v>0.93628979782715083</v>
      </c>
      <c r="AF786" s="1"/>
      <c r="AG786" s="45">
        <v>23.143903693980899</v>
      </c>
      <c r="AH786" s="30">
        <v>1.8368177534905474</v>
      </c>
      <c r="AI786" s="30"/>
      <c r="AJ786" s="45">
        <v>2916.2369629453701</v>
      </c>
      <c r="AK786" s="85">
        <v>231.4473780115373</v>
      </c>
      <c r="AL786" s="85"/>
      <c r="AM786" s="162"/>
    </row>
    <row r="787" spans="1:39" ht="9" hidden="1" customHeight="1" outlineLevel="1" x14ac:dyDescent="0.25">
      <c r="A787" s="83" t="s">
        <v>440</v>
      </c>
      <c r="B787" s="195" t="s">
        <v>322</v>
      </c>
      <c r="C787" s="84" t="s">
        <v>323</v>
      </c>
      <c r="D787" s="19" t="s">
        <v>28</v>
      </c>
      <c r="E787" s="84" t="s">
        <v>324</v>
      </c>
      <c r="F787" s="1">
        <v>1</v>
      </c>
      <c r="G787" s="1" t="s">
        <v>697</v>
      </c>
      <c r="H787" s="25">
        <v>5</v>
      </c>
      <c r="I787" s="19" t="s">
        <v>30</v>
      </c>
      <c r="J787" s="19" t="s">
        <v>326</v>
      </c>
      <c r="K787" s="22"/>
      <c r="L787" s="30">
        <v>6.2</v>
      </c>
      <c r="M787" s="45">
        <v>60</v>
      </c>
      <c r="N787" s="45">
        <v>5</v>
      </c>
      <c r="O787" s="25">
        <v>9840</v>
      </c>
      <c r="P787" s="104">
        <v>987.54</v>
      </c>
      <c r="Q787" s="24">
        <v>100.35975609756098</v>
      </c>
      <c r="R787" s="24">
        <v>48.561147572300705</v>
      </c>
      <c r="S787" s="24">
        <v>4.9350759727947873</v>
      </c>
      <c r="T787" s="24"/>
      <c r="U787" s="45">
        <v>21.06</v>
      </c>
      <c r="V787" s="24">
        <v>2.1402439024390243</v>
      </c>
      <c r="W787" s="24"/>
      <c r="X787" s="1">
        <v>8296.0074473713885</v>
      </c>
      <c r="Y787" s="30">
        <v>843.09018774099479</v>
      </c>
      <c r="Z787" s="1"/>
      <c r="AA787" s="45">
        <v>412.45328135359</v>
      </c>
      <c r="AB787" s="30">
        <v>41.915983877397359</v>
      </c>
      <c r="AC787" s="30"/>
      <c r="AD787" s="45">
        <v>14.3927464794656</v>
      </c>
      <c r="AE787" s="30">
        <v>1.4626774877505693</v>
      </c>
      <c r="AF787" s="1"/>
      <c r="AG787" s="45">
        <v>6.91446984471827</v>
      </c>
      <c r="AH787" s="30">
        <v>0.70269002486974286</v>
      </c>
      <c r="AI787" s="30"/>
      <c r="AJ787" s="45">
        <v>2447.7164561099098</v>
      </c>
      <c r="AK787" s="85">
        <v>248.75167236889328</v>
      </c>
      <c r="AL787" s="85"/>
      <c r="AM787" s="162"/>
    </row>
    <row r="788" spans="1:39" ht="9" hidden="1" customHeight="1" outlineLevel="1" x14ac:dyDescent="0.25">
      <c r="A788" s="83" t="s">
        <v>441</v>
      </c>
      <c r="B788" s="195" t="s">
        <v>322</v>
      </c>
      <c r="C788" s="84" t="s">
        <v>323</v>
      </c>
      <c r="D788" s="19" t="s">
        <v>28</v>
      </c>
      <c r="E788" s="84" t="s">
        <v>324</v>
      </c>
      <c r="F788" s="1">
        <v>1</v>
      </c>
      <c r="G788" s="1" t="s">
        <v>697</v>
      </c>
      <c r="H788" s="25">
        <v>5</v>
      </c>
      <c r="I788" s="19" t="s">
        <v>30</v>
      </c>
      <c r="J788" s="19" t="s">
        <v>326</v>
      </c>
      <c r="K788" s="22"/>
      <c r="L788" s="30">
        <v>7.64</v>
      </c>
      <c r="M788" s="45">
        <v>61</v>
      </c>
      <c r="N788" s="45">
        <v>3.8</v>
      </c>
      <c r="O788" s="25">
        <v>11390</v>
      </c>
      <c r="P788" s="85">
        <v>1635.03</v>
      </c>
      <c r="Q788" s="24">
        <v>143.54960491659349</v>
      </c>
      <c r="R788" s="24">
        <v>89.297098701873992</v>
      </c>
      <c r="S788" s="24">
        <v>7.8399559878730471</v>
      </c>
      <c r="T788" s="24"/>
      <c r="U788" s="45">
        <v>23.25</v>
      </c>
      <c r="V788" s="24">
        <v>2.0412642669007899</v>
      </c>
      <c r="W788" s="24"/>
      <c r="X788" s="1">
        <v>4921.1505830003098</v>
      </c>
      <c r="Y788" s="30">
        <v>432.05887471468918</v>
      </c>
      <c r="Z788" s="1"/>
      <c r="AA788" s="45">
        <v>502.83259927167001</v>
      </c>
      <c r="AB788" s="30">
        <v>44.146848048434592</v>
      </c>
      <c r="AC788" s="30"/>
      <c r="AD788" s="45">
        <v>11.520446562511401</v>
      </c>
      <c r="AE788" s="30">
        <v>1.0114527271739597</v>
      </c>
      <c r="AF788" s="1"/>
      <c r="AG788" s="45">
        <v>13.7037215227225</v>
      </c>
      <c r="AH788" s="30">
        <v>1.2031362179738807</v>
      </c>
      <c r="AI788" s="30"/>
      <c r="AJ788" s="45">
        <v>1503.91397230647</v>
      </c>
      <c r="AK788" s="85">
        <v>132.038101168259</v>
      </c>
      <c r="AL788" s="85"/>
      <c r="AM788" s="162"/>
    </row>
    <row r="789" spans="1:39" ht="9" hidden="1" customHeight="1" outlineLevel="1" x14ac:dyDescent="0.25">
      <c r="A789" s="83" t="s">
        <v>442</v>
      </c>
      <c r="B789" s="195" t="s">
        <v>322</v>
      </c>
      <c r="C789" s="84" t="s">
        <v>323</v>
      </c>
      <c r="D789" s="19" t="s">
        <v>28</v>
      </c>
      <c r="E789" s="84" t="s">
        <v>324</v>
      </c>
      <c r="F789" s="1">
        <v>1</v>
      </c>
      <c r="G789" s="1" t="s">
        <v>697</v>
      </c>
      <c r="H789" s="25">
        <v>5</v>
      </c>
      <c r="I789" s="19" t="s">
        <v>30</v>
      </c>
      <c r="J789" s="19" t="s">
        <v>326</v>
      </c>
      <c r="K789" s="22"/>
      <c r="L789" s="30">
        <v>7.42</v>
      </c>
      <c r="M789" s="45">
        <v>63</v>
      </c>
      <c r="N789" s="45">
        <v>3.7</v>
      </c>
      <c r="O789" s="25">
        <v>9410</v>
      </c>
      <c r="P789" s="85">
        <v>1331.95</v>
      </c>
      <c r="Q789" s="24">
        <v>141.54622741764081</v>
      </c>
      <c r="R789" s="24">
        <v>40.000213764954701</v>
      </c>
      <c r="S789" s="24">
        <v>4.2508197412279172</v>
      </c>
      <c r="T789" s="24"/>
      <c r="U789" s="45">
        <v>15.06</v>
      </c>
      <c r="V789" s="24">
        <v>1.6004250797024442</v>
      </c>
      <c r="W789" s="24"/>
      <c r="X789" s="1">
        <v>3238.6432346194497</v>
      </c>
      <c r="Y789" s="30">
        <v>344.170375623746</v>
      </c>
      <c r="Z789" s="1"/>
      <c r="AA789" s="45">
        <v>373.33499088210101</v>
      </c>
      <c r="AB789" s="30">
        <v>39.674281709043676</v>
      </c>
      <c r="AC789" s="30"/>
      <c r="AD789" s="45">
        <v>15.934640000574801</v>
      </c>
      <c r="AE789" s="30">
        <v>1.6933730074999787</v>
      </c>
      <c r="AF789" s="1"/>
      <c r="AG789" s="45">
        <v>6.2140765646263798</v>
      </c>
      <c r="AH789" s="30">
        <v>0.66036945426422744</v>
      </c>
      <c r="AI789" s="30"/>
      <c r="AJ789" s="45">
        <v>1075.1180944405</v>
      </c>
      <c r="AK789" s="85">
        <v>114.252719919288</v>
      </c>
      <c r="AL789" s="85"/>
      <c r="AM789" s="162"/>
    </row>
    <row r="790" spans="1:39" ht="9" hidden="1" customHeight="1" outlineLevel="1" x14ac:dyDescent="0.25">
      <c r="A790" s="83" t="s">
        <v>443</v>
      </c>
      <c r="B790" s="195" t="s">
        <v>322</v>
      </c>
      <c r="C790" s="84" t="s">
        <v>323</v>
      </c>
      <c r="D790" s="19" t="s">
        <v>28</v>
      </c>
      <c r="E790" s="84" t="s">
        <v>324</v>
      </c>
      <c r="F790" s="1">
        <v>1</v>
      </c>
      <c r="G790" s="1" t="s">
        <v>697</v>
      </c>
      <c r="H790" s="25">
        <v>5</v>
      </c>
      <c r="I790" s="19" t="s">
        <v>30</v>
      </c>
      <c r="J790" s="19" t="s">
        <v>326</v>
      </c>
      <c r="K790" s="22"/>
      <c r="L790" s="30">
        <v>6</v>
      </c>
      <c r="M790" s="45">
        <v>63</v>
      </c>
      <c r="N790" s="45">
        <v>3.8</v>
      </c>
      <c r="O790" s="25">
        <v>12530</v>
      </c>
      <c r="P790" s="85">
        <v>1552.75</v>
      </c>
      <c r="Q790" s="24">
        <v>123.92258579409418</v>
      </c>
      <c r="R790" s="24">
        <v>67.9564175607658</v>
      </c>
      <c r="S790" s="24">
        <v>5.4234970120323869</v>
      </c>
      <c r="T790" s="24"/>
      <c r="U790" s="45">
        <v>22.02</v>
      </c>
      <c r="V790" s="24">
        <v>1.7573822825219474</v>
      </c>
      <c r="W790" s="24"/>
      <c r="X790" s="1">
        <v>5223.0454357029002</v>
      </c>
      <c r="Y790" s="30">
        <v>416.84321114947329</v>
      </c>
      <c r="Z790" s="1"/>
      <c r="AA790" s="45">
        <v>460.63932676413498</v>
      </c>
      <c r="AB790" s="30">
        <v>36.762915144783321</v>
      </c>
      <c r="AC790" s="30"/>
      <c r="AD790" s="45">
        <v>13.9046430702832</v>
      </c>
      <c r="AE790" s="30">
        <v>1.109708146072083</v>
      </c>
      <c r="AF790" s="1"/>
      <c r="AG790" s="45">
        <v>11.349958452472601</v>
      </c>
      <c r="AH790" s="30">
        <v>0.90582270171369528</v>
      </c>
      <c r="AI790" s="30"/>
      <c r="AJ790" s="45">
        <v>1793.87816244901</v>
      </c>
      <c r="AK790" s="85">
        <v>143.16665302865204</v>
      </c>
      <c r="AL790" s="85"/>
      <c r="AM790" s="162"/>
    </row>
    <row r="791" spans="1:39" ht="9" hidden="1" customHeight="1" outlineLevel="1" x14ac:dyDescent="0.25">
      <c r="A791" s="90" t="s">
        <v>444</v>
      </c>
      <c r="B791" s="196" t="s">
        <v>322</v>
      </c>
      <c r="C791" s="91" t="s">
        <v>323</v>
      </c>
      <c r="D791" s="33" t="s">
        <v>28</v>
      </c>
      <c r="E791" s="91" t="s">
        <v>324</v>
      </c>
      <c r="F791" s="92">
        <v>1</v>
      </c>
      <c r="G791" s="92" t="s">
        <v>697</v>
      </c>
      <c r="H791" s="39">
        <v>5</v>
      </c>
      <c r="I791" s="33" t="s">
        <v>30</v>
      </c>
      <c r="J791" s="33" t="s">
        <v>326</v>
      </c>
      <c r="K791" s="36"/>
      <c r="L791" s="44">
        <v>6.52</v>
      </c>
      <c r="M791" s="70">
        <v>62</v>
      </c>
      <c r="N791" s="70">
        <v>2.6</v>
      </c>
      <c r="O791" s="39">
        <v>11540</v>
      </c>
      <c r="P791" s="94">
        <v>1537.45</v>
      </c>
      <c r="Q791" s="38">
        <v>133.22790294627384</v>
      </c>
      <c r="R791" s="38">
        <v>138.29654124731701</v>
      </c>
      <c r="S791" s="38">
        <v>11.984102361119325</v>
      </c>
      <c r="T791" s="38"/>
      <c r="U791" s="70">
        <v>23.79</v>
      </c>
      <c r="V791" s="38">
        <v>2.0615251299826691</v>
      </c>
      <c r="W791" s="38"/>
      <c r="X791" s="92">
        <v>14466.216792355199</v>
      </c>
      <c r="Y791" s="44">
        <v>1253.5716457846793</v>
      </c>
      <c r="Z791" s="92"/>
      <c r="AA791" s="70">
        <v>446.325635462712</v>
      </c>
      <c r="AB791" s="44">
        <v>38.676398220338996</v>
      </c>
      <c r="AC791" s="44"/>
      <c r="AD791" s="70">
        <v>12.802214775881099</v>
      </c>
      <c r="AE791" s="44">
        <v>1.1093773635945492</v>
      </c>
      <c r="AF791" s="92"/>
      <c r="AG791" s="70">
        <v>21.080481030916999</v>
      </c>
      <c r="AH791" s="44">
        <v>1.8267314584850085</v>
      </c>
      <c r="AI791" s="44"/>
      <c r="AJ791" s="70">
        <v>850.001568896447</v>
      </c>
      <c r="AK791" s="94">
        <v>73.656981706797836</v>
      </c>
      <c r="AL791" s="94"/>
      <c r="AM791" s="162"/>
    </row>
    <row r="792" spans="1:39" ht="9" customHeight="1" collapsed="1" x14ac:dyDescent="0.25">
      <c r="A792" s="96"/>
      <c r="B792" s="197"/>
      <c r="C792" s="97"/>
      <c r="D792" s="5"/>
      <c r="E792" s="97"/>
      <c r="F792" s="98"/>
      <c r="G792" s="98"/>
      <c r="H792" s="11"/>
      <c r="I792" s="5"/>
      <c r="J792" s="5"/>
      <c r="K792" s="8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106"/>
      <c r="Y792" s="23"/>
      <c r="Z792" s="106"/>
      <c r="AA792" s="23"/>
      <c r="AB792" s="23"/>
      <c r="AC792" s="23"/>
      <c r="AD792" s="23"/>
      <c r="AE792" s="23"/>
      <c r="AF792" s="106"/>
      <c r="AG792" s="23"/>
      <c r="AH792" s="23"/>
      <c r="AI792" s="23"/>
      <c r="AJ792" s="23"/>
      <c r="AK792" s="23"/>
      <c r="AL792" s="23"/>
      <c r="AM792" s="162"/>
    </row>
    <row r="793" spans="1:39" ht="9" customHeight="1" x14ac:dyDescent="0.25">
      <c r="A793" s="99"/>
      <c r="B793" s="195"/>
      <c r="C793" s="84"/>
      <c r="D793" s="19"/>
      <c r="E793" s="84"/>
      <c r="F793" s="1"/>
      <c r="G793" s="1"/>
      <c r="H793" s="25"/>
      <c r="I793" s="19"/>
      <c r="J793" s="19"/>
      <c r="K793" s="22" t="s">
        <v>679</v>
      </c>
      <c r="L793" s="30">
        <f t="shared" ref="L793:AL793" si="613">IF(SUM(L780:L791)=0,"-",IF(SUM(L780:L791)&gt;0,AVERAGE(L780:L791)))</f>
        <v>6.8166666666666673</v>
      </c>
      <c r="M793" s="30">
        <f t="shared" si="613"/>
        <v>62.5</v>
      </c>
      <c r="N793" s="30">
        <f t="shared" si="613"/>
        <v>3.9750000000000001</v>
      </c>
      <c r="O793" s="30">
        <f t="shared" si="613"/>
        <v>11805</v>
      </c>
      <c r="P793" s="30">
        <f t="shared" si="613"/>
        <v>1404.4016666666666</v>
      </c>
      <c r="Q793" s="30">
        <f t="shared" si="613"/>
        <v>119.44384708423983</v>
      </c>
      <c r="R793" s="30">
        <f t="shared" si="613"/>
        <v>64.554009302330343</v>
      </c>
      <c r="S793" s="30">
        <f t="shared" si="613"/>
        <v>5.4869460056828032</v>
      </c>
      <c r="T793" s="30" t="str">
        <f t="shared" si="613"/>
        <v>-</v>
      </c>
      <c r="U793" s="30">
        <f t="shared" si="613"/>
        <v>23.241666666666671</v>
      </c>
      <c r="V793" s="30">
        <f t="shared" si="613"/>
        <v>1.9653630667175064</v>
      </c>
      <c r="W793" s="30" t="str">
        <f t="shared" si="613"/>
        <v>-</v>
      </c>
      <c r="X793" s="1">
        <f t="shared" si="613"/>
        <v>6001.5882998178677</v>
      </c>
      <c r="Y793" s="30">
        <f t="shared" si="613"/>
        <v>508.46553617133583</v>
      </c>
      <c r="Z793" s="1" t="str">
        <f t="shared" si="613"/>
        <v>-</v>
      </c>
      <c r="AA793" s="30">
        <f t="shared" si="613"/>
        <v>540.23807996467463</v>
      </c>
      <c r="AB793" s="30">
        <f t="shared" si="613"/>
        <v>47.113881005999986</v>
      </c>
      <c r="AC793" s="30" t="str">
        <f t="shared" si="613"/>
        <v>-</v>
      </c>
      <c r="AD793" s="30">
        <f>IF(SUM(AD780:AD791)=0,"-",IF(SUM(AD780:AD791)&gt;0,AVERAGE(AD780:AD791)))</f>
        <v>14.369938758326299</v>
      </c>
      <c r="AE793" s="30">
        <f>IF(SUM(AE780:AE791)=0,"-",IF(SUM(AE780:AE791)&gt;0,AVERAGE(AE780:AE791)))</f>
        <v>1.2155928427677758</v>
      </c>
      <c r="AF793" s="1" t="str">
        <f>IF(SUM(AF780:AF791)=0,"-",IF(SUM(AF780:AF791)&gt;0,AVERAGE(AF780:AF791)))</f>
        <v>-</v>
      </c>
      <c r="AG793" s="30">
        <f t="shared" si="613"/>
        <v>11.392234923599327</v>
      </c>
      <c r="AH793" s="30">
        <f t="shared" si="613"/>
        <v>0.95995807496953056</v>
      </c>
      <c r="AI793" s="30" t="str">
        <f t="shared" si="613"/>
        <v>-</v>
      </c>
      <c r="AJ793" s="30">
        <f t="shared" si="613"/>
        <v>1735.470986842719</v>
      </c>
      <c r="AK793" s="30">
        <f t="shared" si="613"/>
        <v>147.79516370678536</v>
      </c>
      <c r="AL793" s="30" t="str">
        <f t="shared" si="613"/>
        <v>-</v>
      </c>
      <c r="AM793" s="162"/>
    </row>
    <row r="794" spans="1:39" ht="9" customHeight="1" x14ac:dyDescent="0.25">
      <c r="A794" s="25"/>
      <c r="B794" s="192" t="str">
        <f t="shared" ref="B794:J794" si="614">B789</f>
        <v>Cisplatin (Cp)</v>
      </c>
      <c r="C794" s="17" t="str">
        <f t="shared" si="614"/>
        <v>Bayer</v>
      </c>
      <c r="D794" s="25" t="str">
        <f t="shared" si="614"/>
        <v>Rat</v>
      </c>
      <c r="E794" s="17" t="str">
        <f t="shared" si="614"/>
        <v>Crl:WI(Han)</v>
      </c>
      <c r="F794" s="25">
        <f t="shared" si="614"/>
        <v>1</v>
      </c>
      <c r="G794" s="25" t="str">
        <f t="shared" si="614"/>
        <v>once</v>
      </c>
      <c r="H794" s="25">
        <f t="shared" si="614"/>
        <v>5</v>
      </c>
      <c r="I794" s="25" t="str">
        <f t="shared" si="614"/>
        <v>necropsy</v>
      </c>
      <c r="J794" s="25" t="str">
        <f t="shared" si="614"/>
        <v>18-20</v>
      </c>
      <c r="K794" s="22" t="s">
        <v>677</v>
      </c>
      <c r="L794" s="30">
        <f t="shared" ref="L794:AL794" si="615">IF(SUM(L780:L791)=0,"-",IF(SUM(L780:L791)&gt;0,_xlfn.STDEV.S(L780:L791)))</f>
        <v>0.67366658419923608</v>
      </c>
      <c r="M794" s="30">
        <f t="shared" si="615"/>
        <v>2.0736441353327719</v>
      </c>
      <c r="N794" s="30">
        <f t="shared" si="615"/>
        <v>1.0419605646001269</v>
      </c>
      <c r="O794" s="30">
        <f t="shared" si="615"/>
        <v>1390.8630414242805</v>
      </c>
      <c r="P794" s="30">
        <f t="shared" si="615"/>
        <v>315.01498812346205</v>
      </c>
      <c r="Q794" s="30">
        <f t="shared" si="615"/>
        <v>24.226896620437874</v>
      </c>
      <c r="R794" s="30">
        <f t="shared" si="615"/>
        <v>26.779068035338113</v>
      </c>
      <c r="S794" s="30">
        <f t="shared" si="615"/>
        <v>2.2958665601791997</v>
      </c>
      <c r="T794" s="30" t="str">
        <f t="shared" si="615"/>
        <v>-</v>
      </c>
      <c r="U794" s="30">
        <f t="shared" si="615"/>
        <v>9.3324973110419869</v>
      </c>
      <c r="V794" s="30">
        <f t="shared" si="615"/>
        <v>0.7076629399895551</v>
      </c>
      <c r="W794" s="30" t="str">
        <f t="shared" si="615"/>
        <v>-</v>
      </c>
      <c r="X794" s="1">
        <f t="shared" si="615"/>
        <v>3677.63264975108</v>
      </c>
      <c r="Y794" s="30">
        <f t="shared" si="615"/>
        <v>319.10943398863634</v>
      </c>
      <c r="Z794" s="1" t="str">
        <f t="shared" si="615"/>
        <v>-</v>
      </c>
      <c r="AA794" s="30">
        <f t="shared" si="615"/>
        <v>243.83337887986158</v>
      </c>
      <c r="AB794" s="30">
        <f t="shared" si="615"/>
        <v>26.594020921398791</v>
      </c>
      <c r="AC794" s="30" t="str">
        <f t="shared" si="615"/>
        <v>-</v>
      </c>
      <c r="AD794" s="30">
        <f>IF(SUM(AD780:AD791)=0,"-",IF(SUM(AD780:AD791)&gt;0,_xlfn.STDEV.S(AD780:AD791)))</f>
        <v>5.8666222226929925</v>
      </c>
      <c r="AE794" s="30">
        <f>IF(SUM(AE780:AE791)=0,"-",IF(SUM(AE780:AE791)&gt;0,_xlfn.STDEV.S(AE780:AE791)))</f>
        <v>0.44662159485407515</v>
      </c>
      <c r="AF794" s="1" t="str">
        <f>IF(SUM(AF780:AF791)=0,"-",IF(SUM(AF780:AF791)&gt;0,_xlfn.STDEV.S(AF780:AF791)))</f>
        <v>-</v>
      </c>
      <c r="AG794" s="30">
        <f t="shared" si="615"/>
        <v>5.5371494613600341</v>
      </c>
      <c r="AH794" s="30">
        <f t="shared" si="615"/>
        <v>0.44181966278614976</v>
      </c>
      <c r="AI794" s="30" t="str">
        <f t="shared" si="615"/>
        <v>-</v>
      </c>
      <c r="AJ794" s="30">
        <f t="shared" si="615"/>
        <v>614.36195171559439</v>
      </c>
      <c r="AK794" s="30">
        <f t="shared" si="615"/>
        <v>52.522339559012018</v>
      </c>
      <c r="AL794" s="30" t="str">
        <f t="shared" si="615"/>
        <v>-</v>
      </c>
      <c r="AM794" s="162"/>
    </row>
    <row r="795" spans="1:39" ht="9" customHeight="1" x14ac:dyDescent="0.25">
      <c r="A795" s="99"/>
      <c r="B795" s="195"/>
      <c r="C795" s="84"/>
      <c r="D795" s="19"/>
      <c r="E795" s="84"/>
      <c r="F795" s="1"/>
      <c r="G795" s="1"/>
      <c r="H795" s="25"/>
      <c r="I795" s="19"/>
      <c r="J795" s="19"/>
      <c r="K795" s="22" t="s">
        <v>678</v>
      </c>
      <c r="L795" s="1">
        <f t="shared" ref="L795:AL795" si="616">IF(SUM(L780:L791)=0,"-",IF(SUM(L780:L791)&gt;0,COUNT(L780:L791)))</f>
        <v>6</v>
      </c>
      <c r="M795" s="46">
        <f t="shared" si="616"/>
        <v>6</v>
      </c>
      <c r="N795" s="1">
        <f t="shared" si="616"/>
        <v>12</v>
      </c>
      <c r="O795" s="46">
        <f t="shared" si="616"/>
        <v>12</v>
      </c>
      <c r="P795" s="1">
        <f t="shared" si="616"/>
        <v>12</v>
      </c>
      <c r="Q795" s="46">
        <f t="shared" si="616"/>
        <v>12</v>
      </c>
      <c r="R795" s="30">
        <f t="shared" si="616"/>
        <v>12</v>
      </c>
      <c r="S795" s="46">
        <f t="shared" si="616"/>
        <v>12</v>
      </c>
      <c r="T795" s="1" t="str">
        <f t="shared" si="616"/>
        <v>-</v>
      </c>
      <c r="U795" s="46">
        <f t="shared" si="616"/>
        <v>12</v>
      </c>
      <c r="V795" s="1">
        <f t="shared" si="616"/>
        <v>12</v>
      </c>
      <c r="W795" s="46" t="str">
        <f t="shared" si="616"/>
        <v>-</v>
      </c>
      <c r="X795" s="46">
        <f t="shared" si="616"/>
        <v>12</v>
      </c>
      <c r="Y795" s="1">
        <f t="shared" si="616"/>
        <v>12</v>
      </c>
      <c r="Z795" s="46" t="str">
        <f t="shared" si="616"/>
        <v>-</v>
      </c>
      <c r="AA795" s="1">
        <f t="shared" si="616"/>
        <v>12</v>
      </c>
      <c r="AB795" s="46">
        <f t="shared" si="616"/>
        <v>12</v>
      </c>
      <c r="AC795" s="1" t="str">
        <f t="shared" si="616"/>
        <v>-</v>
      </c>
      <c r="AD795" s="1">
        <f>IF(SUM(AD780:AD791)=0,"-",IF(SUM(AD780:AD791)&gt;0,COUNT(AD780:AD791)))</f>
        <v>12</v>
      </c>
      <c r="AE795" s="46">
        <f>IF(SUM(AE780:AE791)=0,"-",IF(SUM(AE780:AE791)&gt;0,COUNT(AE780:AE791)))</f>
        <v>12</v>
      </c>
      <c r="AF795" s="1" t="str">
        <f>IF(SUM(AF780:AF791)=0,"-",IF(SUM(AF780:AF791)&gt;0,COUNT(AF780:AF791)))</f>
        <v>-</v>
      </c>
      <c r="AG795" s="1">
        <f t="shared" si="616"/>
        <v>12</v>
      </c>
      <c r="AH795" s="46">
        <f t="shared" si="616"/>
        <v>12</v>
      </c>
      <c r="AI795" s="1" t="str">
        <f t="shared" si="616"/>
        <v>-</v>
      </c>
      <c r="AJ795" s="46">
        <f t="shared" si="616"/>
        <v>12</v>
      </c>
      <c r="AK795" s="1">
        <f t="shared" si="616"/>
        <v>12</v>
      </c>
      <c r="AL795" s="46" t="str">
        <f t="shared" si="616"/>
        <v>-</v>
      </c>
      <c r="AM795" s="162"/>
    </row>
    <row r="796" spans="1:39" ht="9" customHeight="1" x14ac:dyDescent="0.25">
      <c r="A796" s="100"/>
      <c r="B796" s="196"/>
      <c r="C796" s="91"/>
      <c r="D796" s="33"/>
      <c r="E796" s="91"/>
      <c r="F796" s="92"/>
      <c r="G796" s="92"/>
      <c r="H796" s="39"/>
      <c r="I796" s="33"/>
      <c r="J796" s="33"/>
      <c r="K796" s="36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107"/>
      <c r="Y796" s="37"/>
      <c r="Z796" s="107"/>
      <c r="AA796" s="37"/>
      <c r="AB796" s="37"/>
      <c r="AC796" s="37"/>
      <c r="AD796" s="37"/>
      <c r="AE796" s="37"/>
      <c r="AF796" s="107"/>
      <c r="AG796" s="37"/>
      <c r="AH796" s="37"/>
      <c r="AI796" s="37"/>
      <c r="AJ796" s="37"/>
      <c r="AK796" s="37"/>
      <c r="AL796" s="37"/>
      <c r="AM796" s="162"/>
    </row>
    <row r="797" spans="1:39" ht="9" hidden="1" customHeight="1" outlineLevel="1" x14ac:dyDescent="0.25">
      <c r="A797" s="101" t="s">
        <v>505</v>
      </c>
      <c r="B797" s="197" t="s">
        <v>322</v>
      </c>
      <c r="C797" s="97" t="s">
        <v>323</v>
      </c>
      <c r="D797" s="5" t="s">
        <v>28</v>
      </c>
      <c r="E797" s="97" t="s">
        <v>324</v>
      </c>
      <c r="F797" s="98">
        <v>3</v>
      </c>
      <c r="G797" s="1" t="s">
        <v>697</v>
      </c>
      <c r="H797" s="11">
        <v>5</v>
      </c>
      <c r="I797" s="5" t="s">
        <v>325</v>
      </c>
      <c r="J797" s="5" t="s">
        <v>326</v>
      </c>
      <c r="K797" s="8"/>
      <c r="L797" s="30" t="s">
        <v>676</v>
      </c>
      <c r="M797" s="45" t="s">
        <v>676</v>
      </c>
      <c r="N797" s="71">
        <v>10</v>
      </c>
      <c r="O797" s="11">
        <v>6320</v>
      </c>
      <c r="P797" s="102">
        <v>2202.33</v>
      </c>
      <c r="Q797" s="10">
        <v>348.46993670886076</v>
      </c>
      <c r="R797" s="10">
        <v>1216.8580308737698</v>
      </c>
      <c r="S797" s="10">
        <v>192.54082766990032</v>
      </c>
      <c r="T797" s="10"/>
      <c r="U797" s="71">
        <v>18.27</v>
      </c>
      <c r="V797" s="10">
        <v>2.8908227848101262</v>
      </c>
      <c r="W797" s="10"/>
      <c r="X797" s="98">
        <v>10935.032057097</v>
      </c>
      <c r="Y797" s="16">
        <v>1730.2265913128163</v>
      </c>
      <c r="Z797" s="98"/>
      <c r="AA797" s="71">
        <v>374.997098796692</v>
      </c>
      <c r="AB797" s="16">
        <v>59.334983986818351</v>
      </c>
      <c r="AC797" s="16"/>
      <c r="AD797" s="71">
        <v>14.353650443111301</v>
      </c>
      <c r="AE797" s="16">
        <v>2.2711472220112818</v>
      </c>
      <c r="AF797" s="98"/>
      <c r="AG797" s="71">
        <v>52.068030961597898</v>
      </c>
      <c r="AH797" s="16">
        <v>8.2386124939237178</v>
      </c>
      <c r="AI797" s="16"/>
      <c r="AJ797" s="71">
        <v>2581.76935182631</v>
      </c>
      <c r="AK797" s="102">
        <v>408.5078088332769</v>
      </c>
      <c r="AL797" s="102"/>
      <c r="AM797" s="162"/>
    </row>
    <row r="798" spans="1:39" ht="9" hidden="1" customHeight="1" outlineLevel="1" x14ac:dyDescent="0.25">
      <c r="A798" s="83" t="s">
        <v>506</v>
      </c>
      <c r="B798" s="195" t="s">
        <v>322</v>
      </c>
      <c r="C798" s="84" t="s">
        <v>323</v>
      </c>
      <c r="D798" s="19" t="s">
        <v>28</v>
      </c>
      <c r="E798" s="84" t="s">
        <v>324</v>
      </c>
      <c r="F798" s="1">
        <v>3</v>
      </c>
      <c r="G798" s="1" t="s">
        <v>697</v>
      </c>
      <c r="H798" s="25">
        <v>5</v>
      </c>
      <c r="I798" s="19" t="s">
        <v>325</v>
      </c>
      <c r="J798" s="19" t="s">
        <v>326</v>
      </c>
      <c r="K798" s="22"/>
      <c r="L798" s="30" t="s">
        <v>676</v>
      </c>
      <c r="M798" s="45" t="s">
        <v>676</v>
      </c>
      <c r="N798" s="45">
        <v>6.5</v>
      </c>
      <c r="O798" s="25">
        <v>6600</v>
      </c>
      <c r="P798" s="85">
        <v>2584.62</v>
      </c>
      <c r="Q798" s="24">
        <v>391.60909090909092</v>
      </c>
      <c r="R798" s="24">
        <v>1139.7523881285399</v>
      </c>
      <c r="S798" s="24">
        <v>172.68975577705152</v>
      </c>
      <c r="T798" s="24"/>
      <c r="U798" s="45">
        <v>21.35</v>
      </c>
      <c r="V798" s="24">
        <v>3.2348484848484853</v>
      </c>
      <c r="W798" s="24"/>
      <c r="X798" s="1">
        <v>18261.337496641398</v>
      </c>
      <c r="Y798" s="30">
        <v>2766.8693176729389</v>
      </c>
      <c r="Z798" s="1"/>
      <c r="AA798" s="45">
        <v>485.18875185060301</v>
      </c>
      <c r="AB798" s="30">
        <v>73.513447250091374</v>
      </c>
      <c r="AC798" s="30"/>
      <c r="AD798" s="45">
        <v>11.929942181872899</v>
      </c>
      <c r="AE798" s="30">
        <v>1.8075669972534696</v>
      </c>
      <c r="AF798" s="1"/>
      <c r="AG798" s="45">
        <v>59.042840813444997</v>
      </c>
      <c r="AH798" s="30">
        <v>8.9458849717340918</v>
      </c>
      <c r="AI798" s="30"/>
      <c r="AJ798" s="45">
        <v>2685.2519218430598</v>
      </c>
      <c r="AK798" s="85">
        <v>406.856351794403</v>
      </c>
      <c r="AL798" s="85"/>
      <c r="AM798" s="162"/>
    </row>
    <row r="799" spans="1:39" ht="9" hidden="1" customHeight="1" outlineLevel="1" x14ac:dyDescent="0.25">
      <c r="A799" s="83" t="s">
        <v>507</v>
      </c>
      <c r="B799" s="195" t="s">
        <v>322</v>
      </c>
      <c r="C799" s="84" t="s">
        <v>323</v>
      </c>
      <c r="D799" s="19" t="s">
        <v>28</v>
      </c>
      <c r="E799" s="84" t="s">
        <v>324</v>
      </c>
      <c r="F799" s="1">
        <v>3</v>
      </c>
      <c r="G799" s="1" t="s">
        <v>697</v>
      </c>
      <c r="H799" s="25">
        <v>5</v>
      </c>
      <c r="I799" s="19" t="s">
        <v>325</v>
      </c>
      <c r="J799" s="19" t="s">
        <v>326</v>
      </c>
      <c r="K799" s="22"/>
      <c r="L799" s="30" t="s">
        <v>676</v>
      </c>
      <c r="M799" s="45" t="s">
        <v>676</v>
      </c>
      <c r="N799" s="45">
        <v>6.5</v>
      </c>
      <c r="O799" s="25">
        <v>6490</v>
      </c>
      <c r="P799" s="85">
        <v>1996.84</v>
      </c>
      <c r="Q799" s="24">
        <v>307.67950693374422</v>
      </c>
      <c r="R799" s="24">
        <v>1009.63098608097</v>
      </c>
      <c r="S799" s="24">
        <v>155.56717813266104</v>
      </c>
      <c r="T799" s="24"/>
      <c r="U799" s="45">
        <v>18.29</v>
      </c>
      <c r="V799" s="24">
        <v>2.8181818181818179</v>
      </c>
      <c r="W799" s="24"/>
      <c r="X799" s="1">
        <v>17383.6817044421</v>
      </c>
      <c r="Y799" s="30">
        <v>2678.5333905149614</v>
      </c>
      <c r="Z799" s="1"/>
      <c r="AA799" s="45">
        <v>436.62908951992603</v>
      </c>
      <c r="AB799" s="30">
        <v>67.277209479187363</v>
      </c>
      <c r="AC799" s="30"/>
      <c r="AD799" s="45">
        <v>13.7144052018909</v>
      </c>
      <c r="AE799" s="30">
        <v>2.1131595072251002</v>
      </c>
      <c r="AF799" s="1"/>
      <c r="AG799" s="45">
        <v>45.529088639679202</v>
      </c>
      <c r="AH799" s="30">
        <v>7.0152678951739915</v>
      </c>
      <c r="AI799" s="30"/>
      <c r="AJ799" s="45">
        <v>2474.5898228985502</v>
      </c>
      <c r="AK799" s="85">
        <v>381.29273080100933</v>
      </c>
      <c r="AL799" s="85"/>
      <c r="AM799" s="162"/>
    </row>
    <row r="800" spans="1:39" ht="9" hidden="1" customHeight="1" outlineLevel="1" x14ac:dyDescent="0.25">
      <c r="A800" s="83" t="s">
        <v>508</v>
      </c>
      <c r="B800" s="195" t="s">
        <v>322</v>
      </c>
      <c r="C800" s="84" t="s">
        <v>323</v>
      </c>
      <c r="D800" s="19" t="s">
        <v>28</v>
      </c>
      <c r="E800" s="84" t="s">
        <v>324</v>
      </c>
      <c r="F800" s="1">
        <v>3</v>
      </c>
      <c r="G800" s="1" t="s">
        <v>697</v>
      </c>
      <c r="H800" s="25">
        <v>5</v>
      </c>
      <c r="I800" s="19" t="s">
        <v>325</v>
      </c>
      <c r="J800" s="19" t="s">
        <v>326</v>
      </c>
      <c r="K800" s="22"/>
      <c r="L800" s="30" t="s">
        <v>676</v>
      </c>
      <c r="M800" s="45" t="s">
        <v>676</v>
      </c>
      <c r="N800" s="45">
        <v>7.3</v>
      </c>
      <c r="O800" s="25">
        <v>7390</v>
      </c>
      <c r="P800" s="85">
        <v>3037.18</v>
      </c>
      <c r="Q800" s="24">
        <v>410.98511502029771</v>
      </c>
      <c r="R800" s="24">
        <v>1754.7856707165199</v>
      </c>
      <c r="S800" s="24">
        <v>237.45408264093638</v>
      </c>
      <c r="T800" s="24"/>
      <c r="U800" s="45">
        <v>21.76</v>
      </c>
      <c r="V800" s="24">
        <v>2.9445196211096079</v>
      </c>
      <c r="W800" s="24"/>
      <c r="X800" s="1">
        <v>20893.8857169326</v>
      </c>
      <c r="Y800" s="30">
        <v>2827.3187708975101</v>
      </c>
      <c r="Z800" s="1"/>
      <c r="AA800" s="45">
        <v>499.40515056403098</v>
      </c>
      <c r="AB800" s="30">
        <v>67.578504812453446</v>
      </c>
      <c r="AC800" s="30"/>
      <c r="AD800" s="45">
        <v>16.249943955012402</v>
      </c>
      <c r="AE800" s="30">
        <v>2.1989098721261708</v>
      </c>
      <c r="AF800" s="1"/>
      <c r="AG800" s="45">
        <v>57.4916637847126</v>
      </c>
      <c r="AH800" s="30">
        <v>7.7796568044266028</v>
      </c>
      <c r="AI800" s="30"/>
      <c r="AJ800" s="45">
        <v>2576.42102339439</v>
      </c>
      <c r="AK800" s="85">
        <v>348.63613307095943</v>
      </c>
      <c r="AL800" s="85"/>
      <c r="AM800" s="162"/>
    </row>
    <row r="801" spans="1:39" ht="9" hidden="1" customHeight="1" outlineLevel="1" x14ac:dyDescent="0.25">
      <c r="A801" s="83" t="s">
        <v>509</v>
      </c>
      <c r="B801" s="195" t="s">
        <v>322</v>
      </c>
      <c r="C801" s="84" t="s">
        <v>323</v>
      </c>
      <c r="D801" s="19" t="s">
        <v>28</v>
      </c>
      <c r="E801" s="84" t="s">
        <v>324</v>
      </c>
      <c r="F801" s="1">
        <v>3</v>
      </c>
      <c r="G801" s="1" t="s">
        <v>697</v>
      </c>
      <c r="H801" s="25">
        <v>5</v>
      </c>
      <c r="I801" s="19" t="s">
        <v>325</v>
      </c>
      <c r="J801" s="19" t="s">
        <v>326</v>
      </c>
      <c r="K801" s="22"/>
      <c r="L801" s="30" t="s">
        <v>676</v>
      </c>
      <c r="M801" s="45" t="s">
        <v>676</v>
      </c>
      <c r="N801" s="45">
        <v>9.8000000000000007</v>
      </c>
      <c r="O801" s="25">
        <v>6470</v>
      </c>
      <c r="P801" s="85">
        <v>2656.8</v>
      </c>
      <c r="Q801" s="24">
        <v>410.63369397217934</v>
      </c>
      <c r="R801" s="24">
        <v>1534.2840296276199</v>
      </c>
      <c r="S801" s="24">
        <v>237.13818077706645</v>
      </c>
      <c r="T801" s="24"/>
      <c r="U801" s="45">
        <v>19.91</v>
      </c>
      <c r="V801" s="24">
        <v>3.0772797527047917</v>
      </c>
      <c r="W801" s="24"/>
      <c r="X801" s="1">
        <v>20639.715962779701</v>
      </c>
      <c r="Y801" s="30">
        <v>3190.0642910014994</v>
      </c>
      <c r="Z801" s="1"/>
      <c r="AA801" s="45">
        <v>450.22729529793099</v>
      </c>
      <c r="AB801" s="30">
        <v>69.586908083142347</v>
      </c>
      <c r="AC801" s="30"/>
      <c r="AD801" s="45">
        <v>12.5895386734026</v>
      </c>
      <c r="AE801" s="30">
        <v>1.9458328706959196</v>
      </c>
      <c r="AF801" s="1"/>
      <c r="AG801" s="45">
        <v>56.964419982478297</v>
      </c>
      <c r="AH801" s="30">
        <v>8.8043925784355945</v>
      </c>
      <c r="AI801" s="30"/>
      <c r="AJ801" s="45">
        <v>2453.7215782226399</v>
      </c>
      <c r="AK801" s="85">
        <v>379.24599354291189</v>
      </c>
      <c r="AL801" s="85"/>
      <c r="AM801" s="162"/>
    </row>
    <row r="802" spans="1:39" ht="9" hidden="1" customHeight="1" outlineLevel="1" x14ac:dyDescent="0.25">
      <c r="A802" s="83" t="s">
        <v>510</v>
      </c>
      <c r="B802" s="195" t="s">
        <v>322</v>
      </c>
      <c r="C802" s="84" t="s">
        <v>323</v>
      </c>
      <c r="D802" s="19" t="s">
        <v>28</v>
      </c>
      <c r="E802" s="84" t="s">
        <v>324</v>
      </c>
      <c r="F802" s="1">
        <v>3</v>
      </c>
      <c r="G802" s="1" t="s">
        <v>697</v>
      </c>
      <c r="H802" s="25">
        <v>5</v>
      </c>
      <c r="I802" s="19" t="s">
        <v>325</v>
      </c>
      <c r="J802" s="19" t="s">
        <v>326</v>
      </c>
      <c r="K802" s="22"/>
      <c r="L802" s="30" t="s">
        <v>676</v>
      </c>
      <c r="M802" s="45" t="s">
        <v>676</v>
      </c>
      <c r="N802" s="45">
        <v>8.1999999999999993</v>
      </c>
      <c r="O802" s="25">
        <v>6230</v>
      </c>
      <c r="P802" s="85">
        <v>2444.36</v>
      </c>
      <c r="Q802" s="24">
        <v>392.35313001605135</v>
      </c>
      <c r="R802" s="24">
        <v>1369.93492608364</v>
      </c>
      <c r="S802" s="24">
        <v>219.89324656238199</v>
      </c>
      <c r="T802" s="24"/>
      <c r="U802" s="45">
        <v>21.78</v>
      </c>
      <c r="V802" s="24">
        <v>3.4959871589085072</v>
      </c>
      <c r="W802" s="24"/>
      <c r="X802" s="1">
        <v>11085.786869339299</v>
      </c>
      <c r="Y802" s="30">
        <v>1779.4200432326322</v>
      </c>
      <c r="Z802" s="1"/>
      <c r="AA802" s="45">
        <v>441.69106555679701</v>
      </c>
      <c r="AB802" s="30">
        <v>70.897442304461805</v>
      </c>
      <c r="AC802" s="30"/>
      <c r="AD802" s="45">
        <v>11.643093395699699</v>
      </c>
      <c r="AE802" s="30">
        <v>1.8688753444140769</v>
      </c>
      <c r="AF802" s="1"/>
      <c r="AG802" s="45">
        <v>54.854861393854698</v>
      </c>
      <c r="AH802" s="30">
        <v>8.8049536747760353</v>
      </c>
      <c r="AI802" s="30"/>
      <c r="AJ802" s="45">
        <v>3603.6030287112899</v>
      </c>
      <c r="AK802" s="85">
        <v>578.42745244161961</v>
      </c>
      <c r="AL802" s="85"/>
      <c r="AM802" s="162"/>
    </row>
    <row r="803" spans="1:39" ht="9" hidden="1" customHeight="1" outlineLevel="1" x14ac:dyDescent="0.25">
      <c r="A803" s="83" t="s">
        <v>511</v>
      </c>
      <c r="B803" s="195" t="s">
        <v>322</v>
      </c>
      <c r="C803" s="84" t="s">
        <v>323</v>
      </c>
      <c r="D803" s="19" t="s">
        <v>28</v>
      </c>
      <c r="E803" s="84" t="s">
        <v>324</v>
      </c>
      <c r="F803" s="1">
        <v>3</v>
      </c>
      <c r="G803" s="1" t="s">
        <v>697</v>
      </c>
      <c r="H803" s="25">
        <v>5</v>
      </c>
      <c r="I803" s="19" t="s">
        <v>30</v>
      </c>
      <c r="J803" s="19" t="s">
        <v>326</v>
      </c>
      <c r="K803" s="22"/>
      <c r="L803" s="30">
        <v>16.63</v>
      </c>
      <c r="M803" s="45">
        <v>111</v>
      </c>
      <c r="N803" s="45">
        <v>9</v>
      </c>
      <c r="O803" s="25">
        <v>4620</v>
      </c>
      <c r="P803" s="85">
        <v>1752.83</v>
      </c>
      <c r="Q803" s="24">
        <v>379.40043290043286</v>
      </c>
      <c r="R803" s="24">
        <v>1086.1679516793799</v>
      </c>
      <c r="S803" s="24">
        <v>235.10128824229002</v>
      </c>
      <c r="T803" s="24"/>
      <c r="U803" s="45">
        <v>15.47</v>
      </c>
      <c r="V803" s="24">
        <v>3.3484848484848486</v>
      </c>
      <c r="W803" s="24"/>
      <c r="X803" s="1">
        <v>7942.7440418895003</v>
      </c>
      <c r="Y803" s="30">
        <v>1719.2086670756494</v>
      </c>
      <c r="Z803" s="1"/>
      <c r="AA803" s="45">
        <v>290.94163861020297</v>
      </c>
      <c r="AB803" s="30">
        <v>62.974380651559088</v>
      </c>
      <c r="AC803" s="30"/>
      <c r="AD803" s="45">
        <v>21.2619904938791</v>
      </c>
      <c r="AE803" s="30">
        <v>4.6021624445625759</v>
      </c>
      <c r="AF803" s="1"/>
      <c r="AG803" s="45">
        <v>49.940496486541399</v>
      </c>
      <c r="AH803" s="30">
        <v>10.809631274143161</v>
      </c>
      <c r="AI803" s="30"/>
      <c r="AJ803" s="45">
        <v>2619.0172620696299</v>
      </c>
      <c r="AK803" s="85">
        <v>566.88685326182463</v>
      </c>
      <c r="AL803" s="85"/>
      <c r="AM803" s="162"/>
    </row>
    <row r="804" spans="1:39" ht="9" hidden="1" customHeight="1" outlineLevel="1" x14ac:dyDescent="0.25">
      <c r="A804" s="83" t="s">
        <v>512</v>
      </c>
      <c r="B804" s="195" t="s">
        <v>322</v>
      </c>
      <c r="C804" s="84" t="s">
        <v>323</v>
      </c>
      <c r="D804" s="19" t="s">
        <v>28</v>
      </c>
      <c r="E804" s="84" t="s">
        <v>324</v>
      </c>
      <c r="F804" s="1">
        <v>3</v>
      </c>
      <c r="G804" s="1" t="s">
        <v>697</v>
      </c>
      <c r="H804" s="25">
        <v>5</v>
      </c>
      <c r="I804" s="19" t="s">
        <v>30</v>
      </c>
      <c r="J804" s="19" t="s">
        <v>326</v>
      </c>
      <c r="K804" s="22"/>
      <c r="L804" s="30">
        <v>13.41</v>
      </c>
      <c r="M804" s="45">
        <v>89</v>
      </c>
      <c r="N804" s="45">
        <v>5</v>
      </c>
      <c r="O804" s="25">
        <v>6720</v>
      </c>
      <c r="P804" s="85">
        <v>2883.61</v>
      </c>
      <c r="Q804" s="24">
        <v>429.10863095238096</v>
      </c>
      <c r="R804" s="24">
        <v>1310.1107453087</v>
      </c>
      <c r="S804" s="24">
        <v>194.95695614712798</v>
      </c>
      <c r="T804" s="24"/>
      <c r="U804" s="45">
        <v>20.74</v>
      </c>
      <c r="V804" s="24">
        <v>3.0863095238095237</v>
      </c>
      <c r="W804" s="24"/>
      <c r="X804" s="1">
        <v>15360.446117334901</v>
      </c>
      <c r="Y804" s="30">
        <v>2285.7806722224555</v>
      </c>
      <c r="Z804" s="1"/>
      <c r="AA804" s="45">
        <v>360.25172876316498</v>
      </c>
      <c r="AB804" s="30">
        <v>53.608888208804309</v>
      </c>
      <c r="AC804" s="30"/>
      <c r="AD804" s="45">
        <v>12.733826886458701</v>
      </c>
      <c r="AE804" s="30">
        <v>1.8949147152468304</v>
      </c>
      <c r="AF804" s="1"/>
      <c r="AG804" s="45">
        <v>55.407607072138802</v>
      </c>
      <c r="AH804" s="30">
        <v>8.2451796238301789</v>
      </c>
      <c r="AI804" s="30"/>
      <c r="AJ804" s="45">
        <v>2213.7771231075799</v>
      </c>
      <c r="AK804" s="85">
        <v>329.43111951005653</v>
      </c>
      <c r="AL804" s="85"/>
      <c r="AM804" s="162"/>
    </row>
    <row r="805" spans="1:39" ht="9" hidden="1" customHeight="1" outlineLevel="1" x14ac:dyDescent="0.25">
      <c r="A805" s="83" t="s">
        <v>513</v>
      </c>
      <c r="B805" s="195" t="s">
        <v>322</v>
      </c>
      <c r="C805" s="84" t="s">
        <v>323</v>
      </c>
      <c r="D805" s="19" t="s">
        <v>28</v>
      </c>
      <c r="E805" s="84" t="s">
        <v>324</v>
      </c>
      <c r="F805" s="1">
        <v>3</v>
      </c>
      <c r="G805" s="1" t="s">
        <v>697</v>
      </c>
      <c r="H805" s="25">
        <v>5</v>
      </c>
      <c r="I805" s="19" t="s">
        <v>30</v>
      </c>
      <c r="J805" s="19" t="s">
        <v>326</v>
      </c>
      <c r="K805" s="22"/>
      <c r="L805" s="30">
        <v>12.62</v>
      </c>
      <c r="M805" s="45">
        <v>92</v>
      </c>
      <c r="N805" s="45">
        <v>8</v>
      </c>
      <c r="O805" s="25">
        <v>6370</v>
      </c>
      <c r="P805" s="85">
        <v>2609.48</v>
      </c>
      <c r="Q805" s="24">
        <v>409.65149136577708</v>
      </c>
      <c r="R805" s="24">
        <v>1267.3292272426199</v>
      </c>
      <c r="S805" s="24">
        <v>198.95278292662792</v>
      </c>
      <c r="T805" s="24"/>
      <c r="U805" s="45">
        <v>25.7</v>
      </c>
      <c r="V805" s="24">
        <v>4.0345368916797488</v>
      </c>
      <c r="W805" s="24"/>
      <c r="X805" s="1">
        <v>12806.051828989199</v>
      </c>
      <c r="Y805" s="30">
        <v>2010.3692039229511</v>
      </c>
      <c r="Z805" s="1"/>
      <c r="AA805" s="45">
        <v>360.92154920223197</v>
      </c>
      <c r="AB805" s="30">
        <v>56.659583862202823</v>
      </c>
      <c r="AC805" s="30"/>
      <c r="AD805" s="45">
        <v>17.601819894117</v>
      </c>
      <c r="AE805" s="30">
        <v>2.7632370320434854</v>
      </c>
      <c r="AF805" s="1"/>
      <c r="AG805" s="45">
        <v>50.810853576127499</v>
      </c>
      <c r="AH805" s="30">
        <v>7.9765861187013343</v>
      </c>
      <c r="AI805" s="30"/>
      <c r="AJ805" s="45">
        <v>2410.55076525188</v>
      </c>
      <c r="AK805" s="85">
        <v>378.4224121274537</v>
      </c>
      <c r="AL805" s="85"/>
      <c r="AM805" s="162"/>
    </row>
    <row r="806" spans="1:39" ht="9" hidden="1" customHeight="1" outlineLevel="1" x14ac:dyDescent="0.25">
      <c r="A806" s="83" t="s">
        <v>514</v>
      </c>
      <c r="B806" s="195" t="s">
        <v>322</v>
      </c>
      <c r="C806" s="84" t="s">
        <v>323</v>
      </c>
      <c r="D806" s="19" t="s">
        <v>28</v>
      </c>
      <c r="E806" s="84" t="s">
        <v>324</v>
      </c>
      <c r="F806" s="1">
        <v>3</v>
      </c>
      <c r="G806" s="1" t="s">
        <v>697</v>
      </c>
      <c r="H806" s="25">
        <v>5</v>
      </c>
      <c r="I806" s="19" t="s">
        <v>30</v>
      </c>
      <c r="J806" s="19" t="s">
        <v>326</v>
      </c>
      <c r="K806" s="22"/>
      <c r="L806" s="30">
        <v>14.02</v>
      </c>
      <c r="M806" s="45">
        <v>106</v>
      </c>
      <c r="N806" s="45">
        <v>8.5</v>
      </c>
      <c r="O806" s="25">
        <v>6840</v>
      </c>
      <c r="P806" s="85">
        <v>3115.29</v>
      </c>
      <c r="Q806" s="24">
        <v>455.45175438596493</v>
      </c>
      <c r="R806" s="24">
        <v>1526.00668127277</v>
      </c>
      <c r="S806" s="24">
        <v>223.10039199894297</v>
      </c>
      <c r="T806" s="24"/>
      <c r="U806" s="45">
        <v>24.15</v>
      </c>
      <c r="V806" s="24">
        <v>3.5307017543859649</v>
      </c>
      <c r="W806" s="24"/>
      <c r="X806" s="1">
        <v>16483.048477490003</v>
      </c>
      <c r="Y806" s="30">
        <v>2409.8024089897667</v>
      </c>
      <c r="Z806" s="1"/>
      <c r="AA806" s="45">
        <v>619.60342523664599</v>
      </c>
      <c r="AB806" s="30">
        <v>90.58529608722894</v>
      </c>
      <c r="AC806" s="30"/>
      <c r="AD806" s="45">
        <v>15.3712317878864</v>
      </c>
      <c r="AE806" s="30">
        <v>2.2472561093401171</v>
      </c>
      <c r="AF806" s="1"/>
      <c r="AG806" s="45">
        <v>61.889685844745898</v>
      </c>
      <c r="AH806" s="30">
        <v>9.0481996849043718</v>
      </c>
      <c r="AI806" s="30"/>
      <c r="AJ806" s="45">
        <v>3157.5510789835698</v>
      </c>
      <c r="AK806" s="85">
        <v>461.63027470520029</v>
      </c>
      <c r="AL806" s="85"/>
      <c r="AM806" s="162"/>
    </row>
    <row r="807" spans="1:39" ht="9" hidden="1" customHeight="1" outlineLevel="1" x14ac:dyDescent="0.25">
      <c r="A807" s="83" t="s">
        <v>515</v>
      </c>
      <c r="B807" s="195" t="s">
        <v>322</v>
      </c>
      <c r="C807" s="84" t="s">
        <v>323</v>
      </c>
      <c r="D807" s="19" t="s">
        <v>28</v>
      </c>
      <c r="E807" s="84" t="s">
        <v>324</v>
      </c>
      <c r="F807" s="1">
        <v>3</v>
      </c>
      <c r="G807" s="1" t="s">
        <v>697</v>
      </c>
      <c r="H807" s="25">
        <v>5</v>
      </c>
      <c r="I807" s="19" t="s">
        <v>30</v>
      </c>
      <c r="J807" s="19" t="s">
        <v>326</v>
      </c>
      <c r="K807" s="22"/>
      <c r="L807" s="30">
        <v>12.22</v>
      </c>
      <c r="M807" s="45">
        <v>93</v>
      </c>
      <c r="N807" s="45">
        <v>7</v>
      </c>
      <c r="O807" s="25">
        <v>7870</v>
      </c>
      <c r="P807" s="85">
        <v>2971.31</v>
      </c>
      <c r="Q807" s="24">
        <v>377.54891994917409</v>
      </c>
      <c r="R807" s="24"/>
      <c r="S807" s="24"/>
      <c r="T807" s="24"/>
      <c r="U807" s="45">
        <v>18.43</v>
      </c>
      <c r="V807" s="24">
        <v>2.3418043202033036</v>
      </c>
      <c r="W807" s="24"/>
      <c r="X807" s="1">
        <v>16389.541835665699</v>
      </c>
      <c r="Y807" s="30">
        <v>2082.5339054213086</v>
      </c>
      <c r="Z807" s="1"/>
      <c r="AA807" s="45">
        <v>488.718726405415</v>
      </c>
      <c r="AB807" s="30">
        <v>62.098948717333542</v>
      </c>
      <c r="AC807" s="30"/>
      <c r="AD807" s="45">
        <v>11.8423122119542</v>
      </c>
      <c r="AE807" s="30">
        <v>1.5047410688633038</v>
      </c>
      <c r="AF807" s="1"/>
      <c r="AG807" s="45">
        <v>48.685849552607102</v>
      </c>
      <c r="AH807" s="30">
        <v>6.1862578847023002</v>
      </c>
      <c r="AI807" s="30"/>
      <c r="AJ807" s="45">
        <v>2249.4178283185302</v>
      </c>
      <c r="AK807" s="85">
        <v>285.82183333145235</v>
      </c>
      <c r="AL807" s="85"/>
      <c r="AM807" s="162"/>
    </row>
    <row r="808" spans="1:39" ht="9" hidden="1" customHeight="1" outlineLevel="1" x14ac:dyDescent="0.25">
      <c r="A808" s="90" t="s">
        <v>516</v>
      </c>
      <c r="B808" s="196" t="s">
        <v>322</v>
      </c>
      <c r="C808" s="91" t="s">
        <v>323</v>
      </c>
      <c r="D808" s="33" t="s">
        <v>28</v>
      </c>
      <c r="E808" s="91" t="s">
        <v>324</v>
      </c>
      <c r="F808" s="92">
        <v>3</v>
      </c>
      <c r="G808" s="92" t="s">
        <v>697</v>
      </c>
      <c r="H808" s="39">
        <v>5</v>
      </c>
      <c r="I808" s="33" t="s">
        <v>30</v>
      </c>
      <c r="J808" s="33" t="s">
        <v>326</v>
      </c>
      <c r="K808" s="36"/>
      <c r="L808" s="44">
        <v>14.38</v>
      </c>
      <c r="M808" s="70">
        <v>104</v>
      </c>
      <c r="N808" s="70">
        <v>6.4</v>
      </c>
      <c r="O808" s="39">
        <v>6620</v>
      </c>
      <c r="P808" s="94">
        <v>2626.51</v>
      </c>
      <c r="Q808" s="38">
        <v>396.75377643504532</v>
      </c>
      <c r="R808" s="38">
        <v>1340.14779707758</v>
      </c>
      <c r="S808" s="38">
        <v>202.43924427153775</v>
      </c>
      <c r="T808" s="38"/>
      <c r="U808" s="70">
        <v>21.65</v>
      </c>
      <c r="V808" s="38">
        <v>3.2703927492447127</v>
      </c>
      <c r="W808" s="38"/>
      <c r="X808" s="92">
        <v>15860.773637099801</v>
      </c>
      <c r="Y808" s="44">
        <v>2395.8872563594864</v>
      </c>
      <c r="Z808" s="92"/>
      <c r="AA808" s="70">
        <v>471.43658962818398</v>
      </c>
      <c r="AB808" s="44">
        <v>71.213986348668271</v>
      </c>
      <c r="AC808" s="44"/>
      <c r="AD808" s="70">
        <v>22.429264166789299</v>
      </c>
      <c r="AE808" s="44">
        <v>3.3881063696056346</v>
      </c>
      <c r="AF808" s="92"/>
      <c r="AG808" s="70">
        <v>56.267074111496797</v>
      </c>
      <c r="AH808" s="44">
        <v>8.4995580228847132</v>
      </c>
      <c r="AI808" s="44"/>
      <c r="AJ808" s="70">
        <v>1771.1552259238699</v>
      </c>
      <c r="AK808" s="94">
        <v>267.54610663502569</v>
      </c>
      <c r="AL808" s="94"/>
      <c r="AM808" s="162"/>
    </row>
    <row r="809" spans="1:39" ht="9" customHeight="1" collapsed="1" x14ac:dyDescent="0.25">
      <c r="A809" s="96"/>
      <c r="B809" s="197"/>
      <c r="C809" s="97"/>
      <c r="D809" s="5"/>
      <c r="E809" s="97"/>
      <c r="F809" s="98"/>
      <c r="G809" s="98"/>
      <c r="H809" s="11"/>
      <c r="I809" s="5"/>
      <c r="J809" s="5"/>
      <c r="K809" s="8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106"/>
      <c r="Y809" s="23"/>
      <c r="Z809" s="106"/>
      <c r="AA809" s="23"/>
      <c r="AB809" s="23"/>
      <c r="AC809" s="23"/>
      <c r="AD809" s="23"/>
      <c r="AE809" s="23"/>
      <c r="AF809" s="106"/>
      <c r="AG809" s="23"/>
      <c r="AH809" s="23"/>
      <c r="AI809" s="23"/>
      <c r="AJ809" s="23"/>
      <c r="AK809" s="23"/>
      <c r="AL809" s="23"/>
      <c r="AM809" s="162"/>
    </row>
    <row r="810" spans="1:39" ht="9" customHeight="1" x14ac:dyDescent="0.25">
      <c r="A810" s="99"/>
      <c r="B810" s="195"/>
      <c r="C810" s="84"/>
      <c r="D810" s="19"/>
      <c r="E810" s="84"/>
      <c r="F810" s="1"/>
      <c r="G810" s="1"/>
      <c r="H810" s="25"/>
      <c r="I810" s="19"/>
      <c r="J810" s="19"/>
      <c r="K810" s="22" t="s">
        <v>679</v>
      </c>
      <c r="L810" s="30">
        <f>IF(SUM(L797:L808)=0,"-",IF(SUM(L797:L808)&gt;0,AVERAGE(L797:L808)))</f>
        <v>13.879999999999997</v>
      </c>
      <c r="M810" s="30">
        <f t="shared" ref="M810:AL810" si="617">IF(SUM(M797:M808)=0,"-",IF(SUM(M797:M808)&gt;0,AVERAGE(M797:M808)))</f>
        <v>99.166666666666671</v>
      </c>
      <c r="N810" s="30">
        <f t="shared" si="617"/>
        <v>7.6833333333333336</v>
      </c>
      <c r="O810" s="30">
        <f t="shared" si="617"/>
        <v>6545</v>
      </c>
      <c r="P810" s="30">
        <f t="shared" ref="P810:AC810" si="618">IF(SUM(P797:P808)=0,"-",IF(SUM(P797:P808)&gt;0,AVERAGE(P797:P808)))</f>
        <v>2573.4300000000003</v>
      </c>
      <c r="Q810" s="30">
        <f t="shared" si="618"/>
        <v>392.47045662908334</v>
      </c>
      <c r="R810" s="30">
        <f t="shared" si="618"/>
        <v>1323.1825849174647</v>
      </c>
      <c r="S810" s="30">
        <f t="shared" si="618"/>
        <v>206.34853955877489</v>
      </c>
      <c r="T810" s="30" t="str">
        <f t="shared" si="618"/>
        <v>-</v>
      </c>
      <c r="U810" s="30">
        <f t="shared" si="618"/>
        <v>20.625000000000004</v>
      </c>
      <c r="V810" s="30">
        <f t="shared" si="618"/>
        <v>3.17282247569762</v>
      </c>
      <c r="W810" s="30" t="str">
        <f t="shared" si="618"/>
        <v>-</v>
      </c>
      <c r="X810" s="1">
        <f t="shared" si="618"/>
        <v>15336.837145475098</v>
      </c>
      <c r="Y810" s="30">
        <f t="shared" si="618"/>
        <v>2323.0012098853308</v>
      </c>
      <c r="Z810" s="1" t="str">
        <f t="shared" si="618"/>
        <v>-</v>
      </c>
      <c r="AA810" s="30">
        <f t="shared" si="618"/>
        <v>440.00100911931872</v>
      </c>
      <c r="AB810" s="30">
        <f t="shared" si="618"/>
        <v>67.110798315995979</v>
      </c>
      <c r="AC810" s="30" t="str">
        <f t="shared" si="618"/>
        <v>-</v>
      </c>
      <c r="AD810" s="30">
        <f>IF(SUM(AD797:AD808)=0,"-",IF(SUM(AD797:AD808)&gt;0,AVERAGE(AD797:AD808)))</f>
        <v>15.14341827433954</v>
      </c>
      <c r="AE810" s="30">
        <f>IF(SUM(AE797:AE808)=0,"-",IF(SUM(AE797:AE808)&gt;0,AVERAGE(AE797:AE808)))</f>
        <v>2.3838257961156639</v>
      </c>
      <c r="AF810" s="1" t="str">
        <f>IF(SUM(AF797:AF808)=0,"-",IF(SUM(AF797:AF808)&gt;0,AVERAGE(AF797:AF808)))</f>
        <v>-</v>
      </c>
      <c r="AG810" s="30">
        <f t="shared" si="617"/>
        <v>54.079372684952098</v>
      </c>
      <c r="AH810" s="30">
        <f t="shared" si="617"/>
        <v>8.3628484189696746</v>
      </c>
      <c r="AI810" s="30" t="str">
        <f t="shared" si="617"/>
        <v>-</v>
      </c>
      <c r="AJ810" s="30">
        <f t="shared" si="617"/>
        <v>2566.4021675459417</v>
      </c>
      <c r="AK810" s="30">
        <f t="shared" si="617"/>
        <v>399.39208917126615</v>
      </c>
      <c r="AL810" s="30" t="str">
        <f t="shared" si="617"/>
        <v>-</v>
      </c>
      <c r="AM810" s="162"/>
    </row>
    <row r="811" spans="1:39" ht="9" customHeight="1" x14ac:dyDescent="0.25">
      <c r="A811" s="25"/>
      <c r="B811" s="192" t="str">
        <f t="shared" ref="B811:J811" si="619">B806</f>
        <v>Cisplatin (Cp)</v>
      </c>
      <c r="C811" s="17" t="str">
        <f t="shared" si="619"/>
        <v>Bayer</v>
      </c>
      <c r="D811" s="25" t="str">
        <f t="shared" si="619"/>
        <v>Rat</v>
      </c>
      <c r="E811" s="17" t="str">
        <f t="shared" si="619"/>
        <v>Crl:WI(Han)</v>
      </c>
      <c r="F811" s="25">
        <f t="shared" si="619"/>
        <v>3</v>
      </c>
      <c r="G811" s="25" t="str">
        <f t="shared" si="619"/>
        <v>once</v>
      </c>
      <c r="H811" s="25">
        <f t="shared" si="619"/>
        <v>5</v>
      </c>
      <c r="I811" s="25" t="str">
        <f t="shared" si="619"/>
        <v>necropsy</v>
      </c>
      <c r="J811" s="25" t="str">
        <f t="shared" si="619"/>
        <v>18-20</v>
      </c>
      <c r="K811" s="22" t="s">
        <v>677</v>
      </c>
      <c r="L811" s="30">
        <f>IF(SUM(L797:L808)=0,"-",IF(SUM(L797:L808)&gt;0,_xlfn.STDEV.S(L797:L808)))</f>
        <v>1.5745602560715397</v>
      </c>
      <c r="M811" s="30">
        <f t="shared" ref="M811:AL811" si="620">IF(SUM(M797:M808)=0,"-",IF(SUM(M797:M808)&gt;0,_xlfn.STDEV.S(M797:M808)))</f>
        <v>8.9758936416752775</v>
      </c>
      <c r="N811" s="30">
        <f t="shared" si="620"/>
        <v>1.5038334853018673</v>
      </c>
      <c r="O811" s="30">
        <f t="shared" si="620"/>
        <v>768.15599741435096</v>
      </c>
      <c r="P811" s="30">
        <f t="shared" ref="P811:AC811" si="621">IF(SUM(P797:P808)=0,"-",IF(SUM(P797:P808)&gt;0,_xlfn.STDEV.S(P797:P808)))</f>
        <v>419.37225531414254</v>
      </c>
      <c r="Q811" s="30">
        <f t="shared" si="621"/>
        <v>37.917391825431686</v>
      </c>
      <c r="R811" s="30">
        <f t="shared" si="621"/>
        <v>218.44651919023934</v>
      </c>
      <c r="S811" s="30">
        <f t="shared" si="621"/>
        <v>27.034093847631521</v>
      </c>
      <c r="T811" s="30" t="str">
        <f t="shared" si="621"/>
        <v>-</v>
      </c>
      <c r="U811" s="30">
        <f t="shared" si="621"/>
        <v>2.7846086717069038</v>
      </c>
      <c r="V811" s="30">
        <f t="shared" si="621"/>
        <v>0.42468269129749531</v>
      </c>
      <c r="W811" s="30" t="str">
        <f t="shared" si="621"/>
        <v>-</v>
      </c>
      <c r="X811" s="1">
        <f t="shared" si="621"/>
        <v>3965.3664919609901</v>
      </c>
      <c r="Y811" s="30">
        <f t="shared" si="621"/>
        <v>477.75800012319291</v>
      </c>
      <c r="Z811" s="1" t="str">
        <f t="shared" si="621"/>
        <v>-</v>
      </c>
      <c r="AA811" s="30">
        <f t="shared" si="621"/>
        <v>85.475110541061198</v>
      </c>
      <c r="AB811" s="30">
        <f t="shared" si="621"/>
        <v>9.6475134875202126</v>
      </c>
      <c r="AC811" s="30" t="str">
        <f t="shared" si="621"/>
        <v>-</v>
      </c>
      <c r="AD811" s="30">
        <f>IF(SUM(AD797:AD808)=0,"-",IF(SUM(AD797:AD808)&gt;0,_xlfn.STDEV.S(AD797:AD808)))</f>
        <v>3.6470506181697528</v>
      </c>
      <c r="AE811" s="30">
        <f>IF(SUM(AE797:AE808)=0,"-",IF(SUM(AE797:AE808)&gt;0,_xlfn.STDEV.S(AE797:AE808)))</f>
        <v>0.85350942359133519</v>
      </c>
      <c r="AF811" s="1" t="str">
        <f>IF(SUM(AF797:AF808)=0,"-",IF(SUM(AF797:AF808)&gt;0,_xlfn.STDEV.S(AF797:AF808)))</f>
        <v>-</v>
      </c>
      <c r="AG811" s="30">
        <f t="shared" si="620"/>
        <v>4.7368221102371209</v>
      </c>
      <c r="AH811" s="30">
        <f t="shared" si="620"/>
        <v>1.1392822020106474</v>
      </c>
      <c r="AI811" s="30" t="str">
        <f t="shared" si="620"/>
        <v>-</v>
      </c>
      <c r="AJ811" s="30">
        <f t="shared" si="620"/>
        <v>461.72897155112446</v>
      </c>
      <c r="AK811" s="30">
        <f t="shared" si="620"/>
        <v>96.787494672599422</v>
      </c>
      <c r="AL811" s="30" t="str">
        <f t="shared" si="620"/>
        <v>-</v>
      </c>
      <c r="AM811" s="162"/>
    </row>
    <row r="812" spans="1:39" ht="9" customHeight="1" x14ac:dyDescent="0.25">
      <c r="A812" s="99"/>
      <c r="B812" s="195"/>
      <c r="C812" s="84"/>
      <c r="D812" s="19"/>
      <c r="E812" s="84"/>
      <c r="F812" s="1"/>
      <c r="G812" s="1"/>
      <c r="H812" s="25"/>
      <c r="I812" s="19"/>
      <c r="J812" s="19"/>
      <c r="K812" s="22" t="s">
        <v>678</v>
      </c>
      <c r="L812" s="1">
        <f>IF(SUM(L797:L808)=0,"-",IF(SUM(L797:L808)&gt;0,COUNT(L797:L808)))</f>
        <v>6</v>
      </c>
      <c r="M812" s="46">
        <f t="shared" ref="M812:AL812" si="622">IF(SUM(M797:M808)=0,"-",IF(SUM(M797:M808)&gt;0,COUNT(M797:M808)))</f>
        <v>6</v>
      </c>
      <c r="N812" s="1">
        <f t="shared" si="622"/>
        <v>12</v>
      </c>
      <c r="O812" s="46">
        <f t="shared" si="622"/>
        <v>12</v>
      </c>
      <c r="P812" s="1">
        <f t="shared" ref="P812:AC812" si="623">IF(SUM(P797:P808)=0,"-",IF(SUM(P797:P808)&gt;0,COUNT(P797:P808)))</f>
        <v>12</v>
      </c>
      <c r="Q812" s="46">
        <f t="shared" si="623"/>
        <v>12</v>
      </c>
      <c r="R812" s="30">
        <f t="shared" si="623"/>
        <v>11</v>
      </c>
      <c r="S812" s="46">
        <f t="shared" si="623"/>
        <v>11</v>
      </c>
      <c r="T812" s="1" t="str">
        <f t="shared" si="623"/>
        <v>-</v>
      </c>
      <c r="U812" s="46">
        <f t="shared" si="623"/>
        <v>12</v>
      </c>
      <c r="V812" s="1">
        <f t="shared" si="623"/>
        <v>12</v>
      </c>
      <c r="W812" s="46" t="str">
        <f t="shared" si="623"/>
        <v>-</v>
      </c>
      <c r="X812" s="46">
        <f t="shared" si="623"/>
        <v>12</v>
      </c>
      <c r="Y812" s="1">
        <f t="shared" si="623"/>
        <v>12</v>
      </c>
      <c r="Z812" s="46" t="str">
        <f t="shared" si="623"/>
        <v>-</v>
      </c>
      <c r="AA812" s="1">
        <f t="shared" si="623"/>
        <v>12</v>
      </c>
      <c r="AB812" s="46">
        <f t="shared" si="623"/>
        <v>12</v>
      </c>
      <c r="AC812" s="1" t="str">
        <f t="shared" si="623"/>
        <v>-</v>
      </c>
      <c r="AD812" s="1">
        <f>IF(SUM(AD797:AD808)=0,"-",IF(SUM(AD797:AD808)&gt;0,COUNT(AD797:AD808)))</f>
        <v>12</v>
      </c>
      <c r="AE812" s="46">
        <f>IF(SUM(AE797:AE808)=0,"-",IF(SUM(AE797:AE808)&gt;0,COUNT(AE797:AE808)))</f>
        <v>12</v>
      </c>
      <c r="AF812" s="1" t="str">
        <f>IF(SUM(AF797:AF808)=0,"-",IF(SUM(AF797:AF808)&gt;0,COUNT(AF797:AF808)))</f>
        <v>-</v>
      </c>
      <c r="AG812" s="1">
        <f t="shared" si="622"/>
        <v>12</v>
      </c>
      <c r="AH812" s="46">
        <f t="shared" si="622"/>
        <v>12</v>
      </c>
      <c r="AI812" s="1" t="str">
        <f t="shared" si="622"/>
        <v>-</v>
      </c>
      <c r="AJ812" s="46">
        <f t="shared" si="622"/>
        <v>12</v>
      </c>
      <c r="AK812" s="1">
        <f t="shared" si="622"/>
        <v>12</v>
      </c>
      <c r="AL812" s="46" t="str">
        <f t="shared" si="622"/>
        <v>-</v>
      </c>
      <c r="AM812" s="162"/>
    </row>
    <row r="813" spans="1:39" ht="9" customHeight="1" x14ac:dyDescent="0.25">
      <c r="A813" s="100"/>
      <c r="B813" s="196"/>
      <c r="C813" s="91"/>
      <c r="D813" s="33"/>
      <c r="E813" s="91"/>
      <c r="F813" s="92"/>
      <c r="G813" s="92"/>
      <c r="H813" s="39"/>
      <c r="I813" s="33"/>
      <c r="J813" s="33"/>
      <c r="K813" s="36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107"/>
      <c r="Y813" s="37"/>
      <c r="Z813" s="107"/>
      <c r="AA813" s="37"/>
      <c r="AB813" s="37"/>
      <c r="AC813" s="37"/>
      <c r="AD813" s="37"/>
      <c r="AE813" s="37"/>
      <c r="AF813" s="107"/>
      <c r="AG813" s="37"/>
      <c r="AH813" s="37"/>
      <c r="AI813" s="37"/>
      <c r="AJ813" s="37"/>
      <c r="AK813" s="37"/>
      <c r="AL813" s="37"/>
      <c r="AM813" s="162"/>
    </row>
    <row r="814" spans="1:39" ht="9" hidden="1" customHeight="1" outlineLevel="1" x14ac:dyDescent="0.25">
      <c r="A814" s="101" t="s">
        <v>373</v>
      </c>
      <c r="B814" s="197" t="s">
        <v>322</v>
      </c>
      <c r="C814" s="97" t="s">
        <v>323</v>
      </c>
      <c r="D814" s="5" t="s">
        <v>28</v>
      </c>
      <c r="E814" s="97" t="s">
        <v>324</v>
      </c>
      <c r="F814" s="98">
        <v>0</v>
      </c>
      <c r="G814" s="1" t="s">
        <v>697</v>
      </c>
      <c r="H814" s="11">
        <v>8</v>
      </c>
      <c r="I814" s="5" t="s">
        <v>325</v>
      </c>
      <c r="J814" s="5" t="s">
        <v>326</v>
      </c>
      <c r="K814" s="8"/>
      <c r="L814" s="30" t="s">
        <v>676</v>
      </c>
      <c r="M814" s="45" t="s">
        <v>676</v>
      </c>
      <c r="N814" s="71">
        <v>4.5</v>
      </c>
      <c r="O814" s="11">
        <v>12670</v>
      </c>
      <c r="P814" s="103">
        <v>1476.92</v>
      </c>
      <c r="Q814" s="10">
        <v>116.56827150749804</v>
      </c>
      <c r="R814" s="10">
        <v>13.1757029721807</v>
      </c>
      <c r="S814" s="10">
        <v>1.0399134153260221</v>
      </c>
      <c r="T814" s="10"/>
      <c r="U814" s="71">
        <v>16.829999999999998</v>
      </c>
      <c r="V814" s="10">
        <v>1.3283346487766376</v>
      </c>
      <c r="W814" s="10"/>
      <c r="X814" s="98">
        <v>620.29842375929297</v>
      </c>
      <c r="Y814" s="16">
        <v>48.958044495603232</v>
      </c>
      <c r="Z814" s="98"/>
      <c r="AA814" s="71">
        <v>271.12504695018299</v>
      </c>
      <c r="AB814" s="16">
        <v>21.398977659840803</v>
      </c>
      <c r="AC814" s="16"/>
      <c r="AD814" s="71">
        <v>3.6754760943599498</v>
      </c>
      <c r="AE814" s="16">
        <v>0.29009282512706785</v>
      </c>
      <c r="AF814" s="98"/>
      <c r="AG814" s="71">
        <v>7.1108603136538697</v>
      </c>
      <c r="AH814" s="16">
        <v>0.56123601528444111</v>
      </c>
      <c r="AI814" s="16"/>
      <c r="AJ814" s="71">
        <v>1256.81630845771</v>
      </c>
      <c r="AK814" s="102">
        <v>99.196235868801097</v>
      </c>
      <c r="AL814" s="102"/>
      <c r="AM814" s="162"/>
    </row>
    <row r="815" spans="1:39" ht="9" hidden="1" customHeight="1" outlineLevel="1" x14ac:dyDescent="0.25">
      <c r="A815" s="83" t="s">
        <v>374</v>
      </c>
      <c r="B815" s="195" t="s">
        <v>322</v>
      </c>
      <c r="C815" s="84" t="s">
        <v>323</v>
      </c>
      <c r="D815" s="19" t="s">
        <v>28</v>
      </c>
      <c r="E815" s="84" t="s">
        <v>324</v>
      </c>
      <c r="F815" s="1">
        <v>0</v>
      </c>
      <c r="G815" s="1" t="s">
        <v>697</v>
      </c>
      <c r="H815" s="25">
        <v>8</v>
      </c>
      <c r="I815" s="19" t="s">
        <v>325</v>
      </c>
      <c r="J815" s="19" t="s">
        <v>326</v>
      </c>
      <c r="K815" s="22"/>
      <c r="L815" s="30" t="s">
        <v>676</v>
      </c>
      <c r="M815" s="45" t="s">
        <v>676</v>
      </c>
      <c r="N815" s="45">
        <v>7.4</v>
      </c>
      <c r="O815" s="25">
        <v>9160</v>
      </c>
      <c r="P815" s="104">
        <v>1037.5999999999999</v>
      </c>
      <c r="Q815" s="24">
        <v>113.27510917030567</v>
      </c>
      <c r="R815" s="24">
        <v>35.757603664749603</v>
      </c>
      <c r="S815" s="24">
        <v>3.9036685223525764</v>
      </c>
      <c r="T815" s="24"/>
      <c r="U815" s="45">
        <v>12.1</v>
      </c>
      <c r="V815" s="24">
        <v>1.3209606986899562</v>
      </c>
      <c r="W815" s="24"/>
      <c r="X815" s="1">
        <v>677.31027319534303</v>
      </c>
      <c r="Y815" s="30">
        <v>73.942169562810363</v>
      </c>
      <c r="Z815" s="1"/>
      <c r="AA815" s="45">
        <v>383.41507772472301</v>
      </c>
      <c r="AB815" s="30">
        <v>41.857541236323478</v>
      </c>
      <c r="AC815" s="30"/>
      <c r="AD815" s="45">
        <v>3.3921588988946598</v>
      </c>
      <c r="AE815" s="30">
        <v>0.37032302389679689</v>
      </c>
      <c r="AF815" s="1"/>
      <c r="AG815" s="45">
        <v>3.4609604242996301</v>
      </c>
      <c r="AH815" s="30">
        <v>0.37783410745629148</v>
      </c>
      <c r="AI815" s="30"/>
      <c r="AJ815" s="45">
        <v>714.18857670215198</v>
      </c>
      <c r="AK815" s="85">
        <v>77.968185229492576</v>
      </c>
      <c r="AL815" s="85"/>
      <c r="AM815" s="162"/>
    </row>
    <row r="816" spans="1:39" ht="9" hidden="1" customHeight="1" outlineLevel="1" x14ac:dyDescent="0.25">
      <c r="A816" s="83" t="s">
        <v>375</v>
      </c>
      <c r="B816" s="195" t="s">
        <v>322</v>
      </c>
      <c r="C816" s="84" t="s">
        <v>323</v>
      </c>
      <c r="D816" s="19" t="s">
        <v>28</v>
      </c>
      <c r="E816" s="84" t="s">
        <v>324</v>
      </c>
      <c r="F816" s="1">
        <v>0</v>
      </c>
      <c r="G816" s="1" t="s">
        <v>697</v>
      </c>
      <c r="H816" s="25">
        <v>8</v>
      </c>
      <c r="I816" s="19" t="s">
        <v>325</v>
      </c>
      <c r="J816" s="19" t="s">
        <v>326</v>
      </c>
      <c r="K816" s="22"/>
      <c r="L816" s="30" t="s">
        <v>676</v>
      </c>
      <c r="M816" s="45" t="s">
        <v>676</v>
      </c>
      <c r="N816" s="45">
        <v>4.8</v>
      </c>
      <c r="O816" s="25">
        <v>11410</v>
      </c>
      <c r="P816" s="104">
        <v>1561.82</v>
      </c>
      <c r="Q816" s="24">
        <v>136.88168273444347</v>
      </c>
      <c r="R816" s="24">
        <v>28.988545081231202</v>
      </c>
      <c r="S816" s="24">
        <v>2.5406262122025591</v>
      </c>
      <c r="T816" s="24"/>
      <c r="U816" s="45">
        <v>18.5</v>
      </c>
      <c r="V816" s="24">
        <v>1.6213847502191061</v>
      </c>
      <c r="W816" s="24"/>
      <c r="X816" s="1">
        <v>859.22704379752099</v>
      </c>
      <c r="Y816" s="30">
        <v>75.304736529142943</v>
      </c>
      <c r="Z816" s="1"/>
      <c r="AA816" s="45">
        <v>385.95686800331998</v>
      </c>
      <c r="AB816" s="30">
        <v>33.826193514751971</v>
      </c>
      <c r="AC816" s="30"/>
      <c r="AD816" s="45">
        <v>8.59380036658896</v>
      </c>
      <c r="AE816" s="30">
        <v>0.75318145193592978</v>
      </c>
      <c r="AF816" s="1"/>
      <c r="AG816" s="45">
        <v>5.4047569105686497</v>
      </c>
      <c r="AH816" s="30">
        <v>0.47368596937499124</v>
      </c>
      <c r="AI816" s="30"/>
      <c r="AJ816" s="45">
        <v>2231.9896042094201</v>
      </c>
      <c r="AK816" s="85">
        <v>195.61696794122878</v>
      </c>
      <c r="AL816" s="85"/>
      <c r="AM816" s="162"/>
    </row>
    <row r="817" spans="1:39" ht="9" hidden="1" customHeight="1" outlineLevel="1" x14ac:dyDescent="0.25">
      <c r="A817" s="83" t="s">
        <v>376</v>
      </c>
      <c r="B817" s="195" t="s">
        <v>322</v>
      </c>
      <c r="C817" s="84" t="s">
        <v>323</v>
      </c>
      <c r="D817" s="19" t="s">
        <v>28</v>
      </c>
      <c r="E817" s="84" t="s">
        <v>324</v>
      </c>
      <c r="F817" s="1">
        <v>0</v>
      </c>
      <c r="G817" s="1" t="s">
        <v>697</v>
      </c>
      <c r="H817" s="25">
        <v>8</v>
      </c>
      <c r="I817" s="19" t="s">
        <v>325</v>
      </c>
      <c r="J817" s="19" t="s">
        <v>326</v>
      </c>
      <c r="K817" s="22"/>
      <c r="L817" s="30" t="s">
        <v>676</v>
      </c>
      <c r="M817" s="45" t="s">
        <v>676</v>
      </c>
      <c r="N817" s="45">
        <v>11</v>
      </c>
      <c r="O817" s="25">
        <v>7120</v>
      </c>
      <c r="P817" s="104">
        <v>809.79</v>
      </c>
      <c r="Q817" s="24">
        <v>113.73455056179775</v>
      </c>
      <c r="R817" s="24">
        <v>25.799189129348001</v>
      </c>
      <c r="S817" s="24">
        <v>3.6234816192904491</v>
      </c>
      <c r="T817" s="24"/>
      <c r="U817" s="45">
        <v>10.14</v>
      </c>
      <c r="V817" s="24">
        <v>1.4241573033707866</v>
      </c>
      <c r="W817" s="24"/>
      <c r="X817" s="1">
        <v>478.18787110919095</v>
      </c>
      <c r="Y817" s="30">
        <v>67.161217852414467</v>
      </c>
      <c r="Z817" s="1"/>
      <c r="AA817" s="45">
        <v>253.48859902715799</v>
      </c>
      <c r="AB817" s="30">
        <v>35.602331324039042</v>
      </c>
      <c r="AC817" s="30"/>
      <c r="AD817" s="45">
        <v>4.7695477531597996</v>
      </c>
      <c r="AE817" s="30">
        <v>0.66988030241008423</v>
      </c>
      <c r="AF817" s="1"/>
      <c r="AG817" s="45">
        <v>3.1593631409123302</v>
      </c>
      <c r="AH817" s="30">
        <v>0.44373077821802387</v>
      </c>
      <c r="AI817" s="30"/>
      <c r="AJ817" s="45">
        <v>892.20676665619396</v>
      </c>
      <c r="AK817" s="85">
        <v>125.3099391371059</v>
      </c>
      <c r="AL817" s="85"/>
      <c r="AM817" s="162"/>
    </row>
    <row r="818" spans="1:39" ht="9" hidden="1" customHeight="1" outlineLevel="1" x14ac:dyDescent="0.25">
      <c r="A818" s="83" t="s">
        <v>377</v>
      </c>
      <c r="B818" s="195" t="s">
        <v>322</v>
      </c>
      <c r="C818" s="84" t="s">
        <v>323</v>
      </c>
      <c r="D818" s="19" t="s">
        <v>28</v>
      </c>
      <c r="E818" s="84" t="s">
        <v>324</v>
      </c>
      <c r="F818" s="1">
        <v>0</v>
      </c>
      <c r="G818" s="1" t="s">
        <v>697</v>
      </c>
      <c r="H818" s="25">
        <v>8</v>
      </c>
      <c r="I818" s="19" t="s">
        <v>325</v>
      </c>
      <c r="J818" s="19" t="s">
        <v>326</v>
      </c>
      <c r="K818" s="22"/>
      <c r="L818" s="30" t="s">
        <v>676</v>
      </c>
      <c r="M818" s="45" t="s">
        <v>676</v>
      </c>
      <c r="N818" s="45">
        <v>7.6</v>
      </c>
      <c r="O818" s="25">
        <v>9760</v>
      </c>
      <c r="P818" s="104">
        <v>1311.38</v>
      </c>
      <c r="Q818" s="24">
        <v>134.36270491803279</v>
      </c>
      <c r="R818" s="24">
        <v>51.481921860855905</v>
      </c>
      <c r="S818" s="24">
        <v>5.2747870759073665</v>
      </c>
      <c r="T818" s="24"/>
      <c r="U818" s="45">
        <v>15.55</v>
      </c>
      <c r="V818" s="24">
        <v>1.5932377049180328</v>
      </c>
      <c r="W818" s="24"/>
      <c r="X818" s="1">
        <v>785.23587262457897</v>
      </c>
      <c r="Y818" s="30">
        <v>80.454495145960962</v>
      </c>
      <c r="Z818" s="1"/>
      <c r="AA818" s="45">
        <v>304.342514482887</v>
      </c>
      <c r="AB818" s="30">
        <v>31.182634680623668</v>
      </c>
      <c r="AC818" s="30"/>
      <c r="AD818" s="45">
        <v>7.7515588989823296</v>
      </c>
      <c r="AE818" s="30">
        <v>0.79421710030556658</v>
      </c>
      <c r="AF818" s="1"/>
      <c r="AG818" s="45">
        <v>6.9816226944511497</v>
      </c>
      <c r="AH818" s="30">
        <v>0.71533019410360144</v>
      </c>
      <c r="AI818" s="30"/>
      <c r="AJ818" s="45">
        <v>1626.8711938015699</v>
      </c>
      <c r="AK818" s="85">
        <v>166.68762231573464</v>
      </c>
      <c r="AL818" s="85"/>
      <c r="AM818" s="162"/>
    </row>
    <row r="819" spans="1:39" ht="9" hidden="1" customHeight="1" outlineLevel="1" x14ac:dyDescent="0.25">
      <c r="A819" s="83" t="s">
        <v>378</v>
      </c>
      <c r="B819" s="195" t="s">
        <v>322</v>
      </c>
      <c r="C819" s="84" t="s">
        <v>323</v>
      </c>
      <c r="D819" s="19" t="s">
        <v>28</v>
      </c>
      <c r="E819" s="84" t="s">
        <v>324</v>
      </c>
      <c r="F819" s="1">
        <v>0</v>
      </c>
      <c r="G819" s="1" t="s">
        <v>697</v>
      </c>
      <c r="H819" s="25">
        <v>8</v>
      </c>
      <c r="I819" s="19" t="s">
        <v>325</v>
      </c>
      <c r="J819" s="19" t="s">
        <v>326</v>
      </c>
      <c r="K819" s="22"/>
      <c r="L819" s="30" t="s">
        <v>676</v>
      </c>
      <c r="M819" s="45" t="s">
        <v>676</v>
      </c>
      <c r="N819" s="45">
        <v>5</v>
      </c>
      <c r="O819" s="25">
        <v>13730</v>
      </c>
      <c r="P819" s="104">
        <v>1535.31</v>
      </c>
      <c r="Q819" s="24">
        <v>111.82155863073561</v>
      </c>
      <c r="R819" s="24">
        <v>54.273296655503998</v>
      </c>
      <c r="S819" s="24">
        <v>3.9528985182450107</v>
      </c>
      <c r="T819" s="24"/>
      <c r="U819" s="45">
        <v>15.11</v>
      </c>
      <c r="V819" s="24">
        <v>1.1005098324836124</v>
      </c>
      <c r="W819" s="24"/>
      <c r="X819" s="1">
        <v>779.13212992420495</v>
      </c>
      <c r="Y819" s="30">
        <v>56.746695551653673</v>
      </c>
      <c r="Z819" s="1"/>
      <c r="AA819" s="45">
        <v>339.74115751202402</v>
      </c>
      <c r="AB819" s="30">
        <v>24.744439731392866</v>
      </c>
      <c r="AC819" s="30"/>
      <c r="AD819" s="45">
        <v>11.379631397428399</v>
      </c>
      <c r="AE819" s="30">
        <v>0.82881510542085934</v>
      </c>
      <c r="AF819" s="1"/>
      <c r="AG819" s="45">
        <v>6.09149995661397</v>
      </c>
      <c r="AH819" s="30">
        <v>0.44366350740087185</v>
      </c>
      <c r="AI819" s="30"/>
      <c r="AJ819" s="45">
        <v>1297.0592410638301</v>
      </c>
      <c r="AK819" s="85">
        <v>94.468990609164607</v>
      </c>
      <c r="AL819" s="85"/>
      <c r="AM819" s="162"/>
    </row>
    <row r="820" spans="1:39" ht="9" hidden="1" customHeight="1" outlineLevel="1" x14ac:dyDescent="0.25">
      <c r="A820" s="83" t="s">
        <v>379</v>
      </c>
      <c r="B820" s="195" t="s">
        <v>322</v>
      </c>
      <c r="C820" s="84" t="s">
        <v>323</v>
      </c>
      <c r="D820" s="19" t="s">
        <v>28</v>
      </c>
      <c r="E820" s="84" t="s">
        <v>324</v>
      </c>
      <c r="F820" s="1">
        <v>0</v>
      </c>
      <c r="G820" s="1" t="s">
        <v>697</v>
      </c>
      <c r="H820" s="25">
        <v>8</v>
      </c>
      <c r="I820" s="19" t="s">
        <v>30</v>
      </c>
      <c r="J820" s="19" t="s">
        <v>326</v>
      </c>
      <c r="K820" s="22"/>
      <c r="L820" s="30">
        <v>6.49</v>
      </c>
      <c r="M820" s="45">
        <v>65</v>
      </c>
      <c r="N820" s="45">
        <v>4.4000000000000004</v>
      </c>
      <c r="O820" s="25">
        <v>10630</v>
      </c>
      <c r="P820" s="104">
        <v>1201.07</v>
      </c>
      <c r="Q820" s="24">
        <v>112.98871119473188</v>
      </c>
      <c r="R820" s="24">
        <v>33.138365843233601</v>
      </c>
      <c r="S820" s="24">
        <v>3.1174379908968581</v>
      </c>
      <c r="T820" s="24"/>
      <c r="U820" s="45">
        <v>19.43</v>
      </c>
      <c r="V820" s="24">
        <v>1.8278457196613356</v>
      </c>
      <c r="W820" s="24"/>
      <c r="X820" s="1">
        <v>1216.2795612340201</v>
      </c>
      <c r="Y820" s="30">
        <v>114.41952598626719</v>
      </c>
      <c r="Z820" s="1"/>
      <c r="AA820" s="45">
        <v>543.95975924182403</v>
      </c>
      <c r="AB820" s="30">
        <v>51.172131631403957</v>
      </c>
      <c r="AC820" s="30"/>
      <c r="AD820" s="45">
        <v>18.432363986015702</v>
      </c>
      <c r="AE820" s="30">
        <v>1.7339947305753247</v>
      </c>
      <c r="AF820" s="1"/>
      <c r="AG820" s="45">
        <v>4.2885678258358997</v>
      </c>
      <c r="AH820" s="30">
        <v>0.40344005887449663</v>
      </c>
      <c r="AI820" s="30"/>
      <c r="AJ820" s="45">
        <v>2320.0180965239501</v>
      </c>
      <c r="AK820" s="85">
        <v>218.25193758456729</v>
      </c>
      <c r="AL820" s="85"/>
      <c r="AM820" s="162"/>
    </row>
    <row r="821" spans="1:39" ht="9" hidden="1" customHeight="1" outlineLevel="1" x14ac:dyDescent="0.25">
      <c r="A821" s="83" t="s">
        <v>380</v>
      </c>
      <c r="B821" s="195" t="s">
        <v>322</v>
      </c>
      <c r="C821" s="84" t="s">
        <v>323</v>
      </c>
      <c r="D821" s="19" t="s">
        <v>28</v>
      </c>
      <c r="E821" s="84" t="s">
        <v>324</v>
      </c>
      <c r="F821" s="1">
        <v>0</v>
      </c>
      <c r="G821" s="1" t="s">
        <v>697</v>
      </c>
      <c r="H821" s="25">
        <v>8</v>
      </c>
      <c r="I821" s="19" t="s">
        <v>30</v>
      </c>
      <c r="J821" s="19" t="s">
        <v>326</v>
      </c>
      <c r="K821" s="22"/>
      <c r="L821" s="30">
        <v>6.22</v>
      </c>
      <c r="M821" s="45">
        <v>68</v>
      </c>
      <c r="N821" s="45">
        <v>5</v>
      </c>
      <c r="O821" s="25">
        <v>10260</v>
      </c>
      <c r="P821" s="104">
        <v>869.38</v>
      </c>
      <c r="Q821" s="24">
        <v>84.734892787524373</v>
      </c>
      <c r="R821" s="24">
        <v>51.705584190237104</v>
      </c>
      <c r="S821" s="24">
        <v>5.0395306228301271</v>
      </c>
      <c r="T821" s="24"/>
      <c r="U821" s="45">
        <v>14.69</v>
      </c>
      <c r="V821" s="24">
        <v>1.4317738791423003</v>
      </c>
      <c r="W821" s="24"/>
      <c r="X821" s="1">
        <v>1015.95637509194</v>
      </c>
      <c r="Y821" s="30">
        <v>99.021089190247565</v>
      </c>
      <c r="Z821" s="1"/>
      <c r="AA821" s="45">
        <v>425.77518706331301</v>
      </c>
      <c r="AB821" s="30">
        <v>41.498556243987622</v>
      </c>
      <c r="AC821" s="30"/>
      <c r="AD821" s="45">
        <v>17.1566894823345</v>
      </c>
      <c r="AE821" s="30">
        <v>1.6721919573425439</v>
      </c>
      <c r="AF821" s="1"/>
      <c r="AG821" s="45">
        <v>4.52203582187368</v>
      </c>
      <c r="AH821" s="30">
        <v>0.44074423215143083</v>
      </c>
      <c r="AI821" s="30"/>
      <c r="AJ821" s="45">
        <v>1559.8217372934</v>
      </c>
      <c r="AK821" s="85">
        <v>152.029409092924</v>
      </c>
      <c r="AL821" s="85"/>
      <c r="AM821" s="162"/>
    </row>
    <row r="822" spans="1:39" ht="9" hidden="1" customHeight="1" outlineLevel="1" x14ac:dyDescent="0.25">
      <c r="A822" s="83" t="s">
        <v>381</v>
      </c>
      <c r="B822" s="195" t="s">
        <v>322</v>
      </c>
      <c r="C822" s="84" t="s">
        <v>323</v>
      </c>
      <c r="D822" s="19" t="s">
        <v>28</v>
      </c>
      <c r="E822" s="84" t="s">
        <v>324</v>
      </c>
      <c r="F822" s="1">
        <v>0</v>
      </c>
      <c r="G822" s="1" t="s">
        <v>697</v>
      </c>
      <c r="H822" s="25">
        <v>8</v>
      </c>
      <c r="I822" s="19" t="s">
        <v>30</v>
      </c>
      <c r="J822" s="19" t="s">
        <v>326</v>
      </c>
      <c r="K822" s="22"/>
      <c r="L822" s="30">
        <v>6.32</v>
      </c>
      <c r="M822" s="45">
        <v>74</v>
      </c>
      <c r="N822" s="45">
        <v>8.6999999999999993</v>
      </c>
      <c r="O822" s="25">
        <v>9900</v>
      </c>
      <c r="P822" s="104">
        <v>867.89</v>
      </c>
      <c r="Q822" s="24">
        <v>87.665656565656562</v>
      </c>
      <c r="R822" s="24">
        <v>30.585321074155303</v>
      </c>
      <c r="S822" s="24">
        <v>3.0894263711267982</v>
      </c>
      <c r="T822" s="24"/>
      <c r="U822" s="45">
        <v>15.03</v>
      </c>
      <c r="V822" s="24">
        <v>1.5181818181818181</v>
      </c>
      <c r="W822" s="24"/>
      <c r="X822" s="1">
        <v>894.50724710071404</v>
      </c>
      <c r="Y822" s="30">
        <v>90.354267383910511</v>
      </c>
      <c r="Z822" s="1"/>
      <c r="AA822" s="45">
        <v>297.401655152991</v>
      </c>
      <c r="AB822" s="30">
        <v>30.040571227574848</v>
      </c>
      <c r="AC822" s="30"/>
      <c r="AD822" s="45">
        <v>7.9324034247808699</v>
      </c>
      <c r="AE822" s="30">
        <v>0.80125287118998678</v>
      </c>
      <c r="AF822" s="1"/>
      <c r="AG822" s="45">
        <v>3.8737199132398801</v>
      </c>
      <c r="AH822" s="30">
        <v>0.39128483972119998</v>
      </c>
      <c r="AI822" s="30"/>
      <c r="AJ822" s="45">
        <v>1107.80527523507</v>
      </c>
      <c r="AK822" s="85">
        <v>111.89952275101716</v>
      </c>
      <c r="AL822" s="85"/>
      <c r="AM822" s="162"/>
    </row>
    <row r="823" spans="1:39" ht="9" hidden="1" customHeight="1" outlineLevel="1" x14ac:dyDescent="0.25">
      <c r="A823" s="83" t="s">
        <v>382</v>
      </c>
      <c r="B823" s="195" t="s">
        <v>322</v>
      </c>
      <c r="C823" s="84" t="s">
        <v>323</v>
      </c>
      <c r="D823" s="19" t="s">
        <v>28</v>
      </c>
      <c r="E823" s="84" t="s">
        <v>324</v>
      </c>
      <c r="F823" s="1">
        <v>0</v>
      </c>
      <c r="G823" s="1" t="s">
        <v>697</v>
      </c>
      <c r="H823" s="25">
        <v>8</v>
      </c>
      <c r="I823" s="19" t="s">
        <v>30</v>
      </c>
      <c r="J823" s="19" t="s">
        <v>326</v>
      </c>
      <c r="K823" s="22"/>
      <c r="L823" s="30">
        <v>7.31</v>
      </c>
      <c r="M823" s="45">
        <v>72</v>
      </c>
      <c r="N823" s="45">
        <v>7.4</v>
      </c>
      <c r="O823" s="25">
        <v>11420</v>
      </c>
      <c r="P823" s="85">
        <v>1646.06</v>
      </c>
      <c r="Q823" s="24">
        <v>144.13835376532398</v>
      </c>
      <c r="R823" s="24">
        <v>33.213201132850003</v>
      </c>
      <c r="S823" s="24">
        <v>2.9083363513879164</v>
      </c>
      <c r="T823" s="24"/>
      <c r="U823" s="45">
        <v>14.81</v>
      </c>
      <c r="V823" s="24">
        <v>1.2968476357267951</v>
      </c>
      <c r="W823" s="24"/>
      <c r="X823" s="1">
        <v>901.87204829801499</v>
      </c>
      <c r="Y823" s="30">
        <v>78.973034001577503</v>
      </c>
      <c r="Z823" s="1"/>
      <c r="AA823" s="45">
        <v>382.28348716417099</v>
      </c>
      <c r="AB823" s="30">
        <v>33.474911310347721</v>
      </c>
      <c r="AC823" s="30"/>
      <c r="AD823" s="45">
        <v>13.472983688610499</v>
      </c>
      <c r="AE823" s="30">
        <v>1.1797709009291155</v>
      </c>
      <c r="AF823" s="1"/>
      <c r="AG823" s="45">
        <v>4.0653348487190701</v>
      </c>
      <c r="AH823" s="30">
        <v>0.35598378710324607</v>
      </c>
      <c r="AI823" s="30"/>
      <c r="AJ823" s="45">
        <v>809.83232836567197</v>
      </c>
      <c r="AK823" s="85">
        <v>70.913513867396844</v>
      </c>
      <c r="AL823" s="85"/>
      <c r="AM823" s="162"/>
    </row>
    <row r="824" spans="1:39" ht="9" hidden="1" customHeight="1" outlineLevel="1" x14ac:dyDescent="0.25">
      <c r="A824" s="83" t="s">
        <v>383</v>
      </c>
      <c r="B824" s="195" t="s">
        <v>322</v>
      </c>
      <c r="C824" s="84" t="s">
        <v>323</v>
      </c>
      <c r="D824" s="19" t="s">
        <v>28</v>
      </c>
      <c r="E824" s="84" t="s">
        <v>324</v>
      </c>
      <c r="F824" s="1">
        <v>0</v>
      </c>
      <c r="G824" s="1" t="s">
        <v>697</v>
      </c>
      <c r="H824" s="25">
        <v>8</v>
      </c>
      <c r="I824" s="19" t="s">
        <v>30</v>
      </c>
      <c r="J824" s="19" t="s">
        <v>326</v>
      </c>
      <c r="K824" s="22"/>
      <c r="L824" s="30">
        <v>6.26</v>
      </c>
      <c r="M824" s="45">
        <v>69</v>
      </c>
      <c r="N824" s="45">
        <v>7.4</v>
      </c>
      <c r="O824" s="25">
        <v>11010</v>
      </c>
      <c r="P824" s="85">
        <v>1462.11</v>
      </c>
      <c r="Q824" s="24">
        <v>132.79836512261579</v>
      </c>
      <c r="R824" s="24">
        <v>31.700035910325099</v>
      </c>
      <c r="S824" s="24">
        <v>2.8792039882220797</v>
      </c>
      <c r="T824" s="24"/>
      <c r="U824" s="45">
        <v>16.5</v>
      </c>
      <c r="V824" s="24">
        <v>1.4986376021798364</v>
      </c>
      <c r="W824" s="24"/>
      <c r="X824" s="1">
        <v>716.99444155893502</v>
      </c>
      <c r="Y824" s="30">
        <v>65.122110949948677</v>
      </c>
      <c r="Z824" s="1"/>
      <c r="AA824" s="45">
        <v>451.324713949385</v>
      </c>
      <c r="AB824" s="30">
        <v>40.992253764703449</v>
      </c>
      <c r="AC824" s="30"/>
      <c r="AD824" s="45">
        <v>12.1221913676378</v>
      </c>
      <c r="AE824" s="30">
        <v>1.1010164729916259</v>
      </c>
      <c r="AF824" s="1"/>
      <c r="AG824" s="45">
        <v>3.53090540334756</v>
      </c>
      <c r="AH824" s="30">
        <v>0.32069985498161308</v>
      </c>
      <c r="AI824" s="30"/>
      <c r="AJ824" s="45">
        <v>910.39097569887394</v>
      </c>
      <c r="AK824" s="85">
        <v>82.687645385910443</v>
      </c>
      <c r="AL824" s="85"/>
      <c r="AM824" s="162"/>
    </row>
    <row r="825" spans="1:39" ht="9" hidden="1" customHeight="1" outlineLevel="1" x14ac:dyDescent="0.25">
      <c r="A825" s="90" t="s">
        <v>384</v>
      </c>
      <c r="B825" s="196" t="s">
        <v>322</v>
      </c>
      <c r="C825" s="91" t="s">
        <v>323</v>
      </c>
      <c r="D825" s="33" t="s">
        <v>28</v>
      </c>
      <c r="E825" s="91" t="s">
        <v>324</v>
      </c>
      <c r="F825" s="92">
        <v>0</v>
      </c>
      <c r="G825" s="92" t="s">
        <v>697</v>
      </c>
      <c r="H825" s="39">
        <v>8</v>
      </c>
      <c r="I825" s="33" t="s">
        <v>30</v>
      </c>
      <c r="J825" s="33" t="s">
        <v>326</v>
      </c>
      <c r="K825" s="36"/>
      <c r="L825" s="44">
        <v>6</v>
      </c>
      <c r="M825" s="70">
        <v>63</v>
      </c>
      <c r="N825" s="70">
        <v>3</v>
      </c>
      <c r="O825" s="39">
        <v>13380</v>
      </c>
      <c r="P825" s="94">
        <v>1759.28</v>
      </c>
      <c r="Q825" s="38">
        <v>131.48579970104632</v>
      </c>
      <c r="R825" s="38">
        <v>44.007279024582203</v>
      </c>
      <c r="S825" s="38">
        <v>3.2890343067699699</v>
      </c>
      <c r="T825" s="38"/>
      <c r="U825" s="70">
        <v>18.34</v>
      </c>
      <c r="V825" s="38">
        <v>1.3707025411061284</v>
      </c>
      <c r="W825" s="38"/>
      <c r="X825" s="92">
        <v>1035.5159367624501</v>
      </c>
      <c r="Y825" s="44">
        <v>77.392820385833346</v>
      </c>
      <c r="Z825" s="92"/>
      <c r="AA825" s="70">
        <v>324.79838539074802</v>
      </c>
      <c r="AB825" s="44">
        <v>24.274916695870555</v>
      </c>
      <c r="AC825" s="44"/>
      <c r="AD825" s="70">
        <v>17.794976348017801</v>
      </c>
      <c r="AE825" s="44">
        <v>1.3299683369221076</v>
      </c>
      <c r="AF825" s="92"/>
      <c r="AG825" s="70">
        <v>6.2331466834603502</v>
      </c>
      <c r="AH825" s="44">
        <v>0.46585550698507844</v>
      </c>
      <c r="AI825" s="44"/>
      <c r="AJ825" s="70">
        <v>2537.1653228518699</v>
      </c>
      <c r="AK825" s="94">
        <v>189.62371620716516</v>
      </c>
      <c r="AL825" s="94"/>
      <c r="AM825" s="162"/>
    </row>
    <row r="826" spans="1:39" ht="9" customHeight="1" collapsed="1" x14ac:dyDescent="0.25">
      <c r="A826" s="96"/>
      <c r="B826" s="197"/>
      <c r="C826" s="97"/>
      <c r="D826" s="5"/>
      <c r="E826" s="97"/>
      <c r="F826" s="98"/>
      <c r="G826" s="98"/>
      <c r="H826" s="11"/>
      <c r="I826" s="5"/>
      <c r="J826" s="5"/>
      <c r="K826" s="22"/>
      <c r="L826" s="23"/>
      <c r="M826" s="24"/>
      <c r="N826" s="62"/>
      <c r="O826" s="62"/>
      <c r="P826" s="62"/>
      <c r="Q826" s="62"/>
      <c r="R826" s="24"/>
      <c r="S826" s="62"/>
      <c r="T826" s="62"/>
      <c r="U826" s="62"/>
      <c r="V826" s="62"/>
      <c r="W826" s="62"/>
      <c r="X826" s="62"/>
      <c r="Y826" s="62"/>
      <c r="Z826" s="62"/>
      <c r="AA826" s="62"/>
      <c r="AB826" s="62"/>
      <c r="AC826" s="62"/>
      <c r="AD826" s="62"/>
      <c r="AE826" s="62"/>
      <c r="AF826" s="62"/>
      <c r="AG826" s="62"/>
      <c r="AH826" s="62"/>
      <c r="AI826" s="62"/>
      <c r="AJ826" s="62"/>
      <c r="AK826" s="62"/>
      <c r="AL826" s="62"/>
      <c r="AM826" s="162"/>
    </row>
    <row r="827" spans="1:39" ht="9" customHeight="1" x14ac:dyDescent="0.25">
      <c r="A827" s="99"/>
      <c r="B827" s="195"/>
      <c r="C827" s="84"/>
      <c r="D827" s="19"/>
      <c r="E827" s="84"/>
      <c r="F827" s="1"/>
      <c r="G827" s="1"/>
      <c r="H827" s="25"/>
      <c r="I827" s="19"/>
      <c r="J827" s="19"/>
      <c r="K827" s="22" t="s">
        <v>679</v>
      </c>
      <c r="L827" s="30">
        <f>IF(SUM(L814:L825)=0,"-",IF(SUM(L814:L825)&gt;0,AVERAGE(L814:L825)))</f>
        <v>6.4333333333333336</v>
      </c>
      <c r="M827" s="45">
        <f>IF(SUM(M814:M825)=0,"-",IF(SUM(M814:M825)&gt;0,AVERAGE(M814:M825)))</f>
        <v>68.5</v>
      </c>
      <c r="N827" s="45">
        <f t="shared" ref="N827:AK827" si="624">IF(SUM(N814:N825)=0,"-",IF(SUM(N814:N825)&gt;0,AVERAGE(N814:N825)))</f>
        <v>6.3500000000000005</v>
      </c>
      <c r="O827" s="45">
        <f t="shared" si="624"/>
        <v>10870.833333333334</v>
      </c>
      <c r="P827" s="45">
        <f>IF(SUM(P814:P825)=0,"-",IF(SUM(P814:P825)&gt;0,AVERAGE(P814:P825)))</f>
        <v>1294.8841666666665</v>
      </c>
      <c r="Q827" s="45">
        <f>IF(SUM(Q814:Q825)=0,"-",IF(SUM(Q814:Q825)&gt;0,AVERAGE(Q814:Q825)))</f>
        <v>118.37130472164267</v>
      </c>
      <c r="R827" s="45">
        <f>IF(SUM(R814:R825)=0,"-",IF(SUM(R814:R825)&gt;0,AVERAGE(R814:R825)))</f>
        <v>36.152170544937732</v>
      </c>
      <c r="S827" s="45">
        <f>IF(SUM(S814:S825)=0,"-",IF(SUM(S814:S825)&gt;0,AVERAGE(S814:S825)))</f>
        <v>3.3881954162131449</v>
      </c>
      <c r="T827" s="45"/>
      <c r="U827" s="45">
        <f>IF(SUM(U814:U825)=0,"-",IF(SUM(U814:U825)&gt;0,AVERAGE(U814:U825)))</f>
        <v>15.585833333333333</v>
      </c>
      <c r="V827" s="45">
        <f>IF(SUM(V814:V825)=0,"-",IF(SUM(V814:V825)&gt;0,AVERAGE(V814:V825)))</f>
        <v>1.444381177871362</v>
      </c>
      <c r="W827" s="45"/>
      <c r="X827" s="46">
        <f>IF(SUM(X814:X825)=0,"-",IF(SUM(X814:X825)&gt;0,AVERAGE(X814:X825)))</f>
        <v>831.70976870468382</v>
      </c>
      <c r="Y827" s="45">
        <f>IF(SUM(Y814:Y825)=0,"-",IF(SUM(Y814:Y825)&gt;0,AVERAGE(Y814:Y825)))</f>
        <v>77.320850586280883</v>
      </c>
      <c r="Z827" s="46"/>
      <c r="AA827" s="45">
        <f>IF(SUM(AA814:AA825)=0,"-",IF(SUM(AA814:AA825)&gt;0,AVERAGE(AA814:AA825)))</f>
        <v>363.63437097189393</v>
      </c>
      <c r="AB827" s="45">
        <f>IF(SUM(AB814:AB825)=0,"-",IF(SUM(AB814:AB825)&gt;0,AVERAGE(AB814:AB825)))</f>
        <v>34.172121585071665</v>
      </c>
      <c r="AC827" s="45"/>
      <c r="AD827" s="45">
        <f>IF(SUM(AD814:AD825)=0,"-",IF(SUM(AD814:AD825)&gt;0,AVERAGE(AD814:AD825)))</f>
        <v>10.539481808900938</v>
      </c>
      <c r="AE827" s="45">
        <f>IF(SUM(AE814:AE825)=0,"-",IF(SUM(AE814:AE825)&gt;0,AVERAGE(AE814:AE825)))</f>
        <v>0.960392089920584</v>
      </c>
      <c r="AF827" s="46"/>
      <c r="AG827" s="45">
        <f t="shared" si="624"/>
        <v>4.893564494748003</v>
      </c>
      <c r="AH827" s="45">
        <f t="shared" si="624"/>
        <v>0.44945740430460712</v>
      </c>
      <c r="AI827" s="45" t="str">
        <f t="shared" ref="AI827" si="625">IF(SUM(AI814:AI825)=0,"-",IF(SUM(AI814:AI825)&gt;0,AVERAGE(AI814:AI825)))</f>
        <v>-</v>
      </c>
      <c r="AJ827" s="45">
        <f t="shared" si="624"/>
        <v>1438.6804522383093</v>
      </c>
      <c r="AK827" s="45">
        <f t="shared" si="624"/>
        <v>132.05447383254239</v>
      </c>
      <c r="AL827" s="45"/>
      <c r="AM827" s="162"/>
    </row>
    <row r="828" spans="1:39" ht="9" customHeight="1" x14ac:dyDescent="0.25">
      <c r="A828" s="25"/>
      <c r="B828" s="192" t="str">
        <f t="shared" ref="B828:J828" si="626">B823</f>
        <v>Cisplatin (Cp)</v>
      </c>
      <c r="C828" s="17" t="str">
        <f t="shared" si="626"/>
        <v>Bayer</v>
      </c>
      <c r="D828" s="25" t="str">
        <f t="shared" si="626"/>
        <v>Rat</v>
      </c>
      <c r="E828" s="17" t="str">
        <f t="shared" si="626"/>
        <v>Crl:WI(Han)</v>
      </c>
      <c r="F828" s="25">
        <f t="shared" si="626"/>
        <v>0</v>
      </c>
      <c r="G828" s="25" t="str">
        <f t="shared" si="626"/>
        <v>once</v>
      </c>
      <c r="H828" s="25">
        <f t="shared" si="626"/>
        <v>8</v>
      </c>
      <c r="I828" s="25" t="str">
        <f t="shared" si="626"/>
        <v>necropsy</v>
      </c>
      <c r="J828" s="25" t="str">
        <f t="shared" si="626"/>
        <v>18-20</v>
      </c>
      <c r="K828" s="22" t="s">
        <v>677</v>
      </c>
      <c r="L828" s="30">
        <f>IF(SUM(L814:L825)=0,"-",IF(SUM(L814:L825)&gt;0,_xlfn.STDEV.S(L814:L825)))</f>
        <v>0.45780636372451899</v>
      </c>
      <c r="M828" s="45">
        <f>IF(SUM(M814:M825)=0,"-",IF(SUM(M814:M825)&gt;0,_xlfn.STDEV.S(M814:M825)))</f>
        <v>4.135214625627067</v>
      </c>
      <c r="N828" s="45">
        <f t="shared" ref="N828:AK828" si="627">IF(SUM(N814:N825)=0,"-",IF(SUM(N814:N825)&gt;0,_xlfn.STDEV.S(N814:N825)))</f>
        <v>2.266555255728993</v>
      </c>
      <c r="O828" s="45">
        <f t="shared" si="627"/>
        <v>1856.7491549055385</v>
      </c>
      <c r="P828" s="45">
        <f>IF(SUM(P814:P825)=0,"-",IF(SUM(P814:P825)&gt;0,_xlfn.STDEV.S(P814:P825)))</f>
        <v>330.71703338650383</v>
      </c>
      <c r="Q828" s="45">
        <f>IF(SUM(Q814:Q825)=0,"-",IF(SUM(Q814:Q825)&gt;0,_xlfn.STDEV.S(Q814:Q825)))</f>
        <v>18.682193738315096</v>
      </c>
      <c r="R828" s="45">
        <f>IF(SUM(R814:R825)=0,"-",IF(SUM(R814:R825)&gt;0,_xlfn.STDEV.S(R814:R825)))</f>
        <v>12.143442926170184</v>
      </c>
      <c r="S828" s="45">
        <f>IF(SUM(S814:S825)=0,"-",IF(SUM(S814:S825)&gt;0,_xlfn.STDEV.S(S814:S825)))</f>
        <v>1.1209023202690169</v>
      </c>
      <c r="T828" s="45"/>
      <c r="U828" s="45">
        <f>IF(SUM(U814:U825)=0,"-",IF(SUM(U814:U825)&gt;0,_xlfn.STDEV.S(U814:U825)))</f>
        <v>2.6455501518702298</v>
      </c>
      <c r="V828" s="45">
        <f>IF(SUM(V814:V825)=0,"-",IF(SUM(V814:V825)&gt;0,_xlfn.STDEV.S(V814:V825)))</f>
        <v>0.18675054572072555</v>
      </c>
      <c r="W828" s="45"/>
      <c r="X828" s="46">
        <f>IF(SUM(X814:X825)=0,"-",IF(SUM(X814:X825)&gt;0,_xlfn.STDEV.S(X814:X825)))</f>
        <v>201.04198817258973</v>
      </c>
      <c r="Y828" s="45">
        <f>IF(SUM(Y814:Y825)=0,"-",IF(SUM(Y814:Y825)&gt;0,_xlfn.STDEV.S(Y814:Y825)))</f>
        <v>17.900962024218597</v>
      </c>
      <c r="Z828" s="46"/>
      <c r="AA828" s="45">
        <f>IF(SUM(AA814:AA825)=0,"-",IF(SUM(AA814:AA825)&gt;0,_xlfn.STDEV.S(AA814:AA825)))</f>
        <v>83.108453307735971</v>
      </c>
      <c r="AB828" s="45">
        <f>IF(SUM(AB814:AB825)=0,"-",IF(SUM(AB814:AB825)&gt;0,_xlfn.STDEV.S(AB814:AB825)))</f>
        <v>8.6702413127830233</v>
      </c>
      <c r="AC828" s="45"/>
      <c r="AD828" s="45">
        <f>IF(SUM(AD814:AD825)=0,"-",IF(SUM(AD814:AD825)&gt;0,_xlfn.STDEV.S(AD814:AD825)))</f>
        <v>5.3968801423794339</v>
      </c>
      <c r="AE828" s="45">
        <f>IF(SUM(AE814:AE825)=0,"-",IF(SUM(AE814:AE825)&gt;0,_xlfn.STDEV.S(AE814:AE825)))</f>
        <v>0.45772926240405004</v>
      </c>
      <c r="AF828" s="46"/>
      <c r="AG828" s="45">
        <f t="shared" si="627"/>
        <v>1.4114462502190332</v>
      </c>
      <c r="AH828" s="45">
        <f t="shared" si="627"/>
        <v>0.10450244270483262</v>
      </c>
      <c r="AI828" s="45" t="str">
        <f t="shared" ref="AI828" si="628">IF(SUM(AI814:AI825)=0,"-",IF(SUM(AI814:AI825)&gt;0,_xlfn.STDEV.S(AI814:AI825)))</f>
        <v>-</v>
      </c>
      <c r="AJ828" s="45">
        <f t="shared" si="627"/>
        <v>626.93530539329754</v>
      </c>
      <c r="AK828" s="45">
        <f t="shared" si="627"/>
        <v>50.836220622045523</v>
      </c>
      <c r="AL828" s="45"/>
      <c r="AM828" s="162"/>
    </row>
    <row r="829" spans="1:39" ht="9" customHeight="1" x14ac:dyDescent="0.25">
      <c r="A829" s="99"/>
      <c r="B829" s="195"/>
      <c r="C829" s="84"/>
      <c r="D829" s="19"/>
      <c r="E829" s="84"/>
      <c r="F829" s="1"/>
      <c r="G829" s="1"/>
      <c r="H829" s="25"/>
      <c r="I829" s="19"/>
      <c r="J829" s="19"/>
      <c r="K829" s="22" t="s">
        <v>678</v>
      </c>
      <c r="L829" s="1">
        <f>IF(SUM(L814:L825)=0,"-",IF(SUM(L814:L825)&gt;0,COUNT(L814:L825)))</f>
        <v>6</v>
      </c>
      <c r="M829" s="46">
        <f>IF(SUM(M814:M825)=0,"-",IF(SUM(M814:M825)&gt;0,COUNT(M814:M825)))</f>
        <v>6</v>
      </c>
      <c r="N829" s="25">
        <f t="shared" ref="N829:AK829" si="629">IF(SUM(N814:N825)=0,"-",IF(SUM(N814:N825)&gt;0,COUNT(N814:N825)))</f>
        <v>12</v>
      </c>
      <c r="O829" s="25">
        <f t="shared" si="629"/>
        <v>12</v>
      </c>
      <c r="P829" s="25">
        <f>IF(SUM(P814:P825)=0,"-",IF(SUM(P814:P825)&gt;0,COUNT(P814:P825)))</f>
        <v>12</v>
      </c>
      <c r="Q829" s="25">
        <f>IF(SUM(Q814:Q825)=0,"-",IF(SUM(Q814:Q825)&gt;0,COUNT(Q814:Q825)))</f>
        <v>12</v>
      </c>
      <c r="R829" s="45">
        <f>IF(SUM(R814:R825)=0,"-",IF(SUM(R814:R825)&gt;0,COUNT(R814:R825)))</f>
        <v>12</v>
      </c>
      <c r="S829" s="25">
        <f>IF(SUM(S814:S825)=0,"-",IF(SUM(S814:S825)&gt;0,COUNT(S814:S825)))</f>
        <v>12</v>
      </c>
      <c r="T829" s="25"/>
      <c r="U829" s="25">
        <f>IF(SUM(U814:U825)=0,"-",IF(SUM(U814:U825)&gt;0,COUNT(U814:U825)))</f>
        <v>12</v>
      </c>
      <c r="V829" s="25">
        <f>IF(SUM(V814:V825)=0,"-",IF(SUM(V814:V825)&gt;0,COUNT(V814:V825)))</f>
        <v>12</v>
      </c>
      <c r="W829" s="25"/>
      <c r="X829" s="46">
        <f>IF(SUM(X814:X825)=0,"-",IF(SUM(X814:X825)&gt;0,COUNT(X814:X825)))</f>
        <v>12</v>
      </c>
      <c r="Y829" s="25">
        <f>IF(SUM(Y814:Y825)=0,"-",IF(SUM(Y814:Y825)&gt;0,COUNT(Y814:Y825)))</f>
        <v>12</v>
      </c>
      <c r="Z829" s="46"/>
      <c r="AA829" s="25">
        <f>IF(SUM(AA814:AA825)=0,"-",IF(SUM(AA814:AA825)&gt;0,COUNT(AA814:AA825)))</f>
        <v>12</v>
      </c>
      <c r="AB829" s="25">
        <f>IF(SUM(AB814:AB825)=0,"-",IF(SUM(AB814:AB825)&gt;0,COUNT(AB814:AB825)))</f>
        <v>12</v>
      </c>
      <c r="AC829" s="25"/>
      <c r="AD829" s="25">
        <f>IF(SUM(AD814:AD825)=0,"-",IF(SUM(AD814:AD825)&gt;0,COUNT(AD814:AD825)))</f>
        <v>12</v>
      </c>
      <c r="AE829" s="25">
        <f>IF(SUM(AE814:AE825)=0,"-",IF(SUM(AE814:AE825)&gt;0,COUNT(AE814:AE825)))</f>
        <v>12</v>
      </c>
      <c r="AF829" s="46"/>
      <c r="AG829" s="25">
        <f t="shared" si="629"/>
        <v>12</v>
      </c>
      <c r="AH829" s="25">
        <f t="shared" si="629"/>
        <v>12</v>
      </c>
      <c r="AI829" s="25" t="str">
        <f t="shared" ref="AI829" si="630">IF(SUM(AI814:AI825)=0,"-",IF(SUM(AI814:AI825)&gt;0,COUNT(AI814:AI825)))</f>
        <v>-</v>
      </c>
      <c r="AJ829" s="25">
        <f t="shared" si="629"/>
        <v>12</v>
      </c>
      <c r="AK829" s="25">
        <f t="shared" si="629"/>
        <v>12</v>
      </c>
      <c r="AL829" s="25"/>
      <c r="AM829" s="162"/>
    </row>
    <row r="830" spans="1:39" ht="9" customHeight="1" x14ac:dyDescent="0.25">
      <c r="A830" s="100"/>
      <c r="B830" s="196"/>
      <c r="C830" s="91"/>
      <c r="D830" s="33"/>
      <c r="E830" s="91"/>
      <c r="F830" s="92"/>
      <c r="G830" s="92"/>
      <c r="H830" s="39"/>
      <c r="I830" s="33"/>
      <c r="J830" s="33"/>
      <c r="K830" s="22"/>
      <c r="L830" s="37"/>
      <c r="M830" s="38"/>
      <c r="N830" s="63"/>
      <c r="O830" s="63"/>
      <c r="P830" s="63"/>
      <c r="Q830" s="63"/>
      <c r="R830" s="38"/>
      <c r="S830" s="63"/>
      <c r="T830" s="63"/>
      <c r="U830" s="63"/>
      <c r="V830" s="63"/>
      <c r="W830" s="63"/>
      <c r="X830" s="63"/>
      <c r="Y830" s="63"/>
      <c r="Z830" s="63"/>
      <c r="AA830" s="63"/>
      <c r="AB830" s="63"/>
      <c r="AC830" s="63"/>
      <c r="AD830" s="63"/>
      <c r="AE830" s="63"/>
      <c r="AF830" s="63"/>
      <c r="AG830" s="63"/>
      <c r="AH830" s="63"/>
      <c r="AI830" s="63"/>
      <c r="AJ830" s="63"/>
      <c r="AK830" s="63"/>
      <c r="AL830" s="63"/>
      <c r="AM830" s="162"/>
    </row>
    <row r="831" spans="1:39" ht="9" hidden="1" customHeight="1" outlineLevel="1" x14ac:dyDescent="0.25">
      <c r="A831" s="101" t="s">
        <v>445</v>
      </c>
      <c r="B831" s="197" t="s">
        <v>322</v>
      </c>
      <c r="C831" s="97" t="s">
        <v>323</v>
      </c>
      <c r="D831" s="5" t="s">
        <v>28</v>
      </c>
      <c r="E831" s="97" t="s">
        <v>324</v>
      </c>
      <c r="F831" s="98">
        <v>1</v>
      </c>
      <c r="G831" s="1" t="s">
        <v>697</v>
      </c>
      <c r="H831" s="11">
        <v>8</v>
      </c>
      <c r="I831" s="5" t="s">
        <v>325</v>
      </c>
      <c r="J831" s="5" t="s">
        <v>326</v>
      </c>
      <c r="K831" s="8"/>
      <c r="L831" s="30" t="s">
        <v>676</v>
      </c>
      <c r="M831" s="45" t="s">
        <v>676</v>
      </c>
      <c r="N831" s="71">
        <v>9</v>
      </c>
      <c r="O831" s="11">
        <v>6690</v>
      </c>
      <c r="P831" s="102">
        <v>779.17</v>
      </c>
      <c r="Q831" s="10">
        <v>116.46786248131538</v>
      </c>
      <c r="R831" s="10">
        <v>21.367565095601801</v>
      </c>
      <c r="S831" s="10">
        <v>3.1939559186250821</v>
      </c>
      <c r="T831" s="10"/>
      <c r="U831" s="71">
        <v>10.18</v>
      </c>
      <c r="V831" s="10">
        <v>1.521674140508221</v>
      </c>
      <c r="W831" s="10"/>
      <c r="X831" s="98">
        <v>721.73068995308495</v>
      </c>
      <c r="Y831" s="16">
        <v>107.8820164354387</v>
      </c>
      <c r="Z831" s="98"/>
      <c r="AA831" s="71">
        <v>325.18271563117497</v>
      </c>
      <c r="AB831" s="16">
        <v>48.607281858172641</v>
      </c>
      <c r="AC831" s="16"/>
      <c r="AD831" s="71">
        <v>6.7745583853913196</v>
      </c>
      <c r="AE831" s="16">
        <v>1.0126395194904811</v>
      </c>
      <c r="AF831" s="98"/>
      <c r="AG831" s="71">
        <v>5.8161327843577002</v>
      </c>
      <c r="AH831" s="16">
        <v>0.86937709781131545</v>
      </c>
      <c r="AI831" s="16"/>
      <c r="AJ831" s="71">
        <v>969.16165683496604</v>
      </c>
      <c r="AK831" s="102">
        <v>144.86721327876921</v>
      </c>
      <c r="AL831" s="102"/>
      <c r="AM831" s="162"/>
    </row>
    <row r="832" spans="1:39" ht="9" hidden="1" customHeight="1" outlineLevel="1" x14ac:dyDescent="0.25">
      <c r="A832" s="83" t="s">
        <v>446</v>
      </c>
      <c r="B832" s="195" t="s">
        <v>322</v>
      </c>
      <c r="C832" s="84" t="s">
        <v>323</v>
      </c>
      <c r="D832" s="19" t="s">
        <v>28</v>
      </c>
      <c r="E832" s="84" t="s">
        <v>324</v>
      </c>
      <c r="F832" s="1">
        <v>1</v>
      </c>
      <c r="G832" s="1" t="s">
        <v>697</v>
      </c>
      <c r="H832" s="25">
        <v>8</v>
      </c>
      <c r="I832" s="19" t="s">
        <v>325</v>
      </c>
      <c r="J832" s="19" t="s">
        <v>326</v>
      </c>
      <c r="K832" s="22"/>
      <c r="L832" s="30" t="s">
        <v>676</v>
      </c>
      <c r="M832" s="45" t="s">
        <v>676</v>
      </c>
      <c r="N832" s="45">
        <v>8.5</v>
      </c>
      <c r="O832" s="25">
        <v>9890</v>
      </c>
      <c r="P832" s="85">
        <v>1022.08</v>
      </c>
      <c r="Q832" s="24">
        <v>103.34479271991911</v>
      </c>
      <c r="R832" s="24">
        <v>54.314318530322595</v>
      </c>
      <c r="S832" s="24">
        <v>5.4918421163116884</v>
      </c>
      <c r="T832" s="24"/>
      <c r="U832" s="45">
        <v>13.63</v>
      </c>
      <c r="V832" s="24">
        <v>1.378159757330637</v>
      </c>
      <c r="W832" s="24"/>
      <c r="X832" s="1">
        <v>1026.31933400414</v>
      </c>
      <c r="Y832" s="30">
        <v>103.77344125421031</v>
      </c>
      <c r="Z832" s="1"/>
      <c r="AA832" s="45">
        <v>409.35613014349201</v>
      </c>
      <c r="AB832" s="30">
        <v>41.390913057987056</v>
      </c>
      <c r="AC832" s="30"/>
      <c r="AD832" s="45">
        <v>8.9486780366860792</v>
      </c>
      <c r="AE832" s="30">
        <v>0.90482083282973491</v>
      </c>
      <c r="AF832" s="1"/>
      <c r="AG832" s="45">
        <v>5.0783531969358204</v>
      </c>
      <c r="AH832" s="30">
        <v>0.51348363973061883</v>
      </c>
      <c r="AI832" s="30"/>
      <c r="AJ832" s="45">
        <v>1267.2823210532499</v>
      </c>
      <c r="AK832" s="85">
        <v>128.13774732591</v>
      </c>
      <c r="AL832" s="85"/>
      <c r="AM832" s="162"/>
    </row>
    <row r="833" spans="1:39" ht="9" hidden="1" customHeight="1" outlineLevel="1" x14ac:dyDescent="0.25">
      <c r="A833" s="83" t="s">
        <v>447</v>
      </c>
      <c r="B833" s="195" t="s">
        <v>322</v>
      </c>
      <c r="C833" s="84" t="s">
        <v>323</v>
      </c>
      <c r="D833" s="19" t="s">
        <v>28</v>
      </c>
      <c r="E833" s="84" t="s">
        <v>324</v>
      </c>
      <c r="F833" s="1">
        <v>1</v>
      </c>
      <c r="G833" s="1" t="s">
        <v>697</v>
      </c>
      <c r="H833" s="25">
        <v>8</v>
      </c>
      <c r="I833" s="19" t="s">
        <v>325</v>
      </c>
      <c r="J833" s="19" t="s">
        <v>326</v>
      </c>
      <c r="K833" s="22"/>
      <c r="L833" s="30" t="s">
        <v>676</v>
      </c>
      <c r="M833" s="45" t="s">
        <v>676</v>
      </c>
      <c r="N833" s="45">
        <v>5.5</v>
      </c>
      <c r="O833" s="25">
        <v>10750</v>
      </c>
      <c r="P833" s="85">
        <v>1308.49</v>
      </c>
      <c r="Q833" s="24">
        <v>121.72</v>
      </c>
      <c r="R833" s="24">
        <v>75.999999262130302</v>
      </c>
      <c r="S833" s="24">
        <v>7.0697673732214223</v>
      </c>
      <c r="T833" s="24"/>
      <c r="U833" s="45">
        <v>16.59</v>
      </c>
      <c r="V833" s="24">
        <v>1.5432558139534884</v>
      </c>
      <c r="W833" s="24"/>
      <c r="X833" s="1">
        <v>1694.1355888784899</v>
      </c>
      <c r="Y833" s="30">
        <v>157.5940082677665</v>
      </c>
      <c r="Z833" s="1"/>
      <c r="AA833" s="45">
        <v>409.347507647859</v>
      </c>
      <c r="AB833" s="30">
        <v>38.078837920731068</v>
      </c>
      <c r="AC833" s="30"/>
      <c r="AD833" s="45">
        <v>8.0211686787069301</v>
      </c>
      <c r="AE833" s="30">
        <v>0.74615522592622607</v>
      </c>
      <c r="AF833" s="1"/>
      <c r="AG833" s="45">
        <v>11.866119532512</v>
      </c>
      <c r="AH833" s="30">
        <v>1.103825072791814</v>
      </c>
      <c r="AI833" s="30"/>
      <c r="AJ833" s="45">
        <v>1086.7084109436701</v>
      </c>
      <c r="AK833" s="85">
        <v>101.0891545063879</v>
      </c>
      <c r="AL833" s="85"/>
      <c r="AM833" s="162"/>
    </row>
    <row r="834" spans="1:39" ht="9" hidden="1" customHeight="1" outlineLevel="1" x14ac:dyDescent="0.25">
      <c r="A834" s="83" t="s">
        <v>448</v>
      </c>
      <c r="B834" s="195" t="s">
        <v>322</v>
      </c>
      <c r="C834" s="84" t="s">
        <v>323</v>
      </c>
      <c r="D834" s="19" t="s">
        <v>28</v>
      </c>
      <c r="E834" s="84" t="s">
        <v>324</v>
      </c>
      <c r="F834" s="1">
        <v>1</v>
      </c>
      <c r="G834" s="1" t="s">
        <v>697</v>
      </c>
      <c r="H834" s="25">
        <v>8</v>
      </c>
      <c r="I834" s="19" t="s">
        <v>325</v>
      </c>
      <c r="J834" s="19" t="s">
        <v>326</v>
      </c>
      <c r="K834" s="22"/>
      <c r="L834" s="30" t="s">
        <v>676</v>
      </c>
      <c r="M834" s="45" t="s">
        <v>676</v>
      </c>
      <c r="N834" s="45">
        <v>9.5</v>
      </c>
      <c r="O834" s="25">
        <v>10100</v>
      </c>
      <c r="P834" s="85">
        <v>961.45</v>
      </c>
      <c r="Q834" s="24">
        <v>95.193069306930695</v>
      </c>
      <c r="R834" s="24">
        <v>36.993765544718102</v>
      </c>
      <c r="S834" s="24">
        <v>3.6627490638334752</v>
      </c>
      <c r="T834" s="24"/>
      <c r="U834" s="45">
        <v>14.25</v>
      </c>
      <c r="V834" s="24">
        <v>1.410891089108911</v>
      </c>
      <c r="W834" s="24"/>
      <c r="X834" s="1">
        <v>1884.9863825855998</v>
      </c>
      <c r="Y834" s="30">
        <v>186.63231510748514</v>
      </c>
      <c r="Z834" s="1"/>
      <c r="AA834" s="45">
        <v>374.18265199503202</v>
      </c>
      <c r="AB834" s="30">
        <v>37.047787326240794</v>
      </c>
      <c r="AC834" s="30"/>
      <c r="AD834" s="45">
        <v>13.931147804023</v>
      </c>
      <c r="AE834" s="30">
        <v>1.3793215647547523</v>
      </c>
      <c r="AF834" s="1"/>
      <c r="AG834" s="45">
        <v>6.7742705813575999</v>
      </c>
      <c r="AH834" s="30">
        <v>0.6707198595403564</v>
      </c>
      <c r="AI834" s="30"/>
      <c r="AJ834" s="45">
        <v>1077.7956594614</v>
      </c>
      <c r="AK834" s="85">
        <v>106.71244153083168</v>
      </c>
      <c r="AL834" s="85"/>
      <c r="AM834" s="162"/>
    </row>
    <row r="835" spans="1:39" ht="9" hidden="1" customHeight="1" outlineLevel="1" x14ac:dyDescent="0.25">
      <c r="A835" s="83" t="s">
        <v>449</v>
      </c>
      <c r="B835" s="195" t="s">
        <v>322</v>
      </c>
      <c r="C835" s="84" t="s">
        <v>323</v>
      </c>
      <c r="D835" s="19" t="s">
        <v>28</v>
      </c>
      <c r="E835" s="84" t="s">
        <v>324</v>
      </c>
      <c r="F835" s="1">
        <v>1</v>
      </c>
      <c r="G835" s="1" t="s">
        <v>697</v>
      </c>
      <c r="H835" s="25">
        <v>8</v>
      </c>
      <c r="I835" s="19" t="s">
        <v>325</v>
      </c>
      <c r="J835" s="19" t="s">
        <v>326</v>
      </c>
      <c r="K835" s="22"/>
      <c r="L835" s="30" t="s">
        <v>676</v>
      </c>
      <c r="M835" s="45" t="s">
        <v>676</v>
      </c>
      <c r="N835" s="45">
        <v>7.4</v>
      </c>
      <c r="O835" s="25">
        <v>9000</v>
      </c>
      <c r="P835" s="85">
        <v>813.62</v>
      </c>
      <c r="Q835" s="24">
        <v>90.402222222222221</v>
      </c>
      <c r="R835" s="24">
        <v>48.380868197576305</v>
      </c>
      <c r="S835" s="24">
        <v>5.3756520219529218</v>
      </c>
      <c r="T835" s="24"/>
      <c r="U835" s="45">
        <v>12.84</v>
      </c>
      <c r="V835" s="24">
        <v>1.4266666666666667</v>
      </c>
      <c r="W835" s="24"/>
      <c r="X835" s="1">
        <v>1573.12524252759</v>
      </c>
      <c r="Y835" s="30">
        <v>174.79169361417667</v>
      </c>
      <c r="Z835" s="1"/>
      <c r="AA835" s="45">
        <v>288.37434674557102</v>
      </c>
      <c r="AB835" s="30">
        <v>32.041594082841222</v>
      </c>
      <c r="AC835" s="30"/>
      <c r="AD835" s="45">
        <v>7.9400353401752701</v>
      </c>
      <c r="AE835" s="30">
        <v>0.88222614890836337</v>
      </c>
      <c r="AF835" s="1"/>
      <c r="AG835" s="45">
        <v>6.0252406103012097</v>
      </c>
      <c r="AH835" s="30">
        <v>0.66947117892235664</v>
      </c>
      <c r="AI835" s="30"/>
      <c r="AJ835" s="45">
        <v>1459.5386041637601</v>
      </c>
      <c r="AK835" s="85">
        <v>162.17095601819557</v>
      </c>
      <c r="AL835" s="85"/>
      <c r="AM835" s="162"/>
    </row>
    <row r="836" spans="1:39" ht="9" hidden="1" customHeight="1" outlineLevel="1" x14ac:dyDescent="0.25">
      <c r="A836" s="83" t="s">
        <v>450</v>
      </c>
      <c r="B836" s="195" t="s">
        <v>322</v>
      </c>
      <c r="C836" s="84" t="s">
        <v>323</v>
      </c>
      <c r="D836" s="19" t="s">
        <v>28</v>
      </c>
      <c r="E836" s="84" t="s">
        <v>324</v>
      </c>
      <c r="F836" s="1">
        <v>1</v>
      </c>
      <c r="G836" s="1" t="s">
        <v>697</v>
      </c>
      <c r="H836" s="25">
        <v>8</v>
      </c>
      <c r="I836" s="19" t="s">
        <v>325</v>
      </c>
      <c r="J836" s="19" t="s">
        <v>326</v>
      </c>
      <c r="K836" s="22"/>
      <c r="L836" s="30" t="s">
        <v>676</v>
      </c>
      <c r="M836" s="45" t="s">
        <v>676</v>
      </c>
      <c r="N836" s="45">
        <v>2.7</v>
      </c>
      <c r="O836" s="25">
        <v>13680</v>
      </c>
      <c r="P836" s="85">
        <v>1938.5</v>
      </c>
      <c r="Q836" s="24">
        <v>141.703216374269</v>
      </c>
      <c r="R836" s="24">
        <v>69.261967835334104</v>
      </c>
      <c r="S836" s="24">
        <v>5.0630093446881652</v>
      </c>
      <c r="T836" s="24"/>
      <c r="U836" s="45">
        <v>18.61</v>
      </c>
      <c r="V836" s="24">
        <v>1.3603801169590644</v>
      </c>
      <c r="W836" s="24"/>
      <c r="X836" s="1">
        <v>6792.3574379024503</v>
      </c>
      <c r="Y836" s="30">
        <v>496.51735657181655</v>
      </c>
      <c r="Z836" s="1"/>
      <c r="AA836" s="45">
        <v>603.44623571397904</v>
      </c>
      <c r="AB836" s="30">
        <v>44.111566938156358</v>
      </c>
      <c r="AC836" s="30"/>
      <c r="AD836" s="45">
        <v>26.737669522249998</v>
      </c>
      <c r="AE836" s="30">
        <v>1.9545080060124267</v>
      </c>
      <c r="AF836" s="1"/>
      <c r="AG836" s="45">
        <v>10.626199238071701</v>
      </c>
      <c r="AH836" s="30">
        <v>0.7767689501514401</v>
      </c>
      <c r="AI836" s="30"/>
      <c r="AJ836" s="45">
        <v>2374.3520576660499</v>
      </c>
      <c r="AK836" s="85">
        <v>173.56374690541298</v>
      </c>
      <c r="AL836" s="85"/>
      <c r="AM836" s="162"/>
    </row>
    <row r="837" spans="1:39" ht="9" hidden="1" customHeight="1" outlineLevel="1" x14ac:dyDescent="0.25">
      <c r="A837" s="83" t="s">
        <v>451</v>
      </c>
      <c r="B837" s="195" t="s">
        <v>322</v>
      </c>
      <c r="C837" s="84" t="s">
        <v>323</v>
      </c>
      <c r="D837" s="19" t="s">
        <v>28</v>
      </c>
      <c r="E837" s="84" t="s">
        <v>324</v>
      </c>
      <c r="F837" s="1">
        <v>1</v>
      </c>
      <c r="G837" s="1" t="s">
        <v>697</v>
      </c>
      <c r="H837" s="25">
        <v>8</v>
      </c>
      <c r="I837" s="19" t="s">
        <v>30</v>
      </c>
      <c r="J837" s="19" t="s">
        <v>326</v>
      </c>
      <c r="K837" s="22"/>
      <c r="L837" s="30">
        <v>8.57</v>
      </c>
      <c r="M837" s="45">
        <v>80</v>
      </c>
      <c r="N837" s="45">
        <v>4.5</v>
      </c>
      <c r="O837" s="25">
        <v>12510</v>
      </c>
      <c r="P837" s="104">
        <v>1732.93</v>
      </c>
      <c r="Q837" s="24">
        <v>138.52358113509194</v>
      </c>
      <c r="R837" s="24">
        <v>73.294910261998794</v>
      </c>
      <c r="S837" s="24">
        <v>5.8589056964027826</v>
      </c>
      <c r="T837" s="24"/>
      <c r="U837" s="45">
        <v>27.82</v>
      </c>
      <c r="V837" s="24">
        <v>2.2238209432454039</v>
      </c>
      <c r="W837" s="24"/>
      <c r="X837" s="1">
        <v>22694.810513836401</v>
      </c>
      <c r="Y837" s="30">
        <v>1814.1335342794887</v>
      </c>
      <c r="Z837" s="1"/>
      <c r="AA837" s="45">
        <v>696.65463444879697</v>
      </c>
      <c r="AB837" s="30">
        <v>55.687820499504156</v>
      </c>
      <c r="AC837" s="30"/>
      <c r="AD837" s="45">
        <v>12.8970387591469</v>
      </c>
      <c r="AE837" s="30">
        <v>1.0309383500517106</v>
      </c>
      <c r="AF837" s="1"/>
      <c r="AG837" s="45">
        <v>18.757789582125</v>
      </c>
      <c r="AH837" s="30">
        <v>1.4994236276678656</v>
      </c>
      <c r="AI837" s="30"/>
      <c r="AJ837" s="45">
        <v>4885.4717027242996</v>
      </c>
      <c r="AK837" s="85">
        <v>390.52531596517184</v>
      </c>
      <c r="AL837" s="85"/>
      <c r="AM837" s="162"/>
    </row>
    <row r="838" spans="1:39" ht="9" hidden="1" customHeight="1" outlineLevel="1" x14ac:dyDescent="0.25">
      <c r="A838" s="83" t="s">
        <v>452</v>
      </c>
      <c r="B838" s="195" t="s">
        <v>322</v>
      </c>
      <c r="C838" s="84" t="s">
        <v>323</v>
      </c>
      <c r="D838" s="19" t="s">
        <v>28</v>
      </c>
      <c r="E838" s="84" t="s">
        <v>324</v>
      </c>
      <c r="F838" s="1">
        <v>1</v>
      </c>
      <c r="G838" s="1" t="s">
        <v>697</v>
      </c>
      <c r="H838" s="25">
        <v>8</v>
      </c>
      <c r="I838" s="19" t="s">
        <v>30</v>
      </c>
      <c r="J838" s="19" t="s">
        <v>326</v>
      </c>
      <c r="K838" s="22"/>
      <c r="L838" s="30">
        <v>6.65</v>
      </c>
      <c r="M838" s="45">
        <v>70</v>
      </c>
      <c r="N838" s="45">
        <v>16</v>
      </c>
      <c r="O838" s="25">
        <v>4380</v>
      </c>
      <c r="P838" s="104">
        <v>509.23</v>
      </c>
      <c r="Q838" s="24">
        <v>116.26255707762557</v>
      </c>
      <c r="R838" s="24">
        <v>14.544482814756501</v>
      </c>
      <c r="S838" s="24">
        <v>3.3206581768850456</v>
      </c>
      <c r="T838" s="24"/>
      <c r="U838" s="45">
        <v>7.52</v>
      </c>
      <c r="V838" s="24">
        <v>1.7168949771689497</v>
      </c>
      <c r="W838" s="24"/>
      <c r="X838" s="1">
        <v>2336.0110131629999</v>
      </c>
      <c r="Y838" s="30">
        <v>533.33584775410952</v>
      </c>
      <c r="Z838" s="1"/>
      <c r="AA838" s="45">
        <v>219.18783003470699</v>
      </c>
      <c r="AB838" s="30">
        <v>50.042883569567806</v>
      </c>
      <c r="AC838" s="30"/>
      <c r="AD838" s="45">
        <v>2.9092282871809498</v>
      </c>
      <c r="AE838" s="30">
        <v>0.66420737150249998</v>
      </c>
      <c r="AF838" s="1"/>
      <c r="AG838" s="45">
        <v>2.3603876347160901</v>
      </c>
      <c r="AH838" s="30">
        <v>0.5389012864648608</v>
      </c>
      <c r="AI838" s="30"/>
      <c r="AJ838" s="45">
        <v>536.81041380850797</v>
      </c>
      <c r="AK838" s="85">
        <v>122.55945520742191</v>
      </c>
      <c r="AL838" s="85"/>
      <c r="AM838" s="162"/>
    </row>
    <row r="839" spans="1:39" ht="9" hidden="1" customHeight="1" outlineLevel="1" x14ac:dyDescent="0.25">
      <c r="A839" s="83" t="s">
        <v>453</v>
      </c>
      <c r="B839" s="195" t="s">
        <v>322</v>
      </c>
      <c r="C839" s="84" t="s">
        <v>323</v>
      </c>
      <c r="D839" s="19" t="s">
        <v>28</v>
      </c>
      <c r="E839" s="84" t="s">
        <v>324</v>
      </c>
      <c r="F839" s="1">
        <v>1</v>
      </c>
      <c r="G839" s="1" t="s">
        <v>697</v>
      </c>
      <c r="H839" s="25">
        <v>8</v>
      </c>
      <c r="I839" s="19" t="s">
        <v>30</v>
      </c>
      <c r="J839" s="19" t="s">
        <v>326</v>
      </c>
      <c r="K839" s="22"/>
      <c r="L839" s="30">
        <v>6.92</v>
      </c>
      <c r="M839" s="45">
        <v>66</v>
      </c>
      <c r="N839" s="45">
        <v>9.8000000000000007</v>
      </c>
      <c r="O839" s="25">
        <v>6370</v>
      </c>
      <c r="P839" s="104">
        <v>756.56</v>
      </c>
      <c r="Q839" s="24">
        <v>118.76923076923076</v>
      </c>
      <c r="R839" s="24">
        <v>47.2509156474771</v>
      </c>
      <c r="S839" s="24">
        <v>7.4177261612993872</v>
      </c>
      <c r="T839" s="24"/>
      <c r="U839" s="45">
        <v>12.29</v>
      </c>
      <c r="V839" s="24">
        <v>1.9293563579277864</v>
      </c>
      <c r="W839" s="24"/>
      <c r="X839" s="1">
        <v>6218.6982462881606</v>
      </c>
      <c r="Y839" s="30">
        <v>976.24776236862806</v>
      </c>
      <c r="Z839" s="1"/>
      <c r="AA839" s="45">
        <v>335.24861779324198</v>
      </c>
      <c r="AB839" s="30">
        <v>52.629296356866874</v>
      </c>
      <c r="AC839" s="30"/>
      <c r="AD839" s="45">
        <v>16.6502305210721</v>
      </c>
      <c r="AE839" s="30">
        <v>2.6138509452232492</v>
      </c>
      <c r="AF839" s="1"/>
      <c r="AG839" s="45">
        <v>6.8088686392324904</v>
      </c>
      <c r="AH839" s="30">
        <v>1.0688961757036877</v>
      </c>
      <c r="AI839" s="30"/>
      <c r="AJ839" s="45">
        <v>1231.20793197288</v>
      </c>
      <c r="AK839" s="85">
        <v>193.2822499172496</v>
      </c>
      <c r="AL839" s="85"/>
      <c r="AM839" s="162"/>
    </row>
    <row r="840" spans="1:39" ht="9" hidden="1" customHeight="1" outlineLevel="1" x14ac:dyDescent="0.25">
      <c r="A840" s="83" t="s">
        <v>454</v>
      </c>
      <c r="B840" s="195" t="s">
        <v>322</v>
      </c>
      <c r="C840" s="84" t="s">
        <v>323</v>
      </c>
      <c r="D840" s="19" t="s">
        <v>28</v>
      </c>
      <c r="E840" s="84" t="s">
        <v>324</v>
      </c>
      <c r="F840" s="1">
        <v>1</v>
      </c>
      <c r="G840" s="1" t="s">
        <v>697</v>
      </c>
      <c r="H840" s="25">
        <v>8</v>
      </c>
      <c r="I840" s="19" t="s">
        <v>30</v>
      </c>
      <c r="J840" s="19" t="s">
        <v>326</v>
      </c>
      <c r="K840" s="22"/>
      <c r="L840" s="30">
        <v>10.87</v>
      </c>
      <c r="M840" s="45">
        <v>85</v>
      </c>
      <c r="N840" s="45">
        <v>13.5</v>
      </c>
      <c r="O840" s="25">
        <v>6510</v>
      </c>
      <c r="P840" s="104">
        <v>667.58</v>
      </c>
      <c r="Q840" s="24">
        <v>102.54685099846391</v>
      </c>
      <c r="R840" s="24">
        <v>46.849017489228899</v>
      </c>
      <c r="S840" s="24">
        <v>7.1964696604038245</v>
      </c>
      <c r="T840" s="24"/>
      <c r="U840" s="45">
        <v>13.17</v>
      </c>
      <c r="V840" s="24">
        <v>2.0230414746543781</v>
      </c>
      <c r="W840" s="24"/>
      <c r="X840" s="1">
        <v>15256.295452334101</v>
      </c>
      <c r="Y840" s="30">
        <v>2343.5169665643784</v>
      </c>
      <c r="Z840" s="1"/>
      <c r="AA840" s="45">
        <v>462.19826548053697</v>
      </c>
      <c r="AB840" s="30">
        <v>70.998197462448076</v>
      </c>
      <c r="AC840" s="30"/>
      <c r="AD840" s="45">
        <v>17.9103127615024</v>
      </c>
      <c r="AE840" s="30">
        <v>2.7512001169742546</v>
      </c>
      <c r="AF840" s="1"/>
      <c r="AG840" s="45">
        <v>17.556072186755699</v>
      </c>
      <c r="AH840" s="30">
        <v>2.6967852821437326</v>
      </c>
      <c r="AI840" s="30"/>
      <c r="AJ840" s="45">
        <v>3687.7586107673901</v>
      </c>
      <c r="AK840" s="85">
        <v>566.47597707640398</v>
      </c>
      <c r="AL840" s="85"/>
      <c r="AM840" s="162"/>
    </row>
    <row r="841" spans="1:39" ht="9" hidden="1" customHeight="1" outlineLevel="1" x14ac:dyDescent="0.25">
      <c r="A841" s="83" t="s">
        <v>455</v>
      </c>
      <c r="B841" s="195" t="s">
        <v>322</v>
      </c>
      <c r="C841" s="84" t="s">
        <v>323</v>
      </c>
      <c r="D841" s="19" t="s">
        <v>28</v>
      </c>
      <c r="E841" s="84" t="s">
        <v>324</v>
      </c>
      <c r="F841" s="1">
        <v>1</v>
      </c>
      <c r="G841" s="1" t="s">
        <v>697</v>
      </c>
      <c r="H841" s="25">
        <v>8</v>
      </c>
      <c r="I841" s="19" t="s">
        <v>30</v>
      </c>
      <c r="J841" s="19" t="s">
        <v>326</v>
      </c>
      <c r="K841" s="22"/>
      <c r="L841" s="30">
        <v>6.88</v>
      </c>
      <c r="M841" s="45">
        <v>67</v>
      </c>
      <c r="N841" s="45">
        <v>5.5</v>
      </c>
      <c r="O841" s="25">
        <v>11440</v>
      </c>
      <c r="P841" s="104">
        <v>1467.75</v>
      </c>
      <c r="Q841" s="24">
        <v>128.29982517482517</v>
      </c>
      <c r="R841" s="24">
        <v>37.912512062004602</v>
      </c>
      <c r="S841" s="24">
        <v>3.3140307746507518</v>
      </c>
      <c r="T841" s="24"/>
      <c r="U841" s="45">
        <v>16.61</v>
      </c>
      <c r="V841" s="24">
        <v>1.4519230769230769</v>
      </c>
      <c r="W841" s="24"/>
      <c r="X841" s="1">
        <v>8631.4117340492994</v>
      </c>
      <c r="Y841" s="30">
        <v>754.49403269661707</v>
      </c>
      <c r="Z841" s="1"/>
      <c r="AA841" s="45">
        <v>680.87529394869296</v>
      </c>
      <c r="AB841" s="30">
        <v>59.517071149361271</v>
      </c>
      <c r="AC841" s="30"/>
      <c r="AD841" s="45">
        <v>34.830815069795001</v>
      </c>
      <c r="AE841" s="30">
        <v>3.0446516669401227</v>
      </c>
      <c r="AF841" s="1"/>
      <c r="AG841" s="45">
        <v>9.8407461594259207</v>
      </c>
      <c r="AH841" s="30">
        <v>0.86020508386590211</v>
      </c>
      <c r="AI841" s="30"/>
      <c r="AJ841" s="45">
        <v>2694.9445719472101</v>
      </c>
      <c r="AK841" s="85">
        <v>235.57207796741346</v>
      </c>
      <c r="AL841" s="85"/>
      <c r="AM841" s="162"/>
    </row>
    <row r="842" spans="1:39" ht="9" hidden="1" customHeight="1" outlineLevel="1" x14ac:dyDescent="0.25">
      <c r="A842" s="90" t="s">
        <v>456</v>
      </c>
      <c r="B842" s="196" t="s">
        <v>322</v>
      </c>
      <c r="C842" s="91" t="s">
        <v>323</v>
      </c>
      <c r="D842" s="33" t="s">
        <v>28</v>
      </c>
      <c r="E842" s="91" t="s">
        <v>324</v>
      </c>
      <c r="F842" s="92">
        <v>1</v>
      </c>
      <c r="G842" s="92" t="s">
        <v>697</v>
      </c>
      <c r="H842" s="39">
        <v>8</v>
      </c>
      <c r="I842" s="33" t="s">
        <v>30</v>
      </c>
      <c r="J842" s="33" t="s">
        <v>326</v>
      </c>
      <c r="K842" s="36"/>
      <c r="L842" s="44">
        <v>6.76</v>
      </c>
      <c r="M842" s="70">
        <v>68</v>
      </c>
      <c r="N842" s="70">
        <v>25</v>
      </c>
      <c r="O842" s="39">
        <v>2200</v>
      </c>
      <c r="P842" s="105">
        <v>362.29</v>
      </c>
      <c r="Q842" s="38">
        <v>164.67727272727274</v>
      </c>
      <c r="R842" s="38">
        <v>9.2761446468156894</v>
      </c>
      <c r="S842" s="38">
        <v>4.2164293849162222</v>
      </c>
      <c r="T842" s="38"/>
      <c r="U842" s="70">
        <v>4.88</v>
      </c>
      <c r="V842" s="38">
        <v>2.2181818181818178</v>
      </c>
      <c r="W842" s="38"/>
      <c r="X842" s="92">
        <v>2769.46028475496</v>
      </c>
      <c r="Y842" s="44">
        <v>1258.8455839795272</v>
      </c>
      <c r="Z842" s="92"/>
      <c r="AA842" s="70">
        <v>272.260288882353</v>
      </c>
      <c r="AB842" s="44">
        <v>123.75467676470591</v>
      </c>
      <c r="AC842" s="44"/>
      <c r="AD842" s="70">
        <v>0.15989154601973399</v>
      </c>
      <c r="AE842" s="44">
        <v>7.2677975463515454E-2</v>
      </c>
      <c r="AF842" s="92"/>
      <c r="AG842" s="70">
        <v>1.4020830157741899</v>
      </c>
      <c r="AH842" s="44">
        <v>0.63731046171554095</v>
      </c>
      <c r="AI842" s="44"/>
      <c r="AJ842" s="70">
        <v>455.00130913104499</v>
      </c>
      <c r="AK842" s="94">
        <v>206.81877687774772</v>
      </c>
      <c r="AL842" s="94"/>
      <c r="AM842" s="162"/>
    </row>
    <row r="843" spans="1:39" ht="9" customHeight="1" collapsed="1" x14ac:dyDescent="0.25">
      <c r="A843" s="99"/>
      <c r="B843" s="195"/>
      <c r="C843" s="84"/>
      <c r="D843" s="19"/>
      <c r="E843" s="84"/>
      <c r="F843" s="1"/>
      <c r="G843" s="1"/>
      <c r="H843" s="25"/>
      <c r="I843" s="19"/>
      <c r="J843" s="19"/>
      <c r="K843" s="8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106"/>
      <c r="Y843" s="23"/>
      <c r="Z843" s="106"/>
      <c r="AA843" s="23"/>
      <c r="AB843" s="23"/>
      <c r="AC843" s="23"/>
      <c r="AD843" s="23"/>
      <c r="AE843" s="23"/>
      <c r="AF843" s="106"/>
      <c r="AG843" s="23"/>
      <c r="AH843" s="23"/>
      <c r="AI843" s="23"/>
      <c r="AJ843" s="23"/>
      <c r="AK843" s="23"/>
      <c r="AL843" s="23"/>
      <c r="AM843" s="162"/>
    </row>
    <row r="844" spans="1:39" ht="9" customHeight="1" x14ac:dyDescent="0.25">
      <c r="A844" s="99"/>
      <c r="B844" s="195"/>
      <c r="C844" s="84"/>
      <c r="D844" s="19"/>
      <c r="E844" s="84"/>
      <c r="F844" s="1"/>
      <c r="G844" s="1"/>
      <c r="H844" s="25"/>
      <c r="I844" s="19"/>
      <c r="J844" s="19"/>
      <c r="K844" s="22" t="s">
        <v>679</v>
      </c>
      <c r="L844" s="30">
        <f>IF(SUM(L831:L842)=0,"-",IF(SUM(L831:L842)&gt;0,AVERAGE(L831:L842)))</f>
        <v>7.7749999999999995</v>
      </c>
      <c r="M844" s="30">
        <f t="shared" ref="M844:AL844" si="631">IF(SUM(M831:M842)=0,"-",IF(SUM(M831:M842)&gt;0,AVERAGE(M831:M842)))</f>
        <v>72.666666666666671</v>
      </c>
      <c r="N844" s="30">
        <f t="shared" si="631"/>
        <v>9.7416666666666671</v>
      </c>
      <c r="O844" s="30">
        <f t="shared" si="631"/>
        <v>8626.6666666666661</v>
      </c>
      <c r="P844" s="30">
        <f t="shared" ref="P844:AC844" si="632">IF(SUM(P831:P842)=0,"-",IF(SUM(P831:P842)&gt;0,AVERAGE(P831:P842)))</f>
        <v>1026.6375</v>
      </c>
      <c r="Q844" s="30">
        <f t="shared" si="632"/>
        <v>119.82587341559723</v>
      </c>
      <c r="R844" s="30">
        <f t="shared" si="632"/>
        <v>44.620538948997073</v>
      </c>
      <c r="S844" s="30">
        <f t="shared" si="632"/>
        <v>5.0984329744325638</v>
      </c>
      <c r="T844" s="30" t="str">
        <f t="shared" si="632"/>
        <v>-</v>
      </c>
      <c r="U844" s="30">
        <f t="shared" si="632"/>
        <v>14.032499999999999</v>
      </c>
      <c r="V844" s="30">
        <f t="shared" si="632"/>
        <v>1.6836871860523666</v>
      </c>
      <c r="W844" s="30" t="str">
        <f t="shared" si="632"/>
        <v>-</v>
      </c>
      <c r="X844" s="1">
        <f t="shared" si="632"/>
        <v>5966.611826689772</v>
      </c>
      <c r="Y844" s="30">
        <f t="shared" si="632"/>
        <v>742.31371324113695</v>
      </c>
      <c r="Z844" s="1" t="str">
        <f t="shared" si="632"/>
        <v>-</v>
      </c>
      <c r="AA844" s="30">
        <f t="shared" si="632"/>
        <v>423.02620987211975</v>
      </c>
      <c r="AB844" s="30">
        <f t="shared" si="632"/>
        <v>54.492327248881935</v>
      </c>
      <c r="AC844" s="30" t="str">
        <f t="shared" si="632"/>
        <v>-</v>
      </c>
      <c r="AD844" s="30">
        <f>IF(SUM(AD831:AD842)=0,"-",IF(SUM(AD831:AD842)&gt;0,AVERAGE(AD831:AD842)))</f>
        <v>13.14256455932914</v>
      </c>
      <c r="AE844" s="30">
        <f>IF(SUM(AE831:AE842)=0,"-",IF(SUM(AE831:AE842)&gt;0,AVERAGE(AE831:AE842)))</f>
        <v>1.4214331436731114</v>
      </c>
      <c r="AF844" s="1" t="str">
        <f>IF(SUM(AF831:AF842)=0,"-",IF(SUM(AF831:AF842)&gt;0,AVERAGE(AF831:AF842)))</f>
        <v>-</v>
      </c>
      <c r="AG844" s="30">
        <f t="shared" si="631"/>
        <v>8.5760219301304517</v>
      </c>
      <c r="AH844" s="30">
        <f t="shared" si="631"/>
        <v>0.99209730970912424</v>
      </c>
      <c r="AI844" s="30" t="str">
        <f t="shared" si="631"/>
        <v>-</v>
      </c>
      <c r="AJ844" s="30">
        <f t="shared" si="631"/>
        <v>1810.5027708728692</v>
      </c>
      <c r="AK844" s="30">
        <f t="shared" si="631"/>
        <v>210.98125938140961</v>
      </c>
      <c r="AL844" s="30" t="str">
        <f t="shared" si="631"/>
        <v>-</v>
      </c>
      <c r="AM844" s="162"/>
    </row>
    <row r="845" spans="1:39" ht="9" customHeight="1" x14ac:dyDescent="0.25">
      <c r="A845" s="25"/>
      <c r="B845" s="192" t="str">
        <f t="shared" ref="B845:J845" si="633">B840</f>
        <v>Cisplatin (Cp)</v>
      </c>
      <c r="C845" s="17" t="str">
        <f t="shared" si="633"/>
        <v>Bayer</v>
      </c>
      <c r="D845" s="25" t="str">
        <f t="shared" si="633"/>
        <v>Rat</v>
      </c>
      <c r="E845" s="17" t="str">
        <f t="shared" si="633"/>
        <v>Crl:WI(Han)</v>
      </c>
      <c r="F845" s="25">
        <f t="shared" si="633"/>
        <v>1</v>
      </c>
      <c r="G845" s="25" t="str">
        <f t="shared" si="633"/>
        <v>once</v>
      </c>
      <c r="H845" s="25">
        <f t="shared" si="633"/>
        <v>8</v>
      </c>
      <c r="I845" s="25" t="str">
        <f t="shared" si="633"/>
        <v>necropsy</v>
      </c>
      <c r="J845" s="25" t="str">
        <f t="shared" si="633"/>
        <v>18-20</v>
      </c>
      <c r="K845" s="22" t="s">
        <v>677</v>
      </c>
      <c r="L845" s="30">
        <f>IF(SUM(L831:L842)=0,"-",IF(SUM(L831:L842)&gt;0,_xlfn.STDEV.S(L831:L842)))</f>
        <v>1.6756461440292254</v>
      </c>
      <c r="M845" s="30">
        <f t="shared" ref="M845:AL845" si="634">IF(SUM(M831:M842)=0,"-",IF(SUM(M831:M842)&gt;0,_xlfn.STDEV.S(M831:M842)))</f>
        <v>7.8909230554268284</v>
      </c>
      <c r="N845" s="30">
        <f t="shared" si="634"/>
        <v>6.0811868359172552</v>
      </c>
      <c r="O845" s="30">
        <f t="shared" si="634"/>
        <v>3432.5403615009877</v>
      </c>
      <c r="P845" s="30">
        <f t="shared" ref="P845:AC845" si="635">IF(SUM(P831:P842)=0,"-",IF(SUM(P831:P842)&gt;0,_xlfn.STDEV.S(P831:P842)))</f>
        <v>488.61422316076704</v>
      </c>
      <c r="Q845" s="30">
        <f t="shared" si="635"/>
        <v>21.283952302746933</v>
      </c>
      <c r="R845" s="30">
        <f t="shared" si="635"/>
        <v>22.015998326817211</v>
      </c>
      <c r="S845" s="30">
        <f t="shared" si="635"/>
        <v>1.5750601374480018</v>
      </c>
      <c r="T845" s="30" t="str">
        <f t="shared" si="635"/>
        <v>-</v>
      </c>
      <c r="U845" s="30">
        <f t="shared" si="635"/>
        <v>5.8049134751988776</v>
      </c>
      <c r="V845" s="30">
        <f t="shared" si="635"/>
        <v>0.32919764000375867</v>
      </c>
      <c r="W845" s="30" t="str">
        <f t="shared" si="635"/>
        <v>-</v>
      </c>
      <c r="X845" s="1">
        <f t="shared" si="635"/>
        <v>6765.6362143875731</v>
      </c>
      <c r="Y845" s="30">
        <f t="shared" si="635"/>
        <v>733.69632724179201</v>
      </c>
      <c r="Z845" s="1" t="str">
        <f t="shared" si="635"/>
        <v>-</v>
      </c>
      <c r="AA845" s="30">
        <f t="shared" si="635"/>
        <v>158.94367183712833</v>
      </c>
      <c r="AB845" s="30">
        <f t="shared" si="635"/>
        <v>24.33002918749596</v>
      </c>
      <c r="AC845" s="30" t="str">
        <f t="shared" si="635"/>
        <v>-</v>
      </c>
      <c r="AD845" s="30">
        <f>IF(SUM(AD831:AD842)=0,"-",IF(SUM(AD831:AD842)&gt;0,_xlfn.STDEV.S(AD831:AD842)))</f>
        <v>9.8886093410371512</v>
      </c>
      <c r="AE845" s="30">
        <f>IF(SUM(AE831:AE842)=0,"-",IF(SUM(AE831:AE842)&gt;0,_xlfn.STDEV.S(AE831:AE842)))</f>
        <v>0.94564472950730394</v>
      </c>
      <c r="AF845" s="1" t="str">
        <f>IF(SUM(AF831:AF842)=0,"-",IF(SUM(AF831:AF842)&gt;0,_xlfn.STDEV.S(AF831:AF842)))</f>
        <v>-</v>
      </c>
      <c r="AG845" s="30">
        <f t="shared" si="634"/>
        <v>5.4252188867226439</v>
      </c>
      <c r="AH845" s="30">
        <f t="shared" si="634"/>
        <v>0.6051481276980929</v>
      </c>
      <c r="AI845" s="30" t="str">
        <f t="shared" si="634"/>
        <v>-</v>
      </c>
      <c r="AJ845" s="30">
        <f t="shared" si="634"/>
        <v>1350.4814912986944</v>
      </c>
      <c r="AK845" s="30">
        <f t="shared" si="634"/>
        <v>136.62528689088649</v>
      </c>
      <c r="AL845" s="30" t="str">
        <f t="shared" si="634"/>
        <v>-</v>
      </c>
      <c r="AM845" s="162"/>
    </row>
    <row r="846" spans="1:39" ht="9" customHeight="1" x14ac:dyDescent="0.25">
      <c r="A846" s="99"/>
      <c r="B846" s="195"/>
      <c r="C846" s="84"/>
      <c r="D846" s="19"/>
      <c r="E846" s="84"/>
      <c r="F846" s="1"/>
      <c r="G846" s="1"/>
      <c r="H846" s="25"/>
      <c r="I846" s="19"/>
      <c r="J846" s="19"/>
      <c r="K846" s="22" t="s">
        <v>678</v>
      </c>
      <c r="L846" s="1">
        <f>IF(SUM(L831:L842)=0,"-",IF(SUM(L831:L842)&gt;0,COUNT(L831:L842)))</f>
        <v>6</v>
      </c>
      <c r="M846" s="46">
        <f t="shared" ref="M846:AL846" si="636">IF(SUM(M831:M842)=0,"-",IF(SUM(M831:M842)&gt;0,COUNT(M831:M842)))</f>
        <v>6</v>
      </c>
      <c r="N846" s="1">
        <f t="shared" si="636"/>
        <v>12</v>
      </c>
      <c r="O846" s="46">
        <f t="shared" si="636"/>
        <v>12</v>
      </c>
      <c r="P846" s="1">
        <f t="shared" ref="P846:AC846" si="637">IF(SUM(P831:P842)=0,"-",IF(SUM(P831:P842)&gt;0,COUNT(P831:P842)))</f>
        <v>12</v>
      </c>
      <c r="Q846" s="46">
        <f t="shared" si="637"/>
        <v>12</v>
      </c>
      <c r="R846" s="30">
        <f t="shared" si="637"/>
        <v>12</v>
      </c>
      <c r="S846" s="46">
        <f t="shared" si="637"/>
        <v>12</v>
      </c>
      <c r="T846" s="1" t="str">
        <f t="shared" si="637"/>
        <v>-</v>
      </c>
      <c r="U846" s="46">
        <f t="shared" si="637"/>
        <v>12</v>
      </c>
      <c r="V846" s="1">
        <f t="shared" si="637"/>
        <v>12</v>
      </c>
      <c r="W846" s="46" t="str">
        <f t="shared" si="637"/>
        <v>-</v>
      </c>
      <c r="X846" s="46">
        <f t="shared" si="637"/>
        <v>12</v>
      </c>
      <c r="Y846" s="1">
        <f t="shared" si="637"/>
        <v>12</v>
      </c>
      <c r="Z846" s="46" t="str">
        <f t="shared" si="637"/>
        <v>-</v>
      </c>
      <c r="AA846" s="1">
        <f t="shared" si="637"/>
        <v>12</v>
      </c>
      <c r="AB846" s="46">
        <f t="shared" si="637"/>
        <v>12</v>
      </c>
      <c r="AC846" s="1" t="str">
        <f t="shared" si="637"/>
        <v>-</v>
      </c>
      <c r="AD846" s="1">
        <f>IF(SUM(AD831:AD842)=0,"-",IF(SUM(AD831:AD842)&gt;0,COUNT(AD831:AD842)))</f>
        <v>12</v>
      </c>
      <c r="AE846" s="46">
        <f>IF(SUM(AE831:AE842)=0,"-",IF(SUM(AE831:AE842)&gt;0,COUNT(AE831:AE842)))</f>
        <v>12</v>
      </c>
      <c r="AF846" s="1" t="str">
        <f>IF(SUM(AF831:AF842)=0,"-",IF(SUM(AF831:AF842)&gt;0,COUNT(AF831:AF842)))</f>
        <v>-</v>
      </c>
      <c r="AG846" s="1">
        <f t="shared" si="636"/>
        <v>12</v>
      </c>
      <c r="AH846" s="46">
        <f t="shared" si="636"/>
        <v>12</v>
      </c>
      <c r="AI846" s="1" t="str">
        <f t="shared" si="636"/>
        <v>-</v>
      </c>
      <c r="AJ846" s="46">
        <f t="shared" si="636"/>
        <v>12</v>
      </c>
      <c r="AK846" s="1">
        <f t="shared" si="636"/>
        <v>12</v>
      </c>
      <c r="AL846" s="46" t="str">
        <f t="shared" si="636"/>
        <v>-</v>
      </c>
      <c r="AM846" s="162"/>
    </row>
    <row r="847" spans="1:39" ht="9" customHeight="1" x14ac:dyDescent="0.25">
      <c r="A847" s="100"/>
      <c r="B847" s="196"/>
      <c r="C847" s="91"/>
      <c r="D847" s="33"/>
      <c r="E847" s="91"/>
      <c r="F847" s="92"/>
      <c r="G847" s="92"/>
      <c r="H847" s="39"/>
      <c r="I847" s="33"/>
      <c r="J847" s="172"/>
      <c r="K847" s="36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107"/>
      <c r="Y847" s="37"/>
      <c r="Z847" s="107"/>
      <c r="AA847" s="37"/>
      <c r="AB847" s="37"/>
      <c r="AC847" s="37"/>
      <c r="AD847" s="37"/>
      <c r="AE847" s="37"/>
      <c r="AF847" s="107"/>
      <c r="AG847" s="37"/>
      <c r="AH847" s="37"/>
      <c r="AI847" s="37"/>
      <c r="AJ847" s="37"/>
      <c r="AK847" s="37"/>
      <c r="AL847" s="37"/>
      <c r="AM847" s="162"/>
    </row>
    <row r="848" spans="1:39" ht="9" hidden="1" customHeight="1" outlineLevel="1" x14ac:dyDescent="0.25">
      <c r="A848" s="101" t="s">
        <v>517</v>
      </c>
      <c r="B848" s="197" t="s">
        <v>322</v>
      </c>
      <c r="C848" s="97" t="s">
        <v>323</v>
      </c>
      <c r="D848" s="5" t="s">
        <v>28</v>
      </c>
      <c r="E848" s="97" t="s">
        <v>324</v>
      </c>
      <c r="F848" s="98">
        <v>3</v>
      </c>
      <c r="G848" s="1" t="s">
        <v>697</v>
      </c>
      <c r="H848" s="11">
        <v>8</v>
      </c>
      <c r="I848" s="5" t="s">
        <v>325</v>
      </c>
      <c r="J848" s="5" t="s">
        <v>326</v>
      </c>
      <c r="K848" s="8"/>
      <c r="L848" s="30" t="s">
        <v>676</v>
      </c>
      <c r="M848" s="45" t="s">
        <v>676</v>
      </c>
      <c r="N848" s="71">
        <v>6.7</v>
      </c>
      <c r="O848" s="11">
        <v>6400</v>
      </c>
      <c r="P848" s="102">
        <v>357.39</v>
      </c>
      <c r="Q848" s="10">
        <v>55.842187500000001</v>
      </c>
      <c r="R848" s="10">
        <v>80.743098924165608</v>
      </c>
      <c r="S848" s="10">
        <v>12.616109206900875</v>
      </c>
      <c r="T848" s="10"/>
      <c r="U848" s="71">
        <v>25.44</v>
      </c>
      <c r="V848" s="10">
        <v>3.9750000000000001</v>
      </c>
      <c r="W848" s="10"/>
      <c r="X848" s="98">
        <v>16463.045961176198</v>
      </c>
      <c r="Y848" s="16">
        <v>2572.3509314337807</v>
      </c>
      <c r="Z848" s="98"/>
      <c r="AA848" s="71">
        <v>710.42990219804506</v>
      </c>
      <c r="AB848" s="16">
        <v>111.00467221844454</v>
      </c>
      <c r="AC848" s="16"/>
      <c r="AD848" s="71">
        <v>22.024294758280099</v>
      </c>
      <c r="AE848" s="16">
        <v>3.4412960559812653</v>
      </c>
      <c r="AF848" s="98"/>
      <c r="AG848" s="71">
        <v>37.319510002792597</v>
      </c>
      <c r="AH848" s="16">
        <v>5.8311734379363429</v>
      </c>
      <c r="AI848" s="16"/>
      <c r="AJ848" s="71">
        <v>3047.6096306033</v>
      </c>
      <c r="AK848" s="102">
        <v>476.18900478176562</v>
      </c>
      <c r="AL848" s="102"/>
      <c r="AM848" s="162"/>
    </row>
    <row r="849" spans="1:39" ht="9" hidden="1" customHeight="1" outlineLevel="1" x14ac:dyDescent="0.25">
      <c r="A849" s="83" t="s">
        <v>518</v>
      </c>
      <c r="B849" s="195" t="s">
        <v>322</v>
      </c>
      <c r="C849" s="84" t="s">
        <v>323</v>
      </c>
      <c r="D849" s="19" t="s">
        <v>28</v>
      </c>
      <c r="E849" s="84" t="s">
        <v>324</v>
      </c>
      <c r="F849" s="1">
        <v>3</v>
      </c>
      <c r="G849" s="1" t="s">
        <v>697</v>
      </c>
      <c r="H849" s="25">
        <v>8</v>
      </c>
      <c r="I849" s="19" t="s">
        <v>325</v>
      </c>
      <c r="J849" s="19" t="s">
        <v>326</v>
      </c>
      <c r="K849" s="22"/>
      <c r="L849" s="30" t="s">
        <v>676</v>
      </c>
      <c r="M849" s="45" t="s">
        <v>676</v>
      </c>
      <c r="N849" s="45">
        <v>7.4</v>
      </c>
      <c r="O849" s="25">
        <v>7950</v>
      </c>
      <c r="P849" s="85">
        <v>1207.8599999999999</v>
      </c>
      <c r="Q849" s="24">
        <v>151.93207547169808</v>
      </c>
      <c r="R849" s="24">
        <v>98.3793035308383</v>
      </c>
      <c r="S849" s="24">
        <v>12.374755161111736</v>
      </c>
      <c r="T849" s="24"/>
      <c r="U849" s="45">
        <v>21.63</v>
      </c>
      <c r="V849" s="24">
        <v>2.7207547169811317</v>
      </c>
      <c r="W849" s="24"/>
      <c r="X849" s="1">
        <v>32308.273796314999</v>
      </c>
      <c r="Y849" s="30">
        <v>4063.9338108572329</v>
      </c>
      <c r="Z849" s="1"/>
      <c r="AA849" s="45">
        <v>629.71036188743005</v>
      </c>
      <c r="AB849" s="30">
        <v>79.208850551878001</v>
      </c>
      <c r="AC849" s="30"/>
      <c r="AD849" s="45">
        <v>28.9282822290374</v>
      </c>
      <c r="AE849" s="30">
        <v>3.6387776388726287</v>
      </c>
      <c r="AF849" s="1"/>
      <c r="AG849" s="45">
        <v>29.6668888270979</v>
      </c>
      <c r="AH849" s="30">
        <v>3.7316841291947043</v>
      </c>
      <c r="AI849" s="30"/>
      <c r="AJ849" s="45">
        <v>3336.8325273953501</v>
      </c>
      <c r="AK849" s="85">
        <v>419.72736193652202</v>
      </c>
      <c r="AL849" s="85"/>
      <c r="AM849" s="162"/>
    </row>
    <row r="850" spans="1:39" ht="9" hidden="1" customHeight="1" outlineLevel="1" x14ac:dyDescent="0.25">
      <c r="A850" s="83" t="s">
        <v>519</v>
      </c>
      <c r="B850" s="195" t="s">
        <v>322</v>
      </c>
      <c r="C850" s="84" t="s">
        <v>323</v>
      </c>
      <c r="D850" s="19" t="s">
        <v>28</v>
      </c>
      <c r="E850" s="84" t="s">
        <v>324</v>
      </c>
      <c r="F850" s="1">
        <v>3</v>
      </c>
      <c r="G850" s="1" t="s">
        <v>697</v>
      </c>
      <c r="H850" s="25">
        <v>8</v>
      </c>
      <c r="I850" s="19" t="s">
        <v>325</v>
      </c>
      <c r="J850" s="19" t="s">
        <v>326</v>
      </c>
      <c r="K850" s="22"/>
      <c r="L850" s="30" t="s">
        <v>676</v>
      </c>
      <c r="M850" s="45" t="s">
        <v>676</v>
      </c>
      <c r="N850" s="45">
        <v>8.4</v>
      </c>
      <c r="O850" s="25">
        <v>9630</v>
      </c>
      <c r="P850" s="85">
        <v>802.23</v>
      </c>
      <c r="Q850" s="24">
        <v>83.305295950155752</v>
      </c>
      <c r="R850" s="24">
        <v>100.832999005695</v>
      </c>
      <c r="S850" s="24">
        <v>10.470716407652647</v>
      </c>
      <c r="T850" s="24"/>
      <c r="U850" s="45">
        <v>22.44</v>
      </c>
      <c r="V850" s="24">
        <v>2.3302180685358254</v>
      </c>
      <c r="W850" s="24"/>
      <c r="X850" s="1">
        <v>32199.341335085399</v>
      </c>
      <c r="Y850" s="30">
        <v>3343.6491521376324</v>
      </c>
      <c r="Z850" s="1"/>
      <c r="AA850" s="45">
        <v>614.50311586855696</v>
      </c>
      <c r="AB850" s="30">
        <v>63.811330827472169</v>
      </c>
      <c r="AC850" s="30"/>
      <c r="AD850" s="45">
        <v>46.010077500552001</v>
      </c>
      <c r="AE850" s="30">
        <v>4.7777858256024919</v>
      </c>
      <c r="AF850" s="1"/>
      <c r="AG850" s="45">
        <v>34.437123462227099</v>
      </c>
      <c r="AH850" s="30">
        <v>3.5760252816435201</v>
      </c>
      <c r="AI850" s="30"/>
      <c r="AJ850" s="45">
        <v>4918.5822119206396</v>
      </c>
      <c r="AK850" s="85">
        <v>510.75620061481197</v>
      </c>
      <c r="AL850" s="85"/>
      <c r="AM850" s="162"/>
    </row>
    <row r="851" spans="1:39" ht="9" hidden="1" customHeight="1" outlineLevel="1" x14ac:dyDescent="0.25">
      <c r="A851" s="83" t="s">
        <v>520</v>
      </c>
      <c r="B851" s="195" t="s">
        <v>322</v>
      </c>
      <c r="C851" s="84" t="s">
        <v>323</v>
      </c>
      <c r="D851" s="19" t="s">
        <v>28</v>
      </c>
      <c r="E851" s="84" t="s">
        <v>324</v>
      </c>
      <c r="F851" s="1">
        <v>3</v>
      </c>
      <c r="G851" s="1" t="s">
        <v>697</v>
      </c>
      <c r="H851" s="25">
        <v>8</v>
      </c>
      <c r="I851" s="19" t="s">
        <v>325</v>
      </c>
      <c r="J851" s="19" t="s">
        <v>326</v>
      </c>
      <c r="K851" s="22"/>
      <c r="L851" s="30" t="s">
        <v>676</v>
      </c>
      <c r="M851" s="45" t="s">
        <v>676</v>
      </c>
      <c r="N851" s="45">
        <v>4.7</v>
      </c>
      <c r="O851" s="25">
        <v>11610</v>
      </c>
      <c r="P851" s="85">
        <v>1557.04</v>
      </c>
      <c r="Q851" s="24">
        <v>134.11197243755385</v>
      </c>
      <c r="R851" s="24">
        <v>148.862271464928</v>
      </c>
      <c r="S851" s="24">
        <v>12.821901073637209</v>
      </c>
      <c r="T851" s="24"/>
      <c r="U851" s="45">
        <v>27.79</v>
      </c>
      <c r="V851" s="24">
        <v>2.3936261843238587</v>
      </c>
      <c r="W851" s="24"/>
      <c r="X851" s="1">
        <v>53467.073489006703</v>
      </c>
      <c r="Y851" s="30">
        <v>4605.2604211030757</v>
      </c>
      <c r="Z851" s="1"/>
      <c r="AA851" s="45">
        <v>759.42706489128102</v>
      </c>
      <c r="AB851" s="30">
        <v>65.411461230945832</v>
      </c>
      <c r="AC851" s="30"/>
      <c r="AD851" s="45">
        <v>65.641550446558497</v>
      </c>
      <c r="AE851" s="30">
        <v>5.6538803140877256</v>
      </c>
      <c r="AF851" s="1"/>
      <c r="AG851" s="45">
        <v>44.426592557709803</v>
      </c>
      <c r="AH851" s="30">
        <v>3.8265798929982604</v>
      </c>
      <c r="AI851" s="30"/>
      <c r="AJ851" s="45">
        <v>6525.6636077255098</v>
      </c>
      <c r="AK851" s="85">
        <v>562.07266216412654</v>
      </c>
      <c r="AL851" s="85"/>
      <c r="AM851" s="162"/>
    </row>
    <row r="852" spans="1:39" ht="9" hidden="1" customHeight="1" outlineLevel="1" x14ac:dyDescent="0.25">
      <c r="A852" s="83" t="s">
        <v>521</v>
      </c>
      <c r="B852" s="195" t="s">
        <v>322</v>
      </c>
      <c r="C852" s="84" t="s">
        <v>323</v>
      </c>
      <c r="D852" s="19" t="s">
        <v>28</v>
      </c>
      <c r="E852" s="84" t="s">
        <v>324</v>
      </c>
      <c r="F852" s="1">
        <v>3</v>
      </c>
      <c r="G852" s="1" t="s">
        <v>697</v>
      </c>
      <c r="H852" s="25">
        <v>8</v>
      </c>
      <c r="I852" s="19" t="s">
        <v>325</v>
      </c>
      <c r="J852" s="19" t="s">
        <v>326</v>
      </c>
      <c r="K852" s="22"/>
      <c r="L852" s="30" t="s">
        <v>676</v>
      </c>
      <c r="M852" s="45" t="s">
        <v>676</v>
      </c>
      <c r="N852" s="45">
        <v>8.6</v>
      </c>
      <c r="O852" s="25">
        <v>8220</v>
      </c>
      <c r="P852" s="85">
        <v>906.8</v>
      </c>
      <c r="Q852" s="24">
        <v>110.31630170316301</v>
      </c>
      <c r="R852" s="24">
        <v>66.253450806485802</v>
      </c>
      <c r="S852" s="24">
        <v>8.0600305117379314</v>
      </c>
      <c r="T852" s="24"/>
      <c r="U852" s="45">
        <v>21.78</v>
      </c>
      <c r="V852" s="24">
        <v>2.6496350364963503</v>
      </c>
      <c r="W852" s="24"/>
      <c r="X852" s="1">
        <v>37422.231341092098</v>
      </c>
      <c r="Y852" s="30">
        <v>4552.5828882107171</v>
      </c>
      <c r="Z852" s="1"/>
      <c r="AA852" s="45">
        <v>705.67901005397005</v>
      </c>
      <c r="AB852" s="30">
        <v>85.849027987100982</v>
      </c>
      <c r="AC852" s="30"/>
      <c r="AD852" s="45">
        <v>27.237613956532702</v>
      </c>
      <c r="AE852" s="30">
        <v>3.3135783402107912</v>
      </c>
      <c r="AF852" s="1"/>
      <c r="AG852" s="45">
        <v>36.550913543243198</v>
      </c>
      <c r="AH852" s="30">
        <v>4.446583156112311</v>
      </c>
      <c r="AI852" s="30"/>
      <c r="AJ852" s="45">
        <v>4057.67356143283</v>
      </c>
      <c r="AK852" s="85">
        <v>493.63425321567274</v>
      </c>
      <c r="AL852" s="85"/>
      <c r="AM852" s="162"/>
    </row>
    <row r="853" spans="1:39" ht="9" hidden="1" customHeight="1" outlineLevel="1" x14ac:dyDescent="0.25">
      <c r="A853" s="83" t="s">
        <v>522</v>
      </c>
      <c r="B853" s="195" t="s">
        <v>322</v>
      </c>
      <c r="C853" s="84" t="s">
        <v>323</v>
      </c>
      <c r="D853" s="19" t="s">
        <v>28</v>
      </c>
      <c r="E853" s="84" t="s">
        <v>324</v>
      </c>
      <c r="F853" s="1">
        <v>3</v>
      </c>
      <c r="G853" s="1" t="s">
        <v>697</v>
      </c>
      <c r="H853" s="25">
        <v>8</v>
      </c>
      <c r="I853" s="19" t="s">
        <v>325</v>
      </c>
      <c r="J853" s="19" t="s">
        <v>326</v>
      </c>
      <c r="K853" s="22"/>
      <c r="L853" s="30" t="s">
        <v>676</v>
      </c>
      <c r="M853" s="45" t="s">
        <v>676</v>
      </c>
      <c r="N853" s="45">
        <v>5.5</v>
      </c>
      <c r="O853" s="25">
        <v>9650</v>
      </c>
      <c r="P853" s="85">
        <v>1206.99</v>
      </c>
      <c r="Q853" s="24">
        <v>125.07668393782383</v>
      </c>
      <c r="R853" s="24">
        <v>92.062515208815398</v>
      </c>
      <c r="S853" s="24">
        <v>9.5401570164575524</v>
      </c>
      <c r="T853" s="24"/>
      <c r="U853" s="45">
        <v>23.85</v>
      </c>
      <c r="V853" s="24">
        <v>2.471502590673575</v>
      </c>
      <c r="W853" s="24"/>
      <c r="X853" s="1">
        <v>28675.803491480699</v>
      </c>
      <c r="Y853" s="30">
        <v>2971.5858540394506</v>
      </c>
      <c r="Z853" s="1"/>
      <c r="AA853" s="45">
        <v>661.46119601947203</v>
      </c>
      <c r="AB853" s="30">
        <v>68.545201660048903</v>
      </c>
      <c r="AC853" s="30"/>
      <c r="AD853" s="45">
        <v>30.769169390905802</v>
      </c>
      <c r="AE853" s="30">
        <v>3.1885149627881662</v>
      </c>
      <c r="AF853" s="1"/>
      <c r="AG853" s="45">
        <v>40.8851276970898</v>
      </c>
      <c r="AH853" s="30">
        <v>4.2368007976258868</v>
      </c>
      <c r="AI853" s="30"/>
      <c r="AJ853" s="45">
        <v>3989.3457439957901</v>
      </c>
      <c r="AK853" s="85">
        <v>413.40370404101452</v>
      </c>
      <c r="AL853" s="85"/>
      <c r="AM853" s="162"/>
    </row>
    <row r="854" spans="1:39" ht="9" hidden="1" customHeight="1" outlineLevel="1" x14ac:dyDescent="0.25">
      <c r="A854" s="83" t="s">
        <v>523</v>
      </c>
      <c r="B854" s="195" t="s">
        <v>322</v>
      </c>
      <c r="C854" s="84" t="s">
        <v>323</v>
      </c>
      <c r="D854" s="19" t="s">
        <v>28</v>
      </c>
      <c r="E854" s="84" t="s">
        <v>324</v>
      </c>
      <c r="F854" s="1">
        <v>3</v>
      </c>
      <c r="G854" s="1" t="s">
        <v>697</v>
      </c>
      <c r="H854" s="25">
        <v>8</v>
      </c>
      <c r="I854" s="19" t="s">
        <v>30</v>
      </c>
      <c r="J854" s="19" t="s">
        <v>326</v>
      </c>
      <c r="K854" s="22"/>
      <c r="L854" s="30">
        <v>21.05</v>
      </c>
      <c r="M854" s="45">
        <v>108</v>
      </c>
      <c r="N854" s="45">
        <v>15.5</v>
      </c>
      <c r="O854" s="25">
        <v>3850</v>
      </c>
      <c r="P854" s="85">
        <v>408.51</v>
      </c>
      <c r="Q854" s="24">
        <v>106.10649350649351</v>
      </c>
      <c r="R854" s="24">
        <v>155.90029786309</v>
      </c>
      <c r="S854" s="24">
        <v>40.493583860542856</v>
      </c>
      <c r="T854" s="24"/>
      <c r="U854" s="45">
        <v>12.93</v>
      </c>
      <c r="V854" s="24">
        <v>3.3584415584415583</v>
      </c>
      <c r="W854" s="24"/>
      <c r="X854" s="1">
        <v>8979.1402861641</v>
      </c>
      <c r="Y854" s="30">
        <v>2332.2442301724932</v>
      </c>
      <c r="Z854" s="1"/>
      <c r="AA854" s="45">
        <v>575.588381325613</v>
      </c>
      <c r="AB854" s="30">
        <v>149.5034756689904</v>
      </c>
      <c r="AC854" s="30"/>
      <c r="AD854" s="45">
        <v>12.010528519457701</v>
      </c>
      <c r="AE854" s="30">
        <v>3.1196177972617405</v>
      </c>
      <c r="AF854" s="1"/>
      <c r="AG854" s="45">
        <v>35.422880497651299</v>
      </c>
      <c r="AH854" s="30">
        <v>9.2007481812081302</v>
      </c>
      <c r="AI854" s="30"/>
      <c r="AJ854" s="45">
        <v>4228.2708631819496</v>
      </c>
      <c r="AK854" s="85">
        <v>1098.2521722550518</v>
      </c>
      <c r="AL854" s="85"/>
      <c r="AM854" s="162"/>
    </row>
    <row r="855" spans="1:39" ht="9" hidden="1" customHeight="1" outlineLevel="1" x14ac:dyDescent="0.25">
      <c r="A855" s="83" t="s">
        <v>524</v>
      </c>
      <c r="B855" s="195" t="s">
        <v>322</v>
      </c>
      <c r="C855" s="84" t="s">
        <v>323</v>
      </c>
      <c r="D855" s="19" t="s">
        <v>28</v>
      </c>
      <c r="E855" s="84" t="s">
        <v>324</v>
      </c>
      <c r="F855" s="1">
        <v>3</v>
      </c>
      <c r="G855" s="1" t="s">
        <v>697</v>
      </c>
      <c r="H855" s="25">
        <v>8</v>
      </c>
      <c r="I855" s="19" t="s">
        <v>30</v>
      </c>
      <c r="J855" s="19" t="s">
        <v>326</v>
      </c>
      <c r="K855" s="22"/>
      <c r="L855" s="30">
        <v>75.36</v>
      </c>
      <c r="M855" s="45">
        <v>492</v>
      </c>
      <c r="N855" s="45">
        <v>23.5</v>
      </c>
      <c r="O855" s="25">
        <v>1660</v>
      </c>
      <c r="P855" s="85">
        <v>135.41999999999999</v>
      </c>
      <c r="Q855" s="24">
        <v>81.578313253012041</v>
      </c>
      <c r="R855" s="24">
        <v>64.879287520755994</v>
      </c>
      <c r="S855" s="24">
        <v>39.083908145033732</v>
      </c>
      <c r="T855" s="24"/>
      <c r="U855" s="45">
        <v>6.93</v>
      </c>
      <c r="V855" s="24">
        <v>4.1746987951807233</v>
      </c>
      <c r="W855" s="24"/>
      <c r="X855" s="1">
        <v>712.33032872045499</v>
      </c>
      <c r="Y855" s="30">
        <v>429.11465585569573</v>
      </c>
      <c r="Z855" s="1"/>
      <c r="AA855" s="45">
        <v>285.69133197609</v>
      </c>
      <c r="AB855" s="30">
        <v>172.10321203378913</v>
      </c>
      <c r="AC855" s="30"/>
      <c r="AD855" s="45">
        <v>28.5172040886861</v>
      </c>
      <c r="AE855" s="30">
        <v>17.17903860764223</v>
      </c>
      <c r="AF855" s="1"/>
      <c r="AG855" s="45">
        <v>10.006238400935</v>
      </c>
      <c r="AH855" s="30">
        <v>6.0278544583945788</v>
      </c>
      <c r="AI855" s="30"/>
      <c r="AJ855" s="45">
        <v>1596.3500893095299</v>
      </c>
      <c r="AK855" s="85">
        <v>961.65668030694576</v>
      </c>
      <c r="AL855" s="85"/>
      <c r="AM855" s="162"/>
    </row>
    <row r="856" spans="1:39" ht="9" hidden="1" customHeight="1" outlineLevel="1" x14ac:dyDescent="0.25">
      <c r="A856" s="83" t="s">
        <v>525</v>
      </c>
      <c r="B856" s="195" t="s">
        <v>322</v>
      </c>
      <c r="C856" s="84" t="s">
        <v>323</v>
      </c>
      <c r="D856" s="19" t="s">
        <v>28</v>
      </c>
      <c r="E856" s="84" t="s">
        <v>324</v>
      </c>
      <c r="F856" s="1">
        <v>3</v>
      </c>
      <c r="G856" s="1" t="s">
        <v>697</v>
      </c>
      <c r="H856" s="25">
        <v>8</v>
      </c>
      <c r="I856" s="19" t="s">
        <v>30</v>
      </c>
      <c r="J856" s="19" t="s">
        <v>326</v>
      </c>
      <c r="K856" s="22"/>
      <c r="L856" s="30">
        <v>11.17</v>
      </c>
      <c r="M856" s="45">
        <v>83</v>
      </c>
      <c r="N856" s="45">
        <v>16</v>
      </c>
      <c r="O856" s="25">
        <v>3670</v>
      </c>
      <c r="P856" s="85">
        <v>385.91</v>
      </c>
      <c r="Q856" s="24">
        <v>105.15258855585832</v>
      </c>
      <c r="R856" s="24">
        <v>77.439756839434807</v>
      </c>
      <c r="S856" s="24">
        <v>21.100751182407304</v>
      </c>
      <c r="T856" s="24"/>
      <c r="U856" s="45">
        <v>9.76</v>
      </c>
      <c r="V856" s="24">
        <v>2.6594005449591283</v>
      </c>
      <c r="W856" s="24"/>
      <c r="X856" s="1">
        <v>7705.84929962141</v>
      </c>
      <c r="Y856" s="30">
        <v>2099.6864576625094</v>
      </c>
      <c r="Z856" s="1"/>
      <c r="AA856" s="45">
        <v>537.84132061967296</v>
      </c>
      <c r="AB856" s="30">
        <v>146.5507685612188</v>
      </c>
      <c r="AC856" s="30"/>
      <c r="AD856" s="45">
        <v>28.635813413485099</v>
      </c>
      <c r="AE856" s="30">
        <v>7.8026739546280925</v>
      </c>
      <c r="AF856" s="1"/>
      <c r="AG856" s="45">
        <v>28.505235933629699</v>
      </c>
      <c r="AH856" s="30">
        <v>7.7670942598446047</v>
      </c>
      <c r="AI856" s="30"/>
      <c r="AJ856" s="45">
        <v>1931.8704150522501</v>
      </c>
      <c r="AK856" s="85">
        <v>526.39520846110349</v>
      </c>
      <c r="AL856" s="85"/>
      <c r="AM856" s="162"/>
    </row>
    <row r="857" spans="1:39" ht="9" hidden="1" customHeight="1" outlineLevel="1" x14ac:dyDescent="0.25">
      <c r="A857" s="83" t="s">
        <v>526</v>
      </c>
      <c r="B857" s="195" t="s">
        <v>322</v>
      </c>
      <c r="C857" s="84" t="s">
        <v>323</v>
      </c>
      <c r="D857" s="19" t="s">
        <v>28</v>
      </c>
      <c r="E857" s="84" t="s">
        <v>324</v>
      </c>
      <c r="F857" s="1">
        <v>3</v>
      </c>
      <c r="G857" s="1" t="s">
        <v>697</v>
      </c>
      <c r="H857" s="25">
        <v>8</v>
      </c>
      <c r="I857" s="19" t="s">
        <v>30</v>
      </c>
      <c r="J857" s="19" t="s">
        <v>326</v>
      </c>
      <c r="K857" s="22"/>
      <c r="L857" s="30">
        <v>91.29</v>
      </c>
      <c r="M857" s="45">
        <v>338</v>
      </c>
      <c r="N857" s="45">
        <v>7</v>
      </c>
      <c r="O857" s="25">
        <v>4630</v>
      </c>
      <c r="P857" s="104">
        <v>287.95</v>
      </c>
      <c r="Q857" s="24">
        <v>62.192224622030238</v>
      </c>
      <c r="R857" s="24">
        <v>137.46711205386399</v>
      </c>
      <c r="S857" s="24">
        <v>29.690520961957667</v>
      </c>
      <c r="T857" s="24"/>
      <c r="U857" s="45">
        <v>8.34</v>
      </c>
      <c r="V857" s="24">
        <v>1.8012958963282937</v>
      </c>
      <c r="W857" s="24"/>
      <c r="X857" s="1">
        <v>5372.9374439722606</v>
      </c>
      <c r="Y857" s="30">
        <v>1160.4616509659311</v>
      </c>
      <c r="Z857" s="1"/>
      <c r="AA857" s="45">
        <v>597.93846258635199</v>
      </c>
      <c r="AB857" s="30">
        <v>129.14437636854257</v>
      </c>
      <c r="AC857" s="30"/>
      <c r="AD857" s="45">
        <v>21.755843849446201</v>
      </c>
      <c r="AE857" s="30">
        <v>4.6988863605715343</v>
      </c>
      <c r="AF857" s="1"/>
      <c r="AG857" s="45">
        <v>37.1236122336351</v>
      </c>
      <c r="AH857" s="30">
        <v>8.0180587977613609</v>
      </c>
      <c r="AI857" s="30"/>
      <c r="AJ857" s="45">
        <v>1737.7571556115499</v>
      </c>
      <c r="AK857" s="85">
        <v>375.32551957052914</v>
      </c>
      <c r="AL857" s="85"/>
      <c r="AM857" s="162"/>
    </row>
    <row r="858" spans="1:39" ht="9" hidden="1" customHeight="1" outlineLevel="1" x14ac:dyDescent="0.25">
      <c r="A858" s="83" t="s">
        <v>527</v>
      </c>
      <c r="B858" s="195" t="s">
        <v>322</v>
      </c>
      <c r="C858" s="84" t="s">
        <v>323</v>
      </c>
      <c r="D858" s="19" t="s">
        <v>28</v>
      </c>
      <c r="E858" s="84" t="s">
        <v>324</v>
      </c>
      <c r="F858" s="1">
        <v>3</v>
      </c>
      <c r="G858" s="1" t="s">
        <v>697</v>
      </c>
      <c r="H858" s="25">
        <v>8</v>
      </c>
      <c r="I858" s="19" t="s">
        <v>30</v>
      </c>
      <c r="J858" s="19" t="s">
        <v>326</v>
      </c>
      <c r="K858" s="22"/>
      <c r="L858" s="30">
        <v>92.19</v>
      </c>
      <c r="M858" s="45">
        <v>451</v>
      </c>
      <c r="N858" s="45">
        <v>12</v>
      </c>
      <c r="O858" s="25">
        <v>2780</v>
      </c>
      <c r="P858" s="104">
        <v>120.42</v>
      </c>
      <c r="Q858" s="24">
        <v>43.31654676258993</v>
      </c>
      <c r="R858" s="24">
        <v>62.936754490822004</v>
      </c>
      <c r="S858" s="24">
        <v>22.639120320439567</v>
      </c>
      <c r="T858" s="24"/>
      <c r="U858" s="45">
        <v>4.58</v>
      </c>
      <c r="V858" s="24">
        <v>1.6474820143884894</v>
      </c>
      <c r="W858" s="24"/>
      <c r="X858" s="1">
        <v>2082.4757932511202</v>
      </c>
      <c r="Y858" s="30">
        <v>749.09201196083461</v>
      </c>
      <c r="Z858" s="1"/>
      <c r="AA858" s="45">
        <v>345.29190985434701</v>
      </c>
      <c r="AB858" s="30">
        <v>124.20572296918957</v>
      </c>
      <c r="AC858" s="30"/>
      <c r="AD858" s="45">
        <v>48.212347927007599</v>
      </c>
      <c r="AE858" s="30">
        <v>17.342571196765324</v>
      </c>
      <c r="AF858" s="1"/>
      <c r="AG858" s="45">
        <v>26.745781183437401</v>
      </c>
      <c r="AH858" s="30">
        <v>9.6207845983587781</v>
      </c>
      <c r="AI858" s="30"/>
      <c r="AJ858" s="45">
        <v>1299.6171493171</v>
      </c>
      <c r="AK858" s="85">
        <v>467.48818320758988</v>
      </c>
      <c r="AL858" s="85"/>
      <c r="AM858" s="162"/>
    </row>
    <row r="859" spans="1:39" ht="9" hidden="1" customHeight="1" outlineLevel="1" x14ac:dyDescent="0.25">
      <c r="A859" s="90" t="s">
        <v>528</v>
      </c>
      <c r="B859" s="196" t="s">
        <v>322</v>
      </c>
      <c r="C859" s="91" t="s">
        <v>323</v>
      </c>
      <c r="D859" s="33" t="s">
        <v>28</v>
      </c>
      <c r="E859" s="91" t="s">
        <v>324</v>
      </c>
      <c r="F859" s="92">
        <v>3</v>
      </c>
      <c r="G859" s="92" t="s">
        <v>697</v>
      </c>
      <c r="H859" s="39">
        <v>8</v>
      </c>
      <c r="I859" s="33" t="s">
        <v>30</v>
      </c>
      <c r="J859" s="33" t="s">
        <v>326</v>
      </c>
      <c r="K859" s="36"/>
      <c r="L859" s="44">
        <v>34.159999999999997</v>
      </c>
      <c r="M859" s="70">
        <v>162</v>
      </c>
      <c r="N859" s="70">
        <v>18</v>
      </c>
      <c r="O859" s="39">
        <v>3710</v>
      </c>
      <c r="P859" s="105">
        <v>359.05</v>
      </c>
      <c r="Q859" s="38">
        <v>96.77897574123989</v>
      </c>
      <c r="R859" s="38">
        <v>146.136670723235</v>
      </c>
      <c r="S859" s="38">
        <v>39.389938200332885</v>
      </c>
      <c r="T859" s="38"/>
      <c r="U859" s="70">
        <v>9.2100000000000009</v>
      </c>
      <c r="V859" s="38">
        <v>2.4824797843665771</v>
      </c>
      <c r="W859" s="38"/>
      <c r="X859" s="92">
        <v>5853.3468553093799</v>
      </c>
      <c r="Y859" s="44">
        <v>1577.721524342151</v>
      </c>
      <c r="Z859" s="92"/>
      <c r="AA859" s="70">
        <v>341.96313655903901</v>
      </c>
      <c r="AB859" s="44">
        <v>92.173352172247704</v>
      </c>
      <c r="AC859" s="44"/>
      <c r="AD859" s="70">
        <v>17.016551492999199</v>
      </c>
      <c r="AE859" s="44">
        <v>4.5866715614553097</v>
      </c>
      <c r="AF859" s="92"/>
      <c r="AG859" s="70">
        <v>25.260331531525502</v>
      </c>
      <c r="AH859" s="44">
        <v>6.808714698524394</v>
      </c>
      <c r="AI859" s="44"/>
      <c r="AJ859" s="70">
        <v>4275.26502012941</v>
      </c>
      <c r="AK859" s="94">
        <v>1152.3625391184391</v>
      </c>
      <c r="AL859" s="94"/>
      <c r="AM859" s="162"/>
    </row>
    <row r="860" spans="1:39" ht="9" customHeight="1" collapsed="1" x14ac:dyDescent="0.25">
      <c r="A860" s="99"/>
      <c r="B860" s="195"/>
      <c r="C860" s="84"/>
      <c r="D860" s="19"/>
      <c r="E860" s="84"/>
      <c r="F860" s="1"/>
      <c r="G860" s="1"/>
      <c r="H860" s="25"/>
      <c r="I860" s="19"/>
      <c r="J860" s="19"/>
      <c r="K860" s="8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106"/>
      <c r="Y860" s="23"/>
      <c r="Z860" s="106"/>
      <c r="AA860" s="23"/>
      <c r="AB860" s="23"/>
      <c r="AC860" s="23"/>
      <c r="AD860" s="23"/>
      <c r="AE860" s="23"/>
      <c r="AF860" s="106"/>
      <c r="AG860" s="23"/>
      <c r="AH860" s="23"/>
      <c r="AI860" s="23"/>
      <c r="AJ860" s="23"/>
      <c r="AK860" s="23"/>
      <c r="AL860" s="23"/>
      <c r="AM860" s="162"/>
    </row>
    <row r="861" spans="1:39" ht="9" customHeight="1" x14ac:dyDescent="0.25">
      <c r="A861" s="99"/>
      <c r="B861" s="195"/>
      <c r="C861" s="84"/>
      <c r="D861" s="19"/>
      <c r="E861" s="84"/>
      <c r="F861" s="1"/>
      <c r="G861" s="1"/>
      <c r="H861" s="25"/>
      <c r="I861" s="19"/>
      <c r="J861" s="19"/>
      <c r="K861" s="22" t="s">
        <v>679</v>
      </c>
      <c r="L861" s="30">
        <f>IF(SUM(L848:L859)=0,"-",IF(SUM(L848:L859)&gt;0,AVERAGE(L848:L859)))</f>
        <v>54.20333333333334</v>
      </c>
      <c r="M861" s="30">
        <f t="shared" ref="M861:AL861" si="638">IF(SUM(M848:M859)=0,"-",IF(SUM(M848:M859)&gt;0,AVERAGE(M848:M859)))</f>
        <v>272.33333333333331</v>
      </c>
      <c r="N861" s="30">
        <f t="shared" si="638"/>
        <v>11.108333333333334</v>
      </c>
      <c r="O861" s="30">
        <f t="shared" si="638"/>
        <v>6146.666666666667</v>
      </c>
      <c r="P861" s="30">
        <f t="shared" ref="P861:AC861" si="639">IF(SUM(P848:P859)=0,"-",IF(SUM(P848:P859)&gt;0,AVERAGE(P848:P859)))</f>
        <v>644.63083333333327</v>
      </c>
      <c r="Q861" s="30">
        <f t="shared" si="639"/>
        <v>96.309138286801556</v>
      </c>
      <c r="R861" s="30">
        <f t="shared" si="639"/>
        <v>102.6577932026775</v>
      </c>
      <c r="S861" s="30">
        <f t="shared" si="639"/>
        <v>21.523457670684326</v>
      </c>
      <c r="T861" s="30" t="str">
        <f t="shared" si="639"/>
        <v>-</v>
      </c>
      <c r="U861" s="30">
        <f t="shared" si="639"/>
        <v>16.223333333333336</v>
      </c>
      <c r="V861" s="30">
        <f t="shared" si="639"/>
        <v>2.7220445992229596</v>
      </c>
      <c r="W861" s="30" t="str">
        <f t="shared" si="639"/>
        <v>-</v>
      </c>
      <c r="X861" s="1">
        <f t="shared" si="639"/>
        <v>19270.154118432903</v>
      </c>
      <c r="Y861" s="30">
        <f t="shared" si="639"/>
        <v>2538.1402990617926</v>
      </c>
      <c r="Z861" s="1" t="str">
        <f t="shared" si="639"/>
        <v>-</v>
      </c>
      <c r="AA861" s="30">
        <f t="shared" si="639"/>
        <v>563.79376615332251</v>
      </c>
      <c r="AB861" s="30">
        <f t="shared" si="639"/>
        <v>107.29262102082237</v>
      </c>
      <c r="AC861" s="30" t="str">
        <f t="shared" si="639"/>
        <v>-</v>
      </c>
      <c r="AD861" s="30">
        <f>IF(SUM(AD848:AD859)=0,"-",IF(SUM(AD848:AD859)&gt;0,AVERAGE(AD848:AD859)))</f>
        <v>31.396606464412368</v>
      </c>
      <c r="AE861" s="30">
        <f>IF(SUM(AE848:AE859)=0,"-",IF(SUM(AE848:AE859)&gt;0,AVERAGE(AE848:AE859)))</f>
        <v>6.5619410513222745</v>
      </c>
      <c r="AF861" s="1" t="str">
        <f>IF(SUM(AF848:AF859)=0,"-",IF(SUM(AF848:AF859)&gt;0,AVERAGE(AF848:AF859)))</f>
        <v>-</v>
      </c>
      <c r="AG861" s="30">
        <f t="shared" si="638"/>
        <v>32.195852989247868</v>
      </c>
      <c r="AH861" s="30">
        <f t="shared" si="638"/>
        <v>6.0910084741335728</v>
      </c>
      <c r="AI861" s="30" t="str">
        <f t="shared" si="638"/>
        <v>-</v>
      </c>
      <c r="AJ861" s="30">
        <f t="shared" si="638"/>
        <v>3412.0698313062676</v>
      </c>
      <c r="AK861" s="30">
        <f t="shared" si="638"/>
        <v>621.43862413946442</v>
      </c>
      <c r="AL861" s="30" t="str">
        <f t="shared" si="638"/>
        <v>-</v>
      </c>
      <c r="AM861" s="162"/>
    </row>
    <row r="862" spans="1:39" ht="9" customHeight="1" x14ac:dyDescent="0.25">
      <c r="A862" s="25"/>
      <c r="B862" s="192" t="str">
        <f t="shared" ref="B862:J862" si="640">B857</f>
        <v>Cisplatin (Cp)</v>
      </c>
      <c r="C862" s="17" t="str">
        <f t="shared" si="640"/>
        <v>Bayer</v>
      </c>
      <c r="D862" s="25" t="str">
        <f t="shared" si="640"/>
        <v>Rat</v>
      </c>
      <c r="E862" s="17" t="str">
        <f t="shared" si="640"/>
        <v>Crl:WI(Han)</v>
      </c>
      <c r="F862" s="25">
        <f t="shared" si="640"/>
        <v>3</v>
      </c>
      <c r="G862" s="25" t="str">
        <f t="shared" si="640"/>
        <v>once</v>
      </c>
      <c r="H862" s="25">
        <f t="shared" si="640"/>
        <v>8</v>
      </c>
      <c r="I862" s="25" t="str">
        <f t="shared" si="640"/>
        <v>necropsy</v>
      </c>
      <c r="J862" s="25" t="str">
        <f t="shared" si="640"/>
        <v>18-20</v>
      </c>
      <c r="K862" s="22" t="s">
        <v>677</v>
      </c>
      <c r="L862" s="30">
        <f>IF(SUM(L848:L859)=0,"-",IF(SUM(L848:L859)&gt;0,_xlfn.STDEV.S(L848:L859)))</f>
        <v>36.383399328081836</v>
      </c>
      <c r="M862" s="30">
        <f t="shared" ref="M862:AL862" si="641">IF(SUM(M848:M859)=0,"-",IF(SUM(M848:M859)&gt;0,_xlfn.STDEV.S(M848:M859)))</f>
        <v>178.61317607239019</v>
      </c>
      <c r="N862" s="30">
        <f t="shared" si="641"/>
        <v>5.8873451855087717</v>
      </c>
      <c r="O862" s="30">
        <f t="shared" si="641"/>
        <v>3204.8353619132604</v>
      </c>
      <c r="P862" s="30">
        <f t="shared" ref="P862:AC862" si="642">IF(SUM(P848:P859)=0,"-",IF(SUM(P848:P859)&gt;0,_xlfn.STDEV.S(P848:P859)))</f>
        <v>477.45563305463895</v>
      </c>
      <c r="Q862" s="30">
        <f t="shared" si="642"/>
        <v>32.63712753624938</v>
      </c>
      <c r="R862" s="30">
        <f t="shared" si="642"/>
        <v>35.229211256592613</v>
      </c>
      <c r="S862" s="30">
        <f t="shared" si="642"/>
        <v>12.581926785893444</v>
      </c>
      <c r="T862" s="30" t="str">
        <f t="shared" si="642"/>
        <v>-</v>
      </c>
      <c r="U862" s="30">
        <f t="shared" si="642"/>
        <v>8.3205335638935249</v>
      </c>
      <c r="V862" s="30">
        <f t="shared" si="642"/>
        <v>0.76742093651081045</v>
      </c>
      <c r="W862" s="30" t="str">
        <f t="shared" si="642"/>
        <v>-</v>
      </c>
      <c r="X862" s="1">
        <f t="shared" si="642"/>
        <v>17016.089485540582</v>
      </c>
      <c r="Y862" s="30">
        <f t="shared" si="642"/>
        <v>1420.6471282545729</v>
      </c>
      <c r="Z862" s="1" t="str">
        <f t="shared" si="642"/>
        <v>-</v>
      </c>
      <c r="AA862" s="30">
        <f t="shared" si="642"/>
        <v>157.43185683240347</v>
      </c>
      <c r="AB862" s="30">
        <f t="shared" si="642"/>
        <v>36.833578362777374</v>
      </c>
      <c r="AC862" s="30" t="str">
        <f t="shared" si="642"/>
        <v>-</v>
      </c>
      <c r="AD862" s="30">
        <f>IF(SUM(AD848:AD859)=0,"-",IF(SUM(AD848:AD859)&gt;0,_xlfn.STDEV.S(AD848:AD859)))</f>
        <v>14.991287989390107</v>
      </c>
      <c r="AE862" s="30">
        <f>IF(SUM(AE848:AE859)=0,"-",IF(SUM(AE848:AE859)&gt;0,_xlfn.STDEV.S(AE848:AE859)))</f>
        <v>5.1692216249548846</v>
      </c>
      <c r="AF862" s="1" t="str">
        <f>IF(SUM(AF848:AF859)=0,"-",IF(SUM(AF848:AF859)&gt;0,_xlfn.STDEV.S(AF848:AF859)))</f>
        <v>-</v>
      </c>
      <c r="AG862" s="30">
        <f t="shared" si="641"/>
        <v>9.0465099254630701</v>
      </c>
      <c r="AH862" s="30">
        <f t="shared" si="641"/>
        <v>2.1825881488060017</v>
      </c>
      <c r="AI862" s="30" t="str">
        <f t="shared" si="641"/>
        <v>-</v>
      </c>
      <c r="AJ862" s="30">
        <f t="shared" si="641"/>
        <v>1567.2061744174819</v>
      </c>
      <c r="AK862" s="30">
        <f t="shared" si="641"/>
        <v>278.87071377615558</v>
      </c>
      <c r="AL862" s="30" t="str">
        <f t="shared" si="641"/>
        <v>-</v>
      </c>
      <c r="AM862" s="162"/>
    </row>
    <row r="863" spans="1:39" ht="9" customHeight="1" x14ac:dyDescent="0.25">
      <c r="A863" s="99"/>
      <c r="B863" s="195"/>
      <c r="C863" s="84"/>
      <c r="D863" s="19"/>
      <c r="E863" s="84"/>
      <c r="F863" s="1"/>
      <c r="G863" s="1"/>
      <c r="H863" s="25"/>
      <c r="I863" s="19"/>
      <c r="J863" s="19"/>
      <c r="K863" s="22" t="s">
        <v>678</v>
      </c>
      <c r="L863" s="1">
        <f>IF(SUM(L848:L859)=0,"-",IF(SUM(L848:L859)&gt;0,COUNT(L848:L859)))</f>
        <v>6</v>
      </c>
      <c r="M863" s="46">
        <f t="shared" ref="M863:AL863" si="643">IF(SUM(M848:M859)=0,"-",IF(SUM(M848:M859)&gt;0,COUNT(M848:M859)))</f>
        <v>6</v>
      </c>
      <c r="N863" s="1">
        <f t="shared" si="643"/>
        <v>12</v>
      </c>
      <c r="O863" s="46">
        <f t="shared" si="643"/>
        <v>12</v>
      </c>
      <c r="P863" s="1">
        <f t="shared" ref="P863:AC863" si="644">IF(SUM(P848:P859)=0,"-",IF(SUM(P848:P859)&gt;0,COUNT(P848:P859)))</f>
        <v>12</v>
      </c>
      <c r="Q863" s="46">
        <f t="shared" si="644"/>
        <v>12</v>
      </c>
      <c r="R863" s="30">
        <f t="shared" si="644"/>
        <v>12</v>
      </c>
      <c r="S863" s="46">
        <f t="shared" si="644"/>
        <v>12</v>
      </c>
      <c r="T863" s="1" t="str">
        <f t="shared" si="644"/>
        <v>-</v>
      </c>
      <c r="U863" s="46">
        <f t="shared" si="644"/>
        <v>12</v>
      </c>
      <c r="V863" s="1">
        <f t="shared" si="644"/>
        <v>12</v>
      </c>
      <c r="W863" s="46" t="str">
        <f t="shared" si="644"/>
        <v>-</v>
      </c>
      <c r="X863" s="46">
        <f t="shared" si="644"/>
        <v>12</v>
      </c>
      <c r="Y863" s="1">
        <f t="shared" si="644"/>
        <v>12</v>
      </c>
      <c r="Z863" s="46" t="str">
        <f t="shared" si="644"/>
        <v>-</v>
      </c>
      <c r="AA863" s="1">
        <f t="shared" si="644"/>
        <v>12</v>
      </c>
      <c r="AB863" s="46">
        <f t="shared" si="644"/>
        <v>12</v>
      </c>
      <c r="AC863" s="1" t="str">
        <f t="shared" si="644"/>
        <v>-</v>
      </c>
      <c r="AD863" s="1">
        <f>IF(SUM(AD848:AD859)=0,"-",IF(SUM(AD848:AD859)&gt;0,COUNT(AD848:AD859)))</f>
        <v>12</v>
      </c>
      <c r="AE863" s="46">
        <f>IF(SUM(AE848:AE859)=0,"-",IF(SUM(AE848:AE859)&gt;0,COUNT(AE848:AE859)))</f>
        <v>12</v>
      </c>
      <c r="AF863" s="1" t="str">
        <f>IF(SUM(AF848:AF859)=0,"-",IF(SUM(AF848:AF859)&gt;0,COUNT(AF848:AF859)))</f>
        <v>-</v>
      </c>
      <c r="AG863" s="1">
        <f t="shared" si="643"/>
        <v>12</v>
      </c>
      <c r="AH863" s="46">
        <f t="shared" si="643"/>
        <v>12</v>
      </c>
      <c r="AI863" s="1" t="str">
        <f t="shared" si="643"/>
        <v>-</v>
      </c>
      <c r="AJ863" s="46">
        <f t="shared" si="643"/>
        <v>12</v>
      </c>
      <c r="AK863" s="1">
        <f t="shared" si="643"/>
        <v>12</v>
      </c>
      <c r="AL863" s="46" t="str">
        <f t="shared" si="643"/>
        <v>-</v>
      </c>
      <c r="AM863" s="162"/>
    </row>
    <row r="864" spans="1:39" ht="9" customHeight="1" x14ac:dyDescent="0.25">
      <c r="A864" s="100"/>
      <c r="B864" s="196"/>
      <c r="C864" s="91"/>
      <c r="D864" s="33"/>
      <c r="E864" s="91"/>
      <c r="F864" s="92"/>
      <c r="G864" s="92"/>
      <c r="H864" s="39"/>
      <c r="I864" s="33"/>
      <c r="J864" s="172"/>
      <c r="K864" s="36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107"/>
      <c r="Y864" s="37"/>
      <c r="Z864" s="107"/>
      <c r="AA864" s="37"/>
      <c r="AB864" s="37"/>
      <c r="AC864" s="37"/>
      <c r="AD864" s="37"/>
      <c r="AE864" s="37"/>
      <c r="AF864" s="107"/>
      <c r="AG864" s="37"/>
      <c r="AH864" s="37"/>
      <c r="AI864" s="37"/>
      <c r="AJ864" s="37"/>
      <c r="AK864" s="37"/>
      <c r="AL864" s="37"/>
      <c r="AM864" s="162"/>
    </row>
    <row r="865" spans="1:39" ht="9" hidden="1" customHeight="1" outlineLevel="1" x14ac:dyDescent="0.25">
      <c r="A865" s="101" t="s">
        <v>385</v>
      </c>
      <c r="B865" s="197" t="s">
        <v>322</v>
      </c>
      <c r="C865" s="97" t="s">
        <v>323</v>
      </c>
      <c r="D865" s="5" t="s">
        <v>28</v>
      </c>
      <c r="E865" s="97" t="s">
        <v>324</v>
      </c>
      <c r="F865" s="98">
        <v>0</v>
      </c>
      <c r="G865" s="1" t="s">
        <v>697</v>
      </c>
      <c r="H865" s="11">
        <v>15</v>
      </c>
      <c r="I865" s="5" t="s">
        <v>325</v>
      </c>
      <c r="J865" s="5" t="s">
        <v>326</v>
      </c>
      <c r="K865" s="8"/>
      <c r="L865" s="16">
        <v>8.4</v>
      </c>
      <c r="M865" s="71">
        <v>65</v>
      </c>
      <c r="N865" s="71">
        <v>4.2</v>
      </c>
      <c r="O865" s="11">
        <v>11250</v>
      </c>
      <c r="P865" s="102">
        <v>1412.37</v>
      </c>
      <c r="Q865" s="10">
        <v>125.544</v>
      </c>
      <c r="R865" s="10">
        <v>31.772031264271099</v>
      </c>
      <c r="S865" s="10">
        <v>2.8241805568240976</v>
      </c>
      <c r="T865" s="10"/>
      <c r="U865" s="71">
        <v>15.87</v>
      </c>
      <c r="V865" s="10">
        <v>1.4106666666666665</v>
      </c>
      <c r="W865" s="10"/>
      <c r="X865" s="98">
        <v>671.93974186875403</v>
      </c>
      <c r="Y865" s="16">
        <v>59.727977055000359</v>
      </c>
      <c r="Z865" s="98"/>
      <c r="AA865" s="71">
        <v>294.98437071573801</v>
      </c>
      <c r="AB865" s="16">
        <v>26.220832952510044</v>
      </c>
      <c r="AC865" s="16"/>
      <c r="AD865" s="71">
        <v>0.94161876298258096</v>
      </c>
      <c r="AE865" s="16">
        <v>8.3699445598451647E-2</v>
      </c>
      <c r="AF865" s="98"/>
      <c r="AG865" s="71">
        <v>5.5581787330273897</v>
      </c>
      <c r="AH865" s="16">
        <v>0.49406033182465692</v>
      </c>
      <c r="AI865" s="16"/>
      <c r="AJ865" s="71">
        <v>1472.5555884375899</v>
      </c>
      <c r="AK865" s="102">
        <v>130.89383008334133</v>
      </c>
      <c r="AL865" s="102"/>
      <c r="AM865" s="162"/>
    </row>
    <row r="866" spans="1:39" ht="9" hidden="1" customHeight="1" outlineLevel="1" x14ac:dyDescent="0.25">
      <c r="A866" s="83" t="s">
        <v>386</v>
      </c>
      <c r="B866" s="195" t="s">
        <v>322</v>
      </c>
      <c r="C866" s="84" t="s">
        <v>323</v>
      </c>
      <c r="D866" s="19" t="s">
        <v>28</v>
      </c>
      <c r="E866" s="84" t="s">
        <v>324</v>
      </c>
      <c r="F866" s="1">
        <v>0</v>
      </c>
      <c r="G866" s="1" t="s">
        <v>697</v>
      </c>
      <c r="H866" s="25">
        <v>15</v>
      </c>
      <c r="I866" s="19" t="s">
        <v>325</v>
      </c>
      <c r="J866" s="19" t="s">
        <v>326</v>
      </c>
      <c r="K866" s="22"/>
      <c r="L866" s="30">
        <v>7.32</v>
      </c>
      <c r="M866" s="45">
        <v>58</v>
      </c>
      <c r="N866" s="45">
        <v>5</v>
      </c>
      <c r="O866" s="25">
        <v>12330</v>
      </c>
      <c r="P866" s="104">
        <v>1421.87</v>
      </c>
      <c r="Q866" s="24">
        <v>115.31792376317922</v>
      </c>
      <c r="R866" s="24">
        <v>41.950370909391999</v>
      </c>
      <c r="S866" s="24">
        <v>3.402300965887429</v>
      </c>
      <c r="T866" s="24"/>
      <c r="U866" s="45">
        <v>17.37</v>
      </c>
      <c r="V866" s="24">
        <v>1.4087591240875914</v>
      </c>
      <c r="W866" s="24"/>
      <c r="X866" s="1">
        <v>847.80611684308406</v>
      </c>
      <c r="Y866" s="30">
        <v>68.759620181920852</v>
      </c>
      <c r="Z866" s="1"/>
      <c r="AA866" s="45">
        <v>491.49230956921798</v>
      </c>
      <c r="AB866" s="30">
        <v>39.861501181607295</v>
      </c>
      <c r="AC866" s="30"/>
      <c r="AD866" s="45">
        <v>7.3749689798893998</v>
      </c>
      <c r="AE866" s="30">
        <v>0.59813211515729114</v>
      </c>
      <c r="AF866" s="1"/>
      <c r="AG866" s="45">
        <v>7.8366609959578204</v>
      </c>
      <c r="AH866" s="30">
        <v>0.63557672311093427</v>
      </c>
      <c r="AI866" s="30"/>
      <c r="AJ866" s="45">
        <v>1290.97023310545</v>
      </c>
      <c r="AK866" s="85">
        <v>104.70155986256691</v>
      </c>
      <c r="AL866" s="85"/>
      <c r="AM866" s="162"/>
    </row>
    <row r="867" spans="1:39" ht="9" hidden="1" customHeight="1" outlineLevel="1" x14ac:dyDescent="0.25">
      <c r="A867" s="83" t="s">
        <v>387</v>
      </c>
      <c r="B867" s="195" t="s">
        <v>322</v>
      </c>
      <c r="C867" s="84" t="s">
        <v>323</v>
      </c>
      <c r="D867" s="19" t="s">
        <v>28</v>
      </c>
      <c r="E867" s="84" t="s">
        <v>324</v>
      </c>
      <c r="F867" s="1">
        <v>0</v>
      </c>
      <c r="G867" s="1" t="s">
        <v>697</v>
      </c>
      <c r="H867" s="25">
        <v>15</v>
      </c>
      <c r="I867" s="19" t="s">
        <v>325</v>
      </c>
      <c r="J867" s="19" t="s">
        <v>326</v>
      </c>
      <c r="K867" s="22"/>
      <c r="L867" s="30">
        <v>7.71</v>
      </c>
      <c r="M867" s="45">
        <v>62</v>
      </c>
      <c r="N867" s="45">
        <v>7</v>
      </c>
      <c r="O867" s="25">
        <v>9720</v>
      </c>
      <c r="P867" s="104">
        <v>1298.51</v>
      </c>
      <c r="Q867" s="24">
        <v>133.59156378600821</v>
      </c>
      <c r="R867" s="24">
        <v>17.636310762931199</v>
      </c>
      <c r="S867" s="24">
        <v>1.8144352636760495</v>
      </c>
      <c r="T867" s="24"/>
      <c r="U867" s="45">
        <v>16.079999999999998</v>
      </c>
      <c r="V867" s="24">
        <v>1.6543209876543208</v>
      </c>
      <c r="W867" s="24"/>
      <c r="X867" s="1">
        <v>586.63417270605601</v>
      </c>
      <c r="Y867" s="30">
        <v>60.353309949182723</v>
      </c>
      <c r="Z867" s="1"/>
      <c r="AA867" s="45">
        <v>397.944431905724</v>
      </c>
      <c r="AB867" s="30">
        <v>40.940785175486006</v>
      </c>
      <c r="AC867" s="30"/>
      <c r="AD867" s="45">
        <v>7.2723117576323402</v>
      </c>
      <c r="AE867" s="30">
        <v>0.74818022197863587</v>
      </c>
      <c r="AF867" s="1"/>
      <c r="AG867" s="45">
        <v>7.1732145696720302</v>
      </c>
      <c r="AH867" s="30">
        <v>0.7379850380321018</v>
      </c>
      <c r="AI867" s="30"/>
      <c r="AJ867" s="45">
        <v>2293.6110656803498</v>
      </c>
      <c r="AK867" s="85">
        <v>235.96821663378083</v>
      </c>
      <c r="AL867" s="85"/>
      <c r="AM867" s="162"/>
    </row>
    <row r="868" spans="1:39" ht="9" hidden="1" customHeight="1" outlineLevel="1" x14ac:dyDescent="0.25">
      <c r="A868" s="83" t="s">
        <v>388</v>
      </c>
      <c r="B868" s="195" t="s">
        <v>322</v>
      </c>
      <c r="C868" s="84" t="s">
        <v>323</v>
      </c>
      <c r="D868" s="19" t="s">
        <v>28</v>
      </c>
      <c r="E868" s="84" t="s">
        <v>324</v>
      </c>
      <c r="F868" s="1">
        <v>0</v>
      </c>
      <c r="G868" s="1" t="s">
        <v>697</v>
      </c>
      <c r="H868" s="25">
        <v>15</v>
      </c>
      <c r="I868" s="19" t="s">
        <v>325</v>
      </c>
      <c r="J868" s="19" t="s">
        <v>326</v>
      </c>
      <c r="K868" s="22"/>
      <c r="L868" s="30">
        <v>7.2</v>
      </c>
      <c r="M868" s="45">
        <v>64</v>
      </c>
      <c r="N868" s="45">
        <v>27</v>
      </c>
      <c r="O868" s="25"/>
      <c r="P868" s="104">
        <v>112.04</v>
      </c>
      <c r="Q868" s="30"/>
      <c r="R868" s="24">
        <v>2.4172919581173202</v>
      </c>
      <c r="S868" s="24"/>
      <c r="T868" s="24"/>
      <c r="U868" s="45">
        <v>1.61</v>
      </c>
      <c r="V868" s="30"/>
      <c r="W868" s="30"/>
      <c r="X868" s="1">
        <v>37.810028936078901</v>
      </c>
      <c r="Y868" s="30"/>
      <c r="Z868" s="1"/>
      <c r="AA868" s="45">
        <v>29.530302047960799</v>
      </c>
      <c r="AB868" s="30"/>
      <c r="AC868" s="30"/>
      <c r="AD868" s="45">
        <v>0.53548085784975397</v>
      </c>
      <c r="AE868" s="30"/>
      <c r="AF868" s="1"/>
      <c r="AG868" s="45">
        <v>8.8446934732697394E-2</v>
      </c>
      <c r="AH868" s="30"/>
      <c r="AI868" s="30"/>
      <c r="AJ868" s="45">
        <v>113.273881404112</v>
      </c>
      <c r="AK868" s="30"/>
      <c r="AL868" s="30"/>
      <c r="AM868" s="162"/>
    </row>
    <row r="869" spans="1:39" ht="9" hidden="1" customHeight="1" outlineLevel="1" x14ac:dyDescent="0.25">
      <c r="A869" s="83" t="s">
        <v>389</v>
      </c>
      <c r="B869" s="195" t="s">
        <v>322</v>
      </c>
      <c r="C869" s="84" t="s">
        <v>323</v>
      </c>
      <c r="D869" s="19" t="s">
        <v>28</v>
      </c>
      <c r="E869" s="84" t="s">
        <v>324</v>
      </c>
      <c r="F869" s="1">
        <v>0</v>
      </c>
      <c r="G869" s="1" t="s">
        <v>697</v>
      </c>
      <c r="H869" s="25">
        <v>15</v>
      </c>
      <c r="I869" s="19" t="s">
        <v>325</v>
      </c>
      <c r="J869" s="19" t="s">
        <v>326</v>
      </c>
      <c r="K869" s="22"/>
      <c r="L869" s="30">
        <v>7.15</v>
      </c>
      <c r="M869" s="45">
        <v>64</v>
      </c>
      <c r="N869" s="45">
        <v>5</v>
      </c>
      <c r="O869" s="25">
        <v>8180</v>
      </c>
      <c r="P869" s="104">
        <v>1103.18</v>
      </c>
      <c r="Q869" s="24">
        <v>134.86308068459658</v>
      </c>
      <c r="R869" s="24">
        <v>18.610908079089899</v>
      </c>
      <c r="S869" s="24">
        <v>2.275172136808056</v>
      </c>
      <c r="T869" s="24"/>
      <c r="U869" s="45">
        <v>14.4</v>
      </c>
      <c r="V869" s="24">
        <v>1.7603911980440099</v>
      </c>
      <c r="W869" s="24"/>
      <c r="X869" s="1">
        <v>632.04105502940604</v>
      </c>
      <c r="Y869" s="30">
        <v>77.266632644181669</v>
      </c>
      <c r="Z869" s="1"/>
      <c r="AA869" s="45">
        <v>258.734667856778</v>
      </c>
      <c r="AB869" s="30">
        <v>31.630154994716136</v>
      </c>
      <c r="AC869" s="30"/>
      <c r="AD869" s="45">
        <v>5.5388101991766803</v>
      </c>
      <c r="AE869" s="30">
        <v>0.67711616126854279</v>
      </c>
      <c r="AF869" s="1"/>
      <c r="AG869" s="45">
        <v>5.4672673481968799</v>
      </c>
      <c r="AH869" s="30">
        <v>0.66837009146661119</v>
      </c>
      <c r="AI869" s="30"/>
      <c r="AJ869" s="45">
        <v>1229.6536214319799</v>
      </c>
      <c r="AK869" s="85">
        <v>150.32440359804156</v>
      </c>
      <c r="AL869" s="85"/>
      <c r="AM869" s="162"/>
    </row>
    <row r="870" spans="1:39" ht="9" hidden="1" customHeight="1" outlineLevel="1" x14ac:dyDescent="0.25">
      <c r="A870" s="90" t="s">
        <v>390</v>
      </c>
      <c r="B870" s="196" t="s">
        <v>322</v>
      </c>
      <c r="C870" s="91" t="s">
        <v>323</v>
      </c>
      <c r="D870" s="33" t="s">
        <v>28</v>
      </c>
      <c r="E870" s="91" t="s">
        <v>324</v>
      </c>
      <c r="F870" s="92">
        <v>0</v>
      </c>
      <c r="G870" s="92" t="s">
        <v>697</v>
      </c>
      <c r="H870" s="39">
        <v>15</v>
      </c>
      <c r="I870" s="33" t="s">
        <v>325</v>
      </c>
      <c r="J870" s="33" t="s">
        <v>326</v>
      </c>
      <c r="K870" s="36"/>
      <c r="L870" s="44">
        <v>8.08</v>
      </c>
      <c r="M870" s="70">
        <v>70</v>
      </c>
      <c r="N870" s="70">
        <v>10.5</v>
      </c>
      <c r="O870" s="39">
        <v>1630</v>
      </c>
      <c r="P870" s="105">
        <v>171.65</v>
      </c>
      <c r="Q870" s="38">
        <v>105.30674846625767</v>
      </c>
      <c r="R870" s="38">
        <v>3.3877905442770899</v>
      </c>
      <c r="S870" s="38">
        <v>2.07839910691846</v>
      </c>
      <c r="T870" s="38"/>
      <c r="U870" s="70">
        <v>2.2599999999999998</v>
      </c>
      <c r="V870" s="38">
        <v>1.3865030674846626</v>
      </c>
      <c r="W870" s="38"/>
      <c r="X870" s="92">
        <v>50.832880745530005</v>
      </c>
      <c r="Y870" s="44">
        <v>31.185816408300617</v>
      </c>
      <c r="Z870" s="92"/>
      <c r="AA870" s="70">
        <v>56.983547887747001</v>
      </c>
      <c r="AB870" s="44">
        <v>34.959231832973622</v>
      </c>
      <c r="AC870" s="44"/>
      <c r="AD870" s="70">
        <v>1.6944287503456901</v>
      </c>
      <c r="AE870" s="44">
        <v>1.0395268407028773</v>
      </c>
      <c r="AF870" s="92"/>
      <c r="AG870" s="70">
        <v>0.571090141199743</v>
      </c>
      <c r="AH870" s="44">
        <v>0.35036204981579327</v>
      </c>
      <c r="AI870" s="44"/>
      <c r="AJ870" s="70">
        <v>196.82831950312999</v>
      </c>
      <c r="AK870" s="94">
        <v>120.753570247319</v>
      </c>
      <c r="AL870" s="94"/>
      <c r="AM870" s="162"/>
    </row>
    <row r="871" spans="1:39" ht="9" customHeight="1" collapsed="1" x14ac:dyDescent="0.25">
      <c r="A871" s="99"/>
      <c r="B871" s="195"/>
      <c r="C871" s="84"/>
      <c r="D871" s="19"/>
      <c r="E871" s="84"/>
      <c r="F871" s="1"/>
      <c r="G871" s="1"/>
      <c r="H871" s="25"/>
      <c r="I871" s="19"/>
      <c r="J871" s="19"/>
      <c r="K871" s="8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106"/>
      <c r="Y871" s="23"/>
      <c r="Z871" s="106"/>
      <c r="AA871" s="23"/>
      <c r="AB871" s="23"/>
      <c r="AC871" s="23"/>
      <c r="AD871" s="23"/>
      <c r="AE871" s="23"/>
      <c r="AF871" s="106"/>
      <c r="AG871" s="23"/>
      <c r="AH871" s="23"/>
      <c r="AI871" s="23"/>
      <c r="AJ871" s="23"/>
      <c r="AK871" s="23"/>
      <c r="AL871" s="23"/>
      <c r="AM871" s="162"/>
    </row>
    <row r="872" spans="1:39" ht="9" customHeight="1" x14ac:dyDescent="0.25">
      <c r="A872" s="99"/>
      <c r="B872" s="195"/>
      <c r="C872" s="84"/>
      <c r="D872" s="19"/>
      <c r="E872" s="84"/>
      <c r="F872" s="1"/>
      <c r="G872" s="1"/>
      <c r="H872" s="25"/>
      <c r="I872" s="19"/>
      <c r="J872" s="19"/>
      <c r="K872" s="22" t="s">
        <v>679</v>
      </c>
      <c r="L872" s="30">
        <f>IF(SUM(L865:L870)=0,"-",IF(SUM(L865:L870)&gt;0,AVERAGE(L865:L870)))</f>
        <v>7.6433333333333335</v>
      </c>
      <c r="M872" s="30">
        <f t="shared" ref="M872:AL872" si="645">IF(SUM(M865:M870)=0,"-",IF(SUM(M865:M870)&gt;0,AVERAGE(M865:M870)))</f>
        <v>63.833333333333336</v>
      </c>
      <c r="N872" s="30">
        <f t="shared" si="645"/>
        <v>9.7833333333333332</v>
      </c>
      <c r="O872" s="30">
        <f t="shared" si="645"/>
        <v>8622</v>
      </c>
      <c r="P872" s="30">
        <f t="shared" ref="P872:AC872" si="646">IF(SUM(P865:P870)=0,"-",IF(SUM(P865:P870)&gt;0,AVERAGE(P865:P870)))</f>
        <v>919.93666666666661</v>
      </c>
      <c r="Q872" s="30">
        <f t="shared" si="646"/>
        <v>122.92466334000835</v>
      </c>
      <c r="R872" s="30">
        <f t="shared" si="646"/>
        <v>19.295783919679767</v>
      </c>
      <c r="S872" s="30">
        <f t="shared" si="646"/>
        <v>2.4788976060228185</v>
      </c>
      <c r="T872" s="30" t="str">
        <f t="shared" si="646"/>
        <v>-</v>
      </c>
      <c r="U872" s="30">
        <f t="shared" si="646"/>
        <v>11.265000000000001</v>
      </c>
      <c r="V872" s="30">
        <f t="shared" si="646"/>
        <v>1.5241282087874501</v>
      </c>
      <c r="W872" s="30" t="str">
        <f t="shared" si="646"/>
        <v>-</v>
      </c>
      <c r="X872" s="1">
        <f t="shared" si="646"/>
        <v>471.17733268815158</v>
      </c>
      <c r="Y872" s="30">
        <f t="shared" si="646"/>
        <v>59.458671247717248</v>
      </c>
      <c r="Z872" s="1" t="str">
        <f t="shared" si="646"/>
        <v>-</v>
      </c>
      <c r="AA872" s="30">
        <f t="shared" si="646"/>
        <v>254.94493833052763</v>
      </c>
      <c r="AB872" s="30">
        <f t="shared" si="646"/>
        <v>34.722501227458622</v>
      </c>
      <c r="AC872" s="30" t="str">
        <f t="shared" si="646"/>
        <v>-</v>
      </c>
      <c r="AD872" s="30">
        <f>IF(SUM(AD865:AD870)=0,"-",IF(SUM(AD865:AD870)&gt;0,AVERAGE(AD865:AD870)))</f>
        <v>3.8929365513127414</v>
      </c>
      <c r="AE872" s="30">
        <f>IF(SUM(AE865:AE870)=0,"-",IF(SUM(AE865:AE870)&gt;0,AVERAGE(AE865:AE870)))</f>
        <v>0.62933095694115981</v>
      </c>
      <c r="AF872" s="1" t="str">
        <f>IF(SUM(AF865:AF870)=0,"-",IF(SUM(AF865:AF870)&gt;0,AVERAGE(AF865:AF870)))</f>
        <v>-</v>
      </c>
      <c r="AG872" s="30">
        <f t="shared" si="645"/>
        <v>4.4491431204644272</v>
      </c>
      <c r="AH872" s="30">
        <f t="shared" si="645"/>
        <v>0.5772708468500195</v>
      </c>
      <c r="AI872" s="30" t="str">
        <f t="shared" si="645"/>
        <v>-</v>
      </c>
      <c r="AJ872" s="30">
        <f t="shared" si="645"/>
        <v>1099.4821182604353</v>
      </c>
      <c r="AK872" s="30">
        <f t="shared" si="645"/>
        <v>148.52831608500992</v>
      </c>
      <c r="AL872" s="30" t="str">
        <f t="shared" si="645"/>
        <v>-</v>
      </c>
      <c r="AM872" s="162"/>
    </row>
    <row r="873" spans="1:39" ht="9" customHeight="1" x14ac:dyDescent="0.25">
      <c r="A873" s="25"/>
      <c r="B873" s="192" t="str">
        <f t="shared" ref="B873:J873" si="647">B868</f>
        <v>Cisplatin (Cp)</v>
      </c>
      <c r="C873" s="17" t="str">
        <f t="shared" si="647"/>
        <v>Bayer</v>
      </c>
      <c r="D873" s="25" t="str">
        <f t="shared" si="647"/>
        <v>Rat</v>
      </c>
      <c r="E873" s="17" t="str">
        <f t="shared" si="647"/>
        <v>Crl:WI(Han)</v>
      </c>
      <c r="F873" s="25">
        <f t="shared" si="647"/>
        <v>0</v>
      </c>
      <c r="G873" s="25" t="str">
        <f t="shared" si="647"/>
        <v>once</v>
      </c>
      <c r="H873" s="25">
        <f t="shared" si="647"/>
        <v>15</v>
      </c>
      <c r="I873" s="25" t="str">
        <f t="shared" si="647"/>
        <v>interim</v>
      </c>
      <c r="J873" s="25" t="str">
        <f t="shared" si="647"/>
        <v>18-20</v>
      </c>
      <c r="K873" s="22" t="s">
        <v>677</v>
      </c>
      <c r="L873" s="30">
        <f>IF(SUM(L865:L870)=0,"-",IF(SUM(L865:L870)&gt;0,_xlfn.STDEV.S(L865:L870)))</f>
        <v>0.51227596729367142</v>
      </c>
      <c r="M873" s="30">
        <f t="shared" ref="M873:AL873" si="648">IF(SUM(M865:M870)=0,"-",IF(SUM(M865:M870)&gt;0,_xlfn.STDEV.S(M865:M870)))</f>
        <v>3.9200340134578768</v>
      </c>
      <c r="N873" s="30">
        <f t="shared" si="648"/>
        <v>8.7362272558963721</v>
      </c>
      <c r="O873" s="30">
        <f t="shared" si="648"/>
        <v>4211.4332477198304</v>
      </c>
      <c r="P873" s="30">
        <f t="shared" ref="P873:AC873" si="649">IF(SUM(P865:P870)=0,"-",IF(SUM(P865:P870)&gt;0,_xlfn.STDEV.S(P865:P870)))</f>
        <v>613.83279585459331</v>
      </c>
      <c r="Q873" s="30">
        <f t="shared" si="649"/>
        <v>12.564064925863336</v>
      </c>
      <c r="R873" s="30">
        <f t="shared" si="649"/>
        <v>15.556720153562168</v>
      </c>
      <c r="S873" s="30">
        <f t="shared" si="649"/>
        <v>0.63547372095780885</v>
      </c>
      <c r="T873" s="30" t="str">
        <f t="shared" si="649"/>
        <v>-</v>
      </c>
      <c r="U873" s="30">
        <f t="shared" si="649"/>
        <v>7.2910705661102986</v>
      </c>
      <c r="V873" s="30">
        <f t="shared" si="649"/>
        <v>0.17167890560945959</v>
      </c>
      <c r="W873" s="30" t="str">
        <f t="shared" si="649"/>
        <v>-</v>
      </c>
      <c r="X873" s="1">
        <f t="shared" si="649"/>
        <v>342.30363226431308</v>
      </c>
      <c r="Y873" s="30">
        <f t="shared" si="649"/>
        <v>17.348331079453679</v>
      </c>
      <c r="Z873" s="1" t="str">
        <f t="shared" si="649"/>
        <v>-</v>
      </c>
      <c r="AA873" s="30">
        <f t="shared" si="649"/>
        <v>183.31475802823425</v>
      </c>
      <c r="AB873" s="30">
        <f t="shared" si="649"/>
        <v>6.0616290270653792</v>
      </c>
      <c r="AC873" s="30" t="str">
        <f t="shared" si="649"/>
        <v>-</v>
      </c>
      <c r="AD873" s="30">
        <f>IF(SUM(AD865:AD870)=0,"-",IF(SUM(AD865:AD870)&gt;0,_xlfn.STDEV.S(AD865:AD870)))</f>
        <v>3.1959301824562458</v>
      </c>
      <c r="AE873" s="30">
        <f>IF(SUM(AE865:AE870)=0,"-",IF(SUM(AE865:AE870)&gt;0,_xlfn.STDEV.S(AE865:AE870)))</f>
        <v>0.3476191703957065</v>
      </c>
      <c r="AF873" s="1" t="str">
        <f>IF(SUM(AF865:AF870)=0,"-",IF(SUM(AF865:AF870)&gt;0,_xlfn.STDEV.S(AF865:AF870)))</f>
        <v>-</v>
      </c>
      <c r="AG873" s="30">
        <f t="shared" si="648"/>
        <v>3.3231715479175286</v>
      </c>
      <c r="AH873" s="30">
        <f t="shared" si="648"/>
        <v>0.15487034158117866</v>
      </c>
      <c r="AI873" s="30" t="str">
        <f t="shared" si="648"/>
        <v>-</v>
      </c>
      <c r="AJ873" s="30">
        <f t="shared" si="648"/>
        <v>825.36423988870558</v>
      </c>
      <c r="AK873" s="30">
        <f t="shared" si="648"/>
        <v>51.604646840682477</v>
      </c>
      <c r="AL873" s="30" t="str">
        <f t="shared" si="648"/>
        <v>-</v>
      </c>
      <c r="AM873" s="162"/>
    </row>
    <row r="874" spans="1:39" ht="9" customHeight="1" x14ac:dyDescent="0.25">
      <c r="A874" s="99"/>
      <c r="B874" s="195"/>
      <c r="C874" s="84"/>
      <c r="D874" s="19"/>
      <c r="E874" s="84"/>
      <c r="F874" s="1"/>
      <c r="G874" s="1"/>
      <c r="H874" s="25"/>
      <c r="I874" s="19"/>
      <c r="J874" s="19"/>
      <c r="K874" s="22" t="s">
        <v>678</v>
      </c>
      <c r="L874" s="1">
        <f>IF(SUM(L865:L870)=0,"-",IF(SUM(L865:L870)&gt;0,COUNT(L865:L870)))</f>
        <v>6</v>
      </c>
      <c r="M874" s="46">
        <f t="shared" ref="M874:AL874" si="650">IF(SUM(M865:M870)=0,"-",IF(SUM(M865:M870)&gt;0,COUNT(M865:M870)))</f>
        <v>6</v>
      </c>
      <c r="N874" s="1">
        <f t="shared" si="650"/>
        <v>6</v>
      </c>
      <c r="O874" s="46">
        <f t="shared" si="650"/>
        <v>5</v>
      </c>
      <c r="P874" s="1">
        <f t="shared" ref="P874:AC874" si="651">IF(SUM(P865:P870)=0,"-",IF(SUM(P865:P870)&gt;0,COUNT(P865:P870)))</f>
        <v>6</v>
      </c>
      <c r="Q874" s="46">
        <f t="shared" si="651"/>
        <v>5</v>
      </c>
      <c r="R874" s="30">
        <f t="shared" si="651"/>
        <v>6</v>
      </c>
      <c r="S874" s="46">
        <f t="shared" si="651"/>
        <v>5</v>
      </c>
      <c r="T874" s="1" t="str">
        <f t="shared" si="651"/>
        <v>-</v>
      </c>
      <c r="U874" s="46">
        <f t="shared" si="651"/>
        <v>6</v>
      </c>
      <c r="V874" s="1">
        <f t="shared" si="651"/>
        <v>5</v>
      </c>
      <c r="W874" s="46" t="str">
        <f t="shared" si="651"/>
        <v>-</v>
      </c>
      <c r="X874" s="46">
        <f t="shared" si="651"/>
        <v>6</v>
      </c>
      <c r="Y874" s="1">
        <f t="shared" si="651"/>
        <v>5</v>
      </c>
      <c r="Z874" s="46" t="str">
        <f t="shared" si="651"/>
        <v>-</v>
      </c>
      <c r="AA874" s="1">
        <f t="shared" si="651"/>
        <v>6</v>
      </c>
      <c r="AB874" s="46">
        <f t="shared" si="651"/>
        <v>5</v>
      </c>
      <c r="AC874" s="1" t="str">
        <f t="shared" si="651"/>
        <v>-</v>
      </c>
      <c r="AD874" s="1">
        <f>IF(SUM(AD865:AD870)=0,"-",IF(SUM(AD865:AD870)&gt;0,COUNT(AD865:AD870)))</f>
        <v>6</v>
      </c>
      <c r="AE874" s="46">
        <f>IF(SUM(AE865:AE870)=0,"-",IF(SUM(AE865:AE870)&gt;0,COUNT(AE865:AE870)))</f>
        <v>5</v>
      </c>
      <c r="AF874" s="1" t="str">
        <f>IF(SUM(AF865:AF870)=0,"-",IF(SUM(AF865:AF870)&gt;0,COUNT(AF865:AF870)))</f>
        <v>-</v>
      </c>
      <c r="AG874" s="1">
        <f t="shared" si="650"/>
        <v>6</v>
      </c>
      <c r="AH874" s="46">
        <f t="shared" si="650"/>
        <v>5</v>
      </c>
      <c r="AI874" s="1" t="str">
        <f t="shared" si="650"/>
        <v>-</v>
      </c>
      <c r="AJ874" s="46">
        <f t="shared" si="650"/>
        <v>6</v>
      </c>
      <c r="AK874" s="1">
        <f t="shared" si="650"/>
        <v>5</v>
      </c>
      <c r="AL874" s="46" t="str">
        <f t="shared" si="650"/>
        <v>-</v>
      </c>
      <c r="AM874" s="162"/>
    </row>
    <row r="875" spans="1:39" ht="9" customHeight="1" x14ac:dyDescent="0.25">
      <c r="A875" s="99"/>
      <c r="B875" s="195"/>
      <c r="C875" s="84"/>
      <c r="D875" s="19"/>
      <c r="E875" s="84"/>
      <c r="F875" s="1"/>
      <c r="G875" s="92"/>
      <c r="H875" s="25"/>
      <c r="I875" s="19"/>
      <c r="J875" s="19"/>
      <c r="K875" s="36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107"/>
      <c r="Y875" s="37"/>
      <c r="Z875" s="107"/>
      <c r="AA875" s="37"/>
      <c r="AB875" s="37"/>
      <c r="AC875" s="37"/>
      <c r="AD875" s="37"/>
      <c r="AE875" s="37"/>
      <c r="AF875" s="107"/>
      <c r="AG875" s="37"/>
      <c r="AH875" s="37"/>
      <c r="AI875" s="37"/>
      <c r="AJ875" s="37"/>
      <c r="AK875" s="37"/>
      <c r="AL875" s="37"/>
      <c r="AM875" s="162"/>
    </row>
    <row r="876" spans="1:39" ht="9" hidden="1" customHeight="1" outlineLevel="1" x14ac:dyDescent="0.25">
      <c r="A876" s="101" t="s">
        <v>457</v>
      </c>
      <c r="B876" s="197" t="s">
        <v>322</v>
      </c>
      <c r="C876" s="97" t="s">
        <v>323</v>
      </c>
      <c r="D876" s="5" t="s">
        <v>28</v>
      </c>
      <c r="E876" s="97" t="s">
        <v>324</v>
      </c>
      <c r="F876" s="98">
        <v>1</v>
      </c>
      <c r="G876" s="1" t="s">
        <v>697</v>
      </c>
      <c r="H876" s="11">
        <v>15</v>
      </c>
      <c r="I876" s="5" t="s">
        <v>325</v>
      </c>
      <c r="J876" s="5" t="s">
        <v>326</v>
      </c>
      <c r="K876" s="8"/>
      <c r="L876" s="16">
        <v>6.52</v>
      </c>
      <c r="M876" s="71">
        <v>64</v>
      </c>
      <c r="N876" s="71">
        <v>11.2</v>
      </c>
      <c r="O876" s="11">
        <v>8860</v>
      </c>
      <c r="P876" s="103">
        <v>920.17</v>
      </c>
      <c r="Q876" s="10">
        <v>103.85665914221219</v>
      </c>
      <c r="R876" s="10">
        <v>39.780566742963202</v>
      </c>
      <c r="S876" s="10">
        <v>4.4899059529303837</v>
      </c>
      <c r="T876" s="10"/>
      <c r="U876" s="71">
        <v>13.7</v>
      </c>
      <c r="V876" s="10">
        <v>1.5462753950338601</v>
      </c>
      <c r="W876" s="10"/>
      <c r="X876" s="98">
        <v>870.40329084292898</v>
      </c>
      <c r="Y876" s="16">
        <v>98.239649079337354</v>
      </c>
      <c r="Z876" s="98"/>
      <c r="AA876" s="71">
        <v>408.34000421377601</v>
      </c>
      <c r="AB876" s="16">
        <v>46.088036592976977</v>
      </c>
      <c r="AC876" s="16"/>
      <c r="AD876" s="71">
        <v>9.7309226125861006</v>
      </c>
      <c r="AE876" s="16">
        <v>1.098298263271569</v>
      </c>
      <c r="AF876" s="98"/>
      <c r="AG876" s="71">
        <v>7.47099687889843</v>
      </c>
      <c r="AH876" s="16">
        <v>0.84322763870185435</v>
      </c>
      <c r="AI876" s="16"/>
      <c r="AJ876" s="71">
        <v>1231.36427933149</v>
      </c>
      <c r="AK876" s="102">
        <v>138.98016696743679</v>
      </c>
      <c r="AL876" s="102"/>
      <c r="AM876" s="162"/>
    </row>
    <row r="877" spans="1:39" ht="9" hidden="1" customHeight="1" outlineLevel="1" x14ac:dyDescent="0.25">
      <c r="A877" s="83" t="s">
        <v>458</v>
      </c>
      <c r="B877" s="195" t="s">
        <v>322</v>
      </c>
      <c r="C877" s="84" t="s">
        <v>323</v>
      </c>
      <c r="D877" s="19" t="s">
        <v>28</v>
      </c>
      <c r="E877" s="84" t="s">
        <v>324</v>
      </c>
      <c r="F877" s="1">
        <v>1</v>
      </c>
      <c r="G877" s="1" t="s">
        <v>697</v>
      </c>
      <c r="H877" s="25">
        <v>15</v>
      </c>
      <c r="I877" s="19" t="s">
        <v>325</v>
      </c>
      <c r="J877" s="19" t="s">
        <v>326</v>
      </c>
      <c r="K877" s="22"/>
      <c r="L877" s="30">
        <v>6.31</v>
      </c>
      <c r="M877" s="45">
        <v>59</v>
      </c>
      <c r="N877" s="45">
        <v>25</v>
      </c>
      <c r="O877" s="25">
        <v>3670</v>
      </c>
      <c r="P877" s="104">
        <v>401.83</v>
      </c>
      <c r="Q877" s="24">
        <v>109.49046321525886</v>
      </c>
      <c r="R877" s="24">
        <v>13.850820702219201</v>
      </c>
      <c r="S877" s="24">
        <v>3.7740655864357491</v>
      </c>
      <c r="T877" s="24"/>
      <c r="U877" s="45">
        <v>5.85</v>
      </c>
      <c r="V877" s="24">
        <v>1.5940054495912805</v>
      </c>
      <c r="W877" s="24"/>
      <c r="X877" s="1">
        <v>387.38876547505703</v>
      </c>
      <c r="Y877" s="30">
        <v>105.55552192780844</v>
      </c>
      <c r="Z877" s="1"/>
      <c r="AA877" s="45">
        <v>233.71304663771301</v>
      </c>
      <c r="AB877" s="30">
        <v>63.68202905659755</v>
      </c>
      <c r="AC877" s="30"/>
      <c r="AD877" s="45">
        <v>6.0875403226704297</v>
      </c>
      <c r="AE877" s="30">
        <v>1.6587303331527055</v>
      </c>
      <c r="AF877" s="1"/>
      <c r="AG877" s="45">
        <v>1.63166289486955</v>
      </c>
      <c r="AH877" s="30">
        <v>0.44459479424238418</v>
      </c>
      <c r="AI877" s="30"/>
      <c r="AJ877" s="45">
        <v>435.92437246312602</v>
      </c>
      <c r="AK877" s="85">
        <v>118.78048295997985</v>
      </c>
      <c r="AL877" s="85"/>
      <c r="AM877" s="162"/>
    </row>
    <row r="878" spans="1:39" ht="9" hidden="1" customHeight="1" outlineLevel="1" x14ac:dyDescent="0.25">
      <c r="A878" s="83" t="s">
        <v>459</v>
      </c>
      <c r="B878" s="195" t="s">
        <v>322</v>
      </c>
      <c r="C878" s="84" t="s">
        <v>323</v>
      </c>
      <c r="D878" s="19" t="s">
        <v>28</v>
      </c>
      <c r="E878" s="84" t="s">
        <v>324</v>
      </c>
      <c r="F878" s="1">
        <v>1</v>
      </c>
      <c r="G878" s="1" t="s">
        <v>697</v>
      </c>
      <c r="H878" s="25">
        <v>15</v>
      </c>
      <c r="I878" s="19" t="s">
        <v>325</v>
      </c>
      <c r="J878" s="19" t="s">
        <v>326</v>
      </c>
      <c r="K878" s="22"/>
      <c r="L878" s="30">
        <v>7.23</v>
      </c>
      <c r="M878" s="45">
        <v>67</v>
      </c>
      <c r="N878" s="45">
        <v>33</v>
      </c>
      <c r="O878" s="25"/>
      <c r="P878" s="104">
        <v>161.03</v>
      </c>
      <c r="Q878" s="30"/>
      <c r="R878" s="24">
        <v>7.2413841257466904</v>
      </c>
      <c r="S878" s="24"/>
      <c r="T878" s="24"/>
      <c r="U878" s="45">
        <v>1.85</v>
      </c>
      <c r="V878" s="30"/>
      <c r="W878" s="30"/>
      <c r="X878" s="1">
        <v>97.922925715939996</v>
      </c>
      <c r="Y878" s="30"/>
      <c r="Z878" s="1"/>
      <c r="AA878" s="45">
        <v>63.786303668705301</v>
      </c>
      <c r="AB878" s="30"/>
      <c r="AC878" s="30"/>
      <c r="AD878" s="45">
        <v>1.68427213892938</v>
      </c>
      <c r="AE878" s="30"/>
      <c r="AF878" s="1"/>
      <c r="AG878" s="45">
        <v>0.79202109969629597</v>
      </c>
      <c r="AH878" s="30"/>
      <c r="AI878" s="30"/>
      <c r="AJ878" s="45">
        <v>122.133591768842</v>
      </c>
      <c r="AK878" s="30"/>
      <c r="AL878" s="30"/>
      <c r="AM878" s="162"/>
    </row>
    <row r="879" spans="1:39" ht="9" hidden="1" customHeight="1" outlineLevel="1" x14ac:dyDescent="0.25">
      <c r="A879" s="83" t="s">
        <v>460</v>
      </c>
      <c r="B879" s="195" t="s">
        <v>322</v>
      </c>
      <c r="C879" s="84" t="s">
        <v>323</v>
      </c>
      <c r="D879" s="19" t="s">
        <v>28</v>
      </c>
      <c r="E879" s="84" t="s">
        <v>324</v>
      </c>
      <c r="F879" s="1">
        <v>1</v>
      </c>
      <c r="G879" s="1" t="s">
        <v>697</v>
      </c>
      <c r="H879" s="25">
        <v>15</v>
      </c>
      <c r="I879" s="19" t="s">
        <v>325</v>
      </c>
      <c r="J879" s="19" t="s">
        <v>326</v>
      </c>
      <c r="K879" s="22"/>
      <c r="L879" s="30">
        <v>8.52</v>
      </c>
      <c r="M879" s="45">
        <v>71</v>
      </c>
      <c r="N879" s="45">
        <v>22.5</v>
      </c>
      <c r="O879" s="25">
        <v>1510</v>
      </c>
      <c r="P879" s="85">
        <v>165</v>
      </c>
      <c r="Q879" s="24">
        <v>109.27152317880794</v>
      </c>
      <c r="R879" s="24">
        <v>7.96872691180738</v>
      </c>
      <c r="S879" s="24">
        <v>5.2773025906009137</v>
      </c>
      <c r="T879" s="24"/>
      <c r="U879" s="45">
        <v>2.34</v>
      </c>
      <c r="V879" s="24">
        <v>1.5496688741721854</v>
      </c>
      <c r="W879" s="24"/>
      <c r="X879" s="1">
        <v>180.41742555563201</v>
      </c>
      <c r="Y879" s="30">
        <v>119.48173877856425</v>
      </c>
      <c r="Z879" s="1"/>
      <c r="AA879" s="45">
        <v>87.891429293976302</v>
      </c>
      <c r="AB879" s="30">
        <v>58.206244565547216</v>
      </c>
      <c r="AC879" s="30"/>
      <c r="AD879" s="45">
        <v>3.21750637648916</v>
      </c>
      <c r="AE879" s="30">
        <v>2.1307989248272583</v>
      </c>
      <c r="AF879" s="1"/>
      <c r="AG879" s="45">
        <v>0.59918362159760696</v>
      </c>
      <c r="AH879" s="30">
        <v>0.39681034542887877</v>
      </c>
      <c r="AI879" s="30"/>
      <c r="AJ879" s="45">
        <v>113.893005577013</v>
      </c>
      <c r="AK879" s="85">
        <v>75.425831507955621</v>
      </c>
      <c r="AL879" s="85"/>
      <c r="AM879" s="162"/>
    </row>
    <row r="880" spans="1:39" ht="9" hidden="1" customHeight="1" outlineLevel="1" x14ac:dyDescent="0.25">
      <c r="A880" s="83" t="s">
        <v>461</v>
      </c>
      <c r="B880" s="195" t="s">
        <v>322</v>
      </c>
      <c r="C880" s="84" t="s">
        <v>323</v>
      </c>
      <c r="D880" s="19" t="s">
        <v>28</v>
      </c>
      <c r="E880" s="84" t="s">
        <v>324</v>
      </c>
      <c r="F880" s="1">
        <v>1</v>
      </c>
      <c r="G880" s="1" t="s">
        <v>697</v>
      </c>
      <c r="H880" s="25">
        <v>15</v>
      </c>
      <c r="I880" s="19" t="s">
        <v>325</v>
      </c>
      <c r="J880" s="19" t="s">
        <v>326</v>
      </c>
      <c r="K880" s="22"/>
      <c r="L880" s="30">
        <v>7.57</v>
      </c>
      <c r="M880" s="45">
        <v>68</v>
      </c>
      <c r="N880" s="45">
        <v>7.3</v>
      </c>
      <c r="O880" s="25">
        <v>8660</v>
      </c>
      <c r="P880" s="85">
        <v>888.98</v>
      </c>
      <c r="Q880" s="24">
        <v>102.65357967667437</v>
      </c>
      <c r="R880" s="24">
        <v>49.760683631374398</v>
      </c>
      <c r="S880" s="24">
        <v>5.7460373708284527</v>
      </c>
      <c r="T880" s="24"/>
      <c r="U880" s="45">
        <v>11.98</v>
      </c>
      <c r="V880" s="24">
        <v>1.3833718244803694</v>
      </c>
      <c r="W880" s="24"/>
      <c r="X880" s="1">
        <v>945.06426444522594</v>
      </c>
      <c r="Y880" s="30">
        <v>109.12982268420623</v>
      </c>
      <c r="Z880" s="1"/>
      <c r="AA880" s="45">
        <v>265.28912635047499</v>
      </c>
      <c r="AB880" s="30">
        <v>30.63384830836894</v>
      </c>
      <c r="AC880" s="30"/>
      <c r="AD880" s="45">
        <v>9.0998473925185994</v>
      </c>
      <c r="AE880" s="30">
        <v>1.0507906919767436</v>
      </c>
      <c r="AF880" s="1"/>
      <c r="AG880" s="45">
        <v>5.3295588949208401</v>
      </c>
      <c r="AH880" s="30">
        <v>0.61542250518716402</v>
      </c>
      <c r="AI880" s="30"/>
      <c r="AJ880" s="45">
        <v>1068.66029269302</v>
      </c>
      <c r="AK880" s="85">
        <v>123.40188137332795</v>
      </c>
      <c r="AL880" s="85"/>
      <c r="AM880" s="162"/>
    </row>
    <row r="881" spans="1:39" ht="9" hidden="1" customHeight="1" outlineLevel="1" x14ac:dyDescent="0.25">
      <c r="A881" s="90" t="s">
        <v>462</v>
      </c>
      <c r="B881" s="196" t="s">
        <v>322</v>
      </c>
      <c r="C881" s="91" t="s">
        <v>323</v>
      </c>
      <c r="D881" s="33" t="s">
        <v>28</v>
      </c>
      <c r="E881" s="91" t="s">
        <v>324</v>
      </c>
      <c r="F881" s="92">
        <v>1</v>
      </c>
      <c r="G881" s="1" t="s">
        <v>697</v>
      </c>
      <c r="H881" s="39">
        <v>15</v>
      </c>
      <c r="I881" s="33" t="s">
        <v>325</v>
      </c>
      <c r="J881" s="33" t="s">
        <v>326</v>
      </c>
      <c r="K881" s="36"/>
      <c r="L881" s="44">
        <v>7.9</v>
      </c>
      <c r="M881" s="70">
        <v>61</v>
      </c>
      <c r="N881" s="70">
        <v>4</v>
      </c>
      <c r="O881" s="39">
        <v>14430</v>
      </c>
      <c r="P881" s="105">
        <v>1936.61</v>
      </c>
      <c r="Q881" s="38">
        <v>134.2072072072072</v>
      </c>
      <c r="R881" s="38">
        <v>84.562685982460195</v>
      </c>
      <c r="S881" s="38">
        <v>5.8601999987844913</v>
      </c>
      <c r="T881" s="38"/>
      <c r="U881" s="70">
        <v>19.98</v>
      </c>
      <c r="V881" s="38">
        <v>1.3846153846153846</v>
      </c>
      <c r="W881" s="38"/>
      <c r="X881" s="92">
        <v>2241.9879658355999</v>
      </c>
      <c r="Y881" s="44">
        <v>155.36992140232846</v>
      </c>
      <c r="Z881" s="92"/>
      <c r="AA881" s="70">
        <v>482.32442568900001</v>
      </c>
      <c r="AB881" s="44">
        <v>33.425116125363822</v>
      </c>
      <c r="AC881" s="44"/>
      <c r="AD881" s="70">
        <v>23.173335224892199</v>
      </c>
      <c r="AE881" s="44">
        <v>1.6059137369987664</v>
      </c>
      <c r="AF881" s="92"/>
      <c r="AG881" s="70">
        <v>14.276921416376601</v>
      </c>
      <c r="AH881" s="44">
        <v>0.98939164354654197</v>
      </c>
      <c r="AI881" s="44"/>
      <c r="AJ881" s="70">
        <v>1701.0158108056801</v>
      </c>
      <c r="AK881" s="94">
        <v>117.88051356934719</v>
      </c>
      <c r="AL881" s="94"/>
      <c r="AM881" s="162"/>
    </row>
    <row r="882" spans="1:39" ht="9" customHeight="1" collapsed="1" x14ac:dyDescent="0.25">
      <c r="A882" s="96"/>
      <c r="B882" s="197"/>
      <c r="C882" s="97"/>
      <c r="D882" s="5"/>
      <c r="E882" s="97"/>
      <c r="F882" s="98"/>
      <c r="G882" s="98"/>
      <c r="H882" s="11"/>
      <c r="I882" s="5"/>
      <c r="J882" s="5"/>
      <c r="K882" s="8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106"/>
      <c r="Y882" s="23"/>
      <c r="Z882" s="106"/>
      <c r="AA882" s="23"/>
      <c r="AB882" s="23"/>
      <c r="AC882" s="23"/>
      <c r="AD882" s="23"/>
      <c r="AE882" s="23"/>
      <c r="AF882" s="106"/>
      <c r="AG882" s="23"/>
      <c r="AH882" s="23"/>
      <c r="AI882" s="23"/>
      <c r="AJ882" s="23"/>
      <c r="AK882" s="23"/>
      <c r="AL882" s="23"/>
      <c r="AM882" s="162"/>
    </row>
    <row r="883" spans="1:39" ht="9" customHeight="1" x14ac:dyDescent="0.25">
      <c r="A883" s="99"/>
      <c r="B883" s="195"/>
      <c r="C883" s="84"/>
      <c r="D883" s="19"/>
      <c r="E883" s="84"/>
      <c r="F883" s="1"/>
      <c r="G883" s="1"/>
      <c r="H883" s="25"/>
      <c r="I883" s="19"/>
      <c r="J883" s="19"/>
      <c r="K883" s="22" t="s">
        <v>679</v>
      </c>
      <c r="L883" s="30">
        <f t="shared" ref="L883:AL883" si="652">IF(SUM(L876:L881)=0,"-",IF(SUM(L876:L881)&gt;0,AVERAGE(L876:L881)))</f>
        <v>7.3416666666666659</v>
      </c>
      <c r="M883" s="30">
        <f t="shared" si="652"/>
        <v>65</v>
      </c>
      <c r="N883" s="30">
        <f t="shared" si="652"/>
        <v>17.166666666666668</v>
      </c>
      <c r="O883" s="30">
        <f t="shared" si="652"/>
        <v>7426</v>
      </c>
      <c r="P883" s="30">
        <f t="shared" si="652"/>
        <v>745.60333333333335</v>
      </c>
      <c r="Q883" s="30">
        <f t="shared" si="652"/>
        <v>111.89588648403212</v>
      </c>
      <c r="R883" s="30">
        <f t="shared" si="652"/>
        <v>33.860811349428509</v>
      </c>
      <c r="S883" s="30">
        <f t="shared" si="652"/>
        <v>5.0295022999159986</v>
      </c>
      <c r="T883" s="30" t="str">
        <f t="shared" si="652"/>
        <v>-</v>
      </c>
      <c r="U883" s="30">
        <f t="shared" si="652"/>
        <v>9.2833333333333332</v>
      </c>
      <c r="V883" s="30">
        <f t="shared" si="652"/>
        <v>1.4915873855786159</v>
      </c>
      <c r="W883" s="30" t="str">
        <f t="shared" si="652"/>
        <v>-</v>
      </c>
      <c r="X883" s="1">
        <f t="shared" si="652"/>
        <v>787.19743964506381</v>
      </c>
      <c r="Y883" s="30">
        <f t="shared" si="652"/>
        <v>117.55533077444895</v>
      </c>
      <c r="Z883" s="1" t="str">
        <f t="shared" si="652"/>
        <v>-</v>
      </c>
      <c r="AA883" s="30">
        <f t="shared" si="652"/>
        <v>256.89072264227428</v>
      </c>
      <c r="AB883" s="30">
        <f t="shared" si="652"/>
        <v>46.407054929770894</v>
      </c>
      <c r="AC883" s="30" t="str">
        <f t="shared" si="652"/>
        <v>-</v>
      </c>
      <c r="AD883" s="30">
        <f>IF(SUM(AD876:AD881)=0,"-",IF(SUM(AD876:AD881)&gt;0,AVERAGE(AD876:AD881)))</f>
        <v>8.8322373446809781</v>
      </c>
      <c r="AE883" s="30">
        <f>IF(SUM(AE876:AE881)=0,"-",IF(SUM(AE876:AE881)&gt;0,AVERAGE(AE876:AE881)))</f>
        <v>1.5089063900454085</v>
      </c>
      <c r="AF883" s="1" t="str">
        <f>IF(SUM(AF876:AF881)=0,"-",IF(SUM(AF876:AF881)&gt;0,AVERAGE(AF876:AF881)))</f>
        <v>-</v>
      </c>
      <c r="AG883" s="30">
        <f t="shared" si="652"/>
        <v>5.016724134393221</v>
      </c>
      <c r="AH883" s="30">
        <f t="shared" si="652"/>
        <v>0.65788938542136466</v>
      </c>
      <c r="AI883" s="30" t="str">
        <f t="shared" si="652"/>
        <v>-</v>
      </c>
      <c r="AJ883" s="30">
        <f t="shared" si="652"/>
        <v>778.83189210652847</v>
      </c>
      <c r="AK883" s="30">
        <f t="shared" si="652"/>
        <v>114.89377527560949</v>
      </c>
      <c r="AL883" s="30" t="str">
        <f t="shared" si="652"/>
        <v>-</v>
      </c>
      <c r="AM883" s="162"/>
    </row>
    <row r="884" spans="1:39" ht="9" customHeight="1" x14ac:dyDescent="0.25">
      <c r="A884" s="25"/>
      <c r="B884" s="192" t="str">
        <f t="shared" ref="B884:J884" si="653">B879</f>
        <v>Cisplatin (Cp)</v>
      </c>
      <c r="C884" s="17" t="str">
        <f t="shared" si="653"/>
        <v>Bayer</v>
      </c>
      <c r="D884" s="25" t="str">
        <f t="shared" si="653"/>
        <v>Rat</v>
      </c>
      <c r="E884" s="17" t="str">
        <f t="shared" si="653"/>
        <v>Crl:WI(Han)</v>
      </c>
      <c r="F884" s="25">
        <f t="shared" si="653"/>
        <v>1</v>
      </c>
      <c r="G884" s="25" t="str">
        <f t="shared" si="653"/>
        <v>once</v>
      </c>
      <c r="H884" s="25">
        <f t="shared" si="653"/>
        <v>15</v>
      </c>
      <c r="I884" s="25" t="str">
        <f t="shared" si="653"/>
        <v>interim</v>
      </c>
      <c r="J884" s="25" t="str">
        <f t="shared" si="653"/>
        <v>18-20</v>
      </c>
      <c r="K884" s="22" t="s">
        <v>677</v>
      </c>
      <c r="L884" s="30">
        <f t="shared" ref="L884:AL884" si="654">IF(SUM(L876:L881)=0,"-",IF(SUM(L876:L881)&gt;0,_xlfn.STDEV.S(L876:L881)))</f>
        <v>0.83717182624994924</v>
      </c>
      <c r="M884" s="30">
        <f t="shared" si="654"/>
        <v>4.5166359162544856</v>
      </c>
      <c r="N884" s="30">
        <f t="shared" si="654"/>
        <v>11.373770995877605</v>
      </c>
      <c r="O884" s="30">
        <f t="shared" si="654"/>
        <v>5043.3550341018035</v>
      </c>
      <c r="P884" s="30">
        <f t="shared" si="654"/>
        <v>673.28056367807517</v>
      </c>
      <c r="Q884" s="30">
        <f t="shared" si="654"/>
        <v>12.85027030500647</v>
      </c>
      <c r="R884" s="30">
        <f t="shared" si="654"/>
        <v>30.456274236184353</v>
      </c>
      <c r="S884" s="30">
        <f t="shared" si="654"/>
        <v>0.88489712933915965</v>
      </c>
      <c r="T884" s="30" t="str">
        <f t="shared" si="654"/>
        <v>-</v>
      </c>
      <c r="U884" s="30">
        <f t="shared" si="654"/>
        <v>7.1616999844077993</v>
      </c>
      <c r="V884" s="30">
        <f t="shared" si="654"/>
        <v>0.10000914231385295</v>
      </c>
      <c r="W884" s="30" t="str">
        <f t="shared" si="654"/>
        <v>-</v>
      </c>
      <c r="X884" s="1">
        <f t="shared" si="654"/>
        <v>793.90036404223474</v>
      </c>
      <c r="Y884" s="30">
        <f t="shared" si="654"/>
        <v>22.481850849262628</v>
      </c>
      <c r="Z884" s="1" t="str">
        <f t="shared" si="654"/>
        <v>-</v>
      </c>
      <c r="AA884" s="30">
        <f t="shared" si="654"/>
        <v>167.46047592613922</v>
      </c>
      <c r="AB884" s="30">
        <f t="shared" si="654"/>
        <v>14.620808477009435</v>
      </c>
      <c r="AC884" s="30" t="str">
        <f t="shared" si="654"/>
        <v>-</v>
      </c>
      <c r="AD884" s="30">
        <f>IF(SUM(AD876:AD881)=0,"-",IF(SUM(AD876:AD881)&gt;0,_xlfn.STDEV.S(AD876:AD881)))</f>
        <v>7.703224142249705</v>
      </c>
      <c r="AE884" s="30">
        <f>IF(SUM(AE876:AE881)=0,"-",IF(SUM(AE876:AE881)&gt;0,_xlfn.STDEV.S(AE876:AE881)))</f>
        <v>0.44639584191001513</v>
      </c>
      <c r="AF884" s="1" t="str">
        <f>IF(SUM(AF876:AF881)=0,"-",IF(SUM(AF876:AF881)&gt;0,_xlfn.STDEV.S(AF876:AF881)))</f>
        <v>-</v>
      </c>
      <c r="AG884" s="30">
        <f t="shared" si="654"/>
        <v>5.3046016533187741</v>
      </c>
      <c r="AH884" s="30">
        <f t="shared" si="654"/>
        <v>0.25480595506070264</v>
      </c>
      <c r="AI884" s="30" t="str">
        <f t="shared" si="654"/>
        <v>-</v>
      </c>
      <c r="AJ884" s="30">
        <f t="shared" si="654"/>
        <v>652.71604709779865</v>
      </c>
      <c r="AK884" s="30">
        <f t="shared" si="654"/>
        <v>23.634126922777803</v>
      </c>
      <c r="AL884" s="30" t="str">
        <f t="shared" si="654"/>
        <v>-</v>
      </c>
      <c r="AM884" s="162"/>
    </row>
    <row r="885" spans="1:39" ht="9" customHeight="1" x14ac:dyDescent="0.25">
      <c r="A885" s="99"/>
      <c r="B885" s="195"/>
      <c r="C885" s="84"/>
      <c r="D885" s="19"/>
      <c r="E885" s="84"/>
      <c r="F885" s="1"/>
      <c r="G885" s="1"/>
      <c r="H885" s="25"/>
      <c r="I885" s="19"/>
      <c r="J885" s="19"/>
      <c r="K885" s="22" t="s">
        <v>678</v>
      </c>
      <c r="L885" s="1">
        <f t="shared" ref="L885:AL885" si="655">IF(SUM(L876:L881)=0,"-",IF(SUM(L876:L881)&gt;0,COUNT(L876:L881)))</f>
        <v>6</v>
      </c>
      <c r="M885" s="46">
        <f t="shared" si="655"/>
        <v>6</v>
      </c>
      <c r="N885" s="1">
        <f t="shared" si="655"/>
        <v>6</v>
      </c>
      <c r="O885" s="46">
        <f t="shared" si="655"/>
        <v>5</v>
      </c>
      <c r="P885" s="1">
        <f t="shared" si="655"/>
        <v>6</v>
      </c>
      <c r="Q885" s="46">
        <f t="shared" si="655"/>
        <v>5</v>
      </c>
      <c r="R885" s="30">
        <f t="shared" si="655"/>
        <v>6</v>
      </c>
      <c r="S885" s="46">
        <f t="shared" si="655"/>
        <v>5</v>
      </c>
      <c r="T885" s="1" t="str">
        <f t="shared" si="655"/>
        <v>-</v>
      </c>
      <c r="U885" s="46">
        <f t="shared" si="655"/>
        <v>6</v>
      </c>
      <c r="V885" s="1">
        <f t="shared" si="655"/>
        <v>5</v>
      </c>
      <c r="W885" s="46" t="str">
        <f t="shared" si="655"/>
        <v>-</v>
      </c>
      <c r="X885" s="46">
        <f t="shared" si="655"/>
        <v>6</v>
      </c>
      <c r="Y885" s="1">
        <f t="shared" si="655"/>
        <v>5</v>
      </c>
      <c r="Z885" s="46" t="str">
        <f t="shared" si="655"/>
        <v>-</v>
      </c>
      <c r="AA885" s="1">
        <f t="shared" si="655"/>
        <v>6</v>
      </c>
      <c r="AB885" s="46">
        <f t="shared" si="655"/>
        <v>5</v>
      </c>
      <c r="AC885" s="1" t="str">
        <f t="shared" si="655"/>
        <v>-</v>
      </c>
      <c r="AD885" s="1">
        <f>IF(SUM(AD876:AD881)=0,"-",IF(SUM(AD876:AD881)&gt;0,COUNT(AD876:AD881)))</f>
        <v>6</v>
      </c>
      <c r="AE885" s="46">
        <f>IF(SUM(AE876:AE881)=0,"-",IF(SUM(AE876:AE881)&gt;0,COUNT(AE876:AE881)))</f>
        <v>5</v>
      </c>
      <c r="AF885" s="1" t="str">
        <f>IF(SUM(AF876:AF881)=0,"-",IF(SUM(AF876:AF881)&gt;0,COUNT(AF876:AF881)))</f>
        <v>-</v>
      </c>
      <c r="AG885" s="1">
        <f t="shared" si="655"/>
        <v>6</v>
      </c>
      <c r="AH885" s="46">
        <f t="shared" si="655"/>
        <v>5</v>
      </c>
      <c r="AI885" s="1" t="str">
        <f t="shared" si="655"/>
        <v>-</v>
      </c>
      <c r="AJ885" s="46">
        <f t="shared" si="655"/>
        <v>6</v>
      </c>
      <c r="AK885" s="1">
        <f t="shared" si="655"/>
        <v>5</v>
      </c>
      <c r="AL885" s="46" t="str">
        <f t="shared" si="655"/>
        <v>-</v>
      </c>
      <c r="AM885" s="162"/>
    </row>
    <row r="886" spans="1:39" ht="9" customHeight="1" x14ac:dyDescent="0.25">
      <c r="A886" s="100"/>
      <c r="B886" s="196"/>
      <c r="C886" s="91"/>
      <c r="D886" s="33"/>
      <c r="E886" s="91"/>
      <c r="F886" s="92"/>
      <c r="G886" s="92"/>
      <c r="H886" s="39"/>
      <c r="I886" s="33"/>
      <c r="J886" s="33"/>
      <c r="K886" s="36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107"/>
      <c r="Y886" s="37"/>
      <c r="Z886" s="107"/>
      <c r="AA886" s="37"/>
      <c r="AB886" s="37"/>
      <c r="AC886" s="37"/>
      <c r="AD886" s="37"/>
      <c r="AE886" s="37"/>
      <c r="AF886" s="107"/>
      <c r="AG886" s="37"/>
      <c r="AH886" s="37"/>
      <c r="AI886" s="37"/>
      <c r="AJ886" s="37"/>
      <c r="AK886" s="37"/>
      <c r="AL886" s="37"/>
      <c r="AM886" s="162"/>
    </row>
    <row r="887" spans="1:39" ht="9" hidden="1" customHeight="1" outlineLevel="1" x14ac:dyDescent="0.25">
      <c r="A887" s="101" t="s">
        <v>529</v>
      </c>
      <c r="B887" s="197" t="s">
        <v>322</v>
      </c>
      <c r="C887" s="97" t="s">
        <v>323</v>
      </c>
      <c r="D887" s="5" t="s">
        <v>28</v>
      </c>
      <c r="E887" s="97" t="s">
        <v>324</v>
      </c>
      <c r="F887" s="98">
        <v>3</v>
      </c>
      <c r="G887" s="1" t="s">
        <v>697</v>
      </c>
      <c r="H887" s="11">
        <v>15</v>
      </c>
      <c r="I887" s="5" t="s">
        <v>30</v>
      </c>
      <c r="J887" s="5" t="s">
        <v>326</v>
      </c>
      <c r="K887" s="8"/>
      <c r="L887" s="16">
        <v>9.2200000000000006</v>
      </c>
      <c r="M887" s="71">
        <v>78</v>
      </c>
      <c r="N887" s="71">
        <v>9.1999999999999993</v>
      </c>
      <c r="O887" s="11">
        <v>8100</v>
      </c>
      <c r="P887" s="103">
        <v>667.32</v>
      </c>
      <c r="Q887" s="10">
        <v>82.385185185185193</v>
      </c>
      <c r="R887" s="10">
        <v>32.173622069956203</v>
      </c>
      <c r="S887" s="10">
        <v>3.9720521074019999</v>
      </c>
      <c r="T887" s="10"/>
      <c r="U887" s="71">
        <v>14.17</v>
      </c>
      <c r="V887" s="10">
        <v>1.7493827160493829</v>
      </c>
      <c r="W887" s="10"/>
      <c r="X887" s="98">
        <v>4343.0501371947303</v>
      </c>
      <c r="Y887" s="16">
        <v>536.1790292833</v>
      </c>
      <c r="Z887" s="98"/>
      <c r="AA887" s="71">
        <v>693.35012903613904</v>
      </c>
      <c r="AB887" s="16">
        <v>85.598781362486292</v>
      </c>
      <c r="AC887" s="16"/>
      <c r="AD887" s="71">
        <v>35.002555486421898</v>
      </c>
      <c r="AE887" s="16">
        <v>4.3213031464718394</v>
      </c>
      <c r="AF887" s="98"/>
      <c r="AG887" s="71">
        <v>32.621331075814702</v>
      </c>
      <c r="AH887" s="16">
        <v>4.0273248241746549</v>
      </c>
      <c r="AI887" s="16"/>
      <c r="AJ887" s="71">
        <v>3018.7859221669701</v>
      </c>
      <c r="AK887" s="102">
        <v>372.68962002061357</v>
      </c>
      <c r="AL887" s="102"/>
      <c r="AM887" s="162"/>
    </row>
    <row r="888" spans="1:39" ht="9" hidden="1" customHeight="1" outlineLevel="1" x14ac:dyDescent="0.25">
      <c r="A888" s="83" t="s">
        <v>530</v>
      </c>
      <c r="B888" s="195" t="s">
        <v>322</v>
      </c>
      <c r="C888" s="84" t="s">
        <v>323</v>
      </c>
      <c r="D888" s="19" t="s">
        <v>28</v>
      </c>
      <c r="E888" s="84" t="s">
        <v>324</v>
      </c>
      <c r="F888" s="1">
        <v>3</v>
      </c>
      <c r="G888" s="1" t="s">
        <v>697</v>
      </c>
      <c r="H888" s="25">
        <v>15</v>
      </c>
      <c r="I888" s="19" t="s">
        <v>30</v>
      </c>
      <c r="J888" s="19" t="s">
        <v>326</v>
      </c>
      <c r="K888" s="22"/>
      <c r="L888" s="30">
        <v>7.72</v>
      </c>
      <c r="M888" s="45">
        <v>72</v>
      </c>
      <c r="N888" s="45">
        <v>4.5999999999999996</v>
      </c>
      <c r="O888" s="25">
        <v>10810</v>
      </c>
      <c r="P888" s="104">
        <v>1681.5</v>
      </c>
      <c r="Q888" s="24">
        <v>155.55041628122109</v>
      </c>
      <c r="R888" s="24">
        <v>53.222244359920204</v>
      </c>
      <c r="S888" s="24">
        <v>4.9234268603071421</v>
      </c>
      <c r="T888" s="24"/>
      <c r="U888" s="45">
        <v>18.72</v>
      </c>
      <c r="V888" s="24">
        <v>1.7317298797409804</v>
      </c>
      <c r="W888" s="24"/>
      <c r="X888" s="1">
        <v>7180.1518248196699</v>
      </c>
      <c r="Y888" s="30">
        <v>664.21385983530718</v>
      </c>
      <c r="Z888" s="1"/>
      <c r="AA888" s="45">
        <v>693.54439122994097</v>
      </c>
      <c r="AB888" s="30">
        <v>64.157668013870577</v>
      </c>
      <c r="AC888" s="30"/>
      <c r="AD888" s="45">
        <v>38.622951300795897</v>
      </c>
      <c r="AE888" s="30">
        <v>3.5728909621457814</v>
      </c>
      <c r="AF888" s="1"/>
      <c r="AG888" s="45">
        <v>21.5180436634374</v>
      </c>
      <c r="AH888" s="30">
        <v>1.9905683314928213</v>
      </c>
      <c r="AI888" s="30"/>
      <c r="AJ888" s="45">
        <v>3408.66613291573</v>
      </c>
      <c r="AK888" s="85">
        <v>315.32526668970678</v>
      </c>
      <c r="AL888" s="85"/>
      <c r="AM888" s="162"/>
    </row>
    <row r="889" spans="1:39" ht="9" hidden="1" customHeight="1" outlineLevel="1" x14ac:dyDescent="0.25">
      <c r="A889" s="83" t="s">
        <v>531</v>
      </c>
      <c r="B889" s="195" t="s">
        <v>322</v>
      </c>
      <c r="C889" s="84" t="s">
        <v>323</v>
      </c>
      <c r="D889" s="19" t="s">
        <v>28</v>
      </c>
      <c r="E889" s="84" t="s">
        <v>324</v>
      </c>
      <c r="F889" s="1">
        <v>3</v>
      </c>
      <c r="G889" s="1" t="s">
        <v>697</v>
      </c>
      <c r="H889" s="25">
        <v>15</v>
      </c>
      <c r="I889" s="19" t="s">
        <v>30</v>
      </c>
      <c r="J889" s="19" t="s">
        <v>326</v>
      </c>
      <c r="K889" s="22"/>
      <c r="L889" s="30">
        <v>7.31</v>
      </c>
      <c r="M889" s="45">
        <v>66</v>
      </c>
      <c r="N889" s="45">
        <v>4</v>
      </c>
      <c r="O889" s="25">
        <v>8480</v>
      </c>
      <c r="P889" s="104">
        <v>886.65</v>
      </c>
      <c r="Q889" s="24">
        <v>104.55778301886792</v>
      </c>
      <c r="R889" s="24">
        <v>38.055679860235202</v>
      </c>
      <c r="S889" s="24">
        <v>4.4876980967258486</v>
      </c>
      <c r="T889" s="24"/>
      <c r="U889" s="45">
        <v>12.94</v>
      </c>
      <c r="V889" s="24">
        <v>1.5259433962264151</v>
      </c>
      <c r="W889" s="24"/>
      <c r="X889" s="1">
        <v>2452.4575089373602</v>
      </c>
      <c r="Y889" s="30">
        <v>289.20489492185851</v>
      </c>
      <c r="Z889" s="1"/>
      <c r="AA889" s="45">
        <v>502.76641252847099</v>
      </c>
      <c r="AB889" s="30">
        <v>59.288492043451768</v>
      </c>
      <c r="AC889" s="30"/>
      <c r="AD889" s="45">
        <v>38.380720218369703</v>
      </c>
      <c r="AE889" s="30">
        <v>4.5260283276379365</v>
      </c>
      <c r="AF889" s="1"/>
      <c r="AG889" s="45">
        <v>15.244710843521499</v>
      </c>
      <c r="AH889" s="30">
        <v>1.7977253353209315</v>
      </c>
      <c r="AI889" s="30"/>
      <c r="AJ889" s="45">
        <v>1965.50804463646</v>
      </c>
      <c r="AK889" s="85">
        <v>231.78160903731839</v>
      </c>
      <c r="AL889" s="85"/>
      <c r="AM889" s="162"/>
    </row>
    <row r="890" spans="1:39" ht="9" hidden="1" customHeight="1" outlineLevel="1" x14ac:dyDescent="0.25">
      <c r="A890" s="83" t="s">
        <v>532</v>
      </c>
      <c r="B890" s="195" t="s">
        <v>322</v>
      </c>
      <c r="C890" s="84" t="s">
        <v>323</v>
      </c>
      <c r="D890" s="19" t="s">
        <v>28</v>
      </c>
      <c r="E890" s="84" t="s">
        <v>324</v>
      </c>
      <c r="F890" s="1">
        <v>3</v>
      </c>
      <c r="G890" s="1" t="s">
        <v>697</v>
      </c>
      <c r="H890" s="25">
        <v>15</v>
      </c>
      <c r="I890" s="19" t="s">
        <v>30</v>
      </c>
      <c r="J890" s="19" t="s">
        <v>326</v>
      </c>
      <c r="K890" s="22"/>
      <c r="L890" s="30">
        <v>7.69</v>
      </c>
      <c r="M890" s="45">
        <v>63</v>
      </c>
      <c r="N890" s="45">
        <v>12.5</v>
      </c>
      <c r="O890" s="25">
        <v>7140</v>
      </c>
      <c r="P890" s="104">
        <v>927.88</v>
      </c>
      <c r="Q890" s="24">
        <v>129.95518207282913</v>
      </c>
      <c r="R890" s="24">
        <v>22.960030017706501</v>
      </c>
      <c r="S890" s="24">
        <v>3.2156904786703779</v>
      </c>
      <c r="T890" s="24"/>
      <c r="U890" s="45">
        <v>11.48</v>
      </c>
      <c r="V890" s="24">
        <v>1.607843137254902</v>
      </c>
      <c r="W890" s="24"/>
      <c r="X890" s="1">
        <v>4974.31113442081</v>
      </c>
      <c r="Y890" s="30">
        <v>696.68223171159809</v>
      </c>
      <c r="Z890" s="1"/>
      <c r="AA890" s="45">
        <v>453.47221322099301</v>
      </c>
      <c r="AB890" s="30">
        <v>63.511514456721706</v>
      </c>
      <c r="AC890" s="30"/>
      <c r="AD890" s="45">
        <v>51.4709642959291</v>
      </c>
      <c r="AE890" s="30">
        <v>7.2088185288416105</v>
      </c>
      <c r="AF890" s="1"/>
      <c r="AG890" s="45">
        <v>14.129745484233201</v>
      </c>
      <c r="AH890" s="30">
        <v>1.9789559501727172</v>
      </c>
      <c r="AI890" s="30"/>
      <c r="AJ890" s="45">
        <v>2194.6291680852</v>
      </c>
      <c r="AK890" s="85">
        <v>307.37103194470592</v>
      </c>
      <c r="AL890" s="85"/>
      <c r="AM890" s="162"/>
    </row>
    <row r="891" spans="1:39" ht="9" hidden="1" customHeight="1" outlineLevel="1" x14ac:dyDescent="0.25">
      <c r="A891" s="83" t="s">
        <v>533</v>
      </c>
      <c r="B891" s="195" t="s">
        <v>322</v>
      </c>
      <c r="C891" s="84" t="s">
        <v>323</v>
      </c>
      <c r="D891" s="19" t="s">
        <v>28</v>
      </c>
      <c r="E891" s="84" t="s">
        <v>324</v>
      </c>
      <c r="F891" s="1">
        <v>3</v>
      </c>
      <c r="G891" s="1" t="s">
        <v>697</v>
      </c>
      <c r="H891" s="25">
        <v>15</v>
      </c>
      <c r="I891" s="19" t="s">
        <v>30</v>
      </c>
      <c r="J891" s="19" t="s">
        <v>326</v>
      </c>
      <c r="K891" s="22"/>
      <c r="L891" s="30">
        <v>7.24</v>
      </c>
      <c r="M891" s="45">
        <v>71</v>
      </c>
      <c r="N891" s="45">
        <v>8.4</v>
      </c>
      <c r="O891" s="25">
        <v>10550</v>
      </c>
      <c r="P891" s="104">
        <v>1125.58</v>
      </c>
      <c r="Q891" s="24">
        <v>106.69004739336492</v>
      </c>
      <c r="R891" s="24">
        <v>40.581422543782104</v>
      </c>
      <c r="S891" s="24">
        <v>3.8465803359035169</v>
      </c>
      <c r="T891" s="24"/>
      <c r="U891" s="45">
        <v>17.95</v>
      </c>
      <c r="V891" s="24">
        <v>1.7014218009478672</v>
      </c>
      <c r="W891" s="24"/>
      <c r="X891" s="1">
        <v>5550.62900361846</v>
      </c>
      <c r="Y891" s="30">
        <v>526.12597190696306</v>
      </c>
      <c r="Z891" s="1"/>
      <c r="AA891" s="45">
        <v>540.41547330223204</v>
      </c>
      <c r="AB891" s="30">
        <v>51.22421547888456</v>
      </c>
      <c r="AC891" s="30"/>
      <c r="AD891" s="45">
        <v>21.067770319724701</v>
      </c>
      <c r="AE891" s="30">
        <v>1.9969450540023415</v>
      </c>
      <c r="AF891" s="1"/>
      <c r="AG891" s="45">
        <v>14.767386482247</v>
      </c>
      <c r="AH891" s="30">
        <v>1.3997522731987677</v>
      </c>
      <c r="AI891" s="30"/>
      <c r="AJ891" s="45">
        <v>3155.21703922288</v>
      </c>
      <c r="AK891" s="85">
        <v>299.07270513960947</v>
      </c>
      <c r="AL891" s="85"/>
      <c r="AM891" s="162"/>
    </row>
    <row r="892" spans="1:39" ht="9" hidden="1" customHeight="1" outlineLevel="1" x14ac:dyDescent="0.25">
      <c r="A892" s="90" t="s">
        <v>534</v>
      </c>
      <c r="B892" s="196" t="s">
        <v>322</v>
      </c>
      <c r="C892" s="91" t="s">
        <v>323</v>
      </c>
      <c r="D892" s="33" t="s">
        <v>28</v>
      </c>
      <c r="E892" s="91" t="s">
        <v>324</v>
      </c>
      <c r="F892" s="92">
        <v>3</v>
      </c>
      <c r="G892" s="1" t="s">
        <v>697</v>
      </c>
      <c r="H892" s="39">
        <v>15</v>
      </c>
      <c r="I892" s="33" t="s">
        <v>30</v>
      </c>
      <c r="J892" s="33" t="s">
        <v>326</v>
      </c>
      <c r="K892" s="36"/>
      <c r="L892" s="44">
        <v>6.44</v>
      </c>
      <c r="M892" s="70">
        <v>65</v>
      </c>
      <c r="N892" s="70">
        <v>19</v>
      </c>
      <c r="O892" s="39">
        <v>4050</v>
      </c>
      <c r="P892" s="105">
        <v>559.63</v>
      </c>
      <c r="Q892" s="38">
        <v>138.18024691358025</v>
      </c>
      <c r="R892" s="38">
        <v>15.1995686493806</v>
      </c>
      <c r="S892" s="38">
        <v>3.7529799134273083</v>
      </c>
      <c r="T892" s="38"/>
      <c r="U892" s="70">
        <v>6.41</v>
      </c>
      <c r="V892" s="38">
        <v>1.5827160493827162</v>
      </c>
      <c r="W892" s="38"/>
      <c r="X892" s="92">
        <v>2240.9054910733903</v>
      </c>
      <c r="Y892" s="44">
        <v>553.30999779589888</v>
      </c>
      <c r="Z892" s="92"/>
      <c r="AA892" s="70">
        <v>285.51240682925499</v>
      </c>
      <c r="AB892" s="44">
        <v>70.496890575124695</v>
      </c>
      <c r="AC892" s="44"/>
      <c r="AD892" s="70">
        <v>22.905957926575301</v>
      </c>
      <c r="AE892" s="44">
        <v>5.6557920806358766</v>
      </c>
      <c r="AF892" s="92"/>
      <c r="AG892" s="70">
        <v>4.7749014623161496</v>
      </c>
      <c r="AH892" s="44">
        <v>1.1789880153867036</v>
      </c>
      <c r="AI892" s="44"/>
      <c r="AJ892" s="70">
        <v>1165.3047203199601</v>
      </c>
      <c r="AK892" s="94">
        <v>287.72956057282966</v>
      </c>
      <c r="AL892" s="94"/>
      <c r="AM892" s="162"/>
    </row>
    <row r="893" spans="1:39" ht="9" customHeight="1" collapsed="1" x14ac:dyDescent="0.25">
      <c r="A893" s="96"/>
      <c r="B893" s="197"/>
      <c r="C893" s="97"/>
      <c r="D893" s="5"/>
      <c r="E893" s="97"/>
      <c r="F893" s="98"/>
      <c r="G893" s="98"/>
      <c r="H893" s="11"/>
      <c r="I893" s="5"/>
      <c r="J893" s="5"/>
      <c r="K893" s="8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106"/>
      <c r="Y893" s="23"/>
      <c r="Z893" s="106"/>
      <c r="AA893" s="23"/>
      <c r="AB893" s="23"/>
      <c r="AC893" s="23"/>
      <c r="AD893" s="23"/>
      <c r="AE893" s="23"/>
      <c r="AF893" s="106"/>
      <c r="AG893" s="23"/>
      <c r="AH893" s="23"/>
      <c r="AI893" s="23"/>
      <c r="AJ893" s="23"/>
      <c r="AK893" s="23"/>
      <c r="AL893" s="23"/>
      <c r="AM893" s="162"/>
    </row>
    <row r="894" spans="1:39" ht="9" customHeight="1" x14ac:dyDescent="0.25">
      <c r="A894" s="99"/>
      <c r="B894" s="195"/>
      <c r="C894" s="84"/>
      <c r="D894" s="19"/>
      <c r="E894" s="84"/>
      <c r="F894" s="1"/>
      <c r="G894" s="1"/>
      <c r="H894" s="25"/>
      <c r="I894" s="19"/>
      <c r="J894" s="19"/>
      <c r="K894" s="22" t="s">
        <v>679</v>
      </c>
      <c r="L894" s="30">
        <f>IF(SUM(L887:L892)=0,"-",IF(SUM(L887:L892)&gt;0,AVERAGE(L887:L892)))</f>
        <v>7.6033333333333326</v>
      </c>
      <c r="M894" s="30">
        <f t="shared" ref="M894:AL894" si="656">IF(SUM(M887:M892)=0,"-",IF(SUM(M887:M892)&gt;0,AVERAGE(M887:M892)))</f>
        <v>69.166666666666671</v>
      </c>
      <c r="N894" s="30">
        <f t="shared" si="656"/>
        <v>9.6166666666666654</v>
      </c>
      <c r="O894" s="30">
        <f t="shared" si="656"/>
        <v>8188.333333333333</v>
      </c>
      <c r="P894" s="30">
        <f t="shared" ref="P894:AC894" si="657">IF(SUM(P887:P892)=0,"-",IF(SUM(P887:P892)&gt;0,AVERAGE(P887:P892)))</f>
        <v>974.7600000000001</v>
      </c>
      <c r="Q894" s="30">
        <f t="shared" si="657"/>
        <v>119.55314347750807</v>
      </c>
      <c r="R894" s="30">
        <f t="shared" si="657"/>
        <v>33.698761250163471</v>
      </c>
      <c r="S894" s="30">
        <f t="shared" si="657"/>
        <v>4.0330712987393653</v>
      </c>
      <c r="T894" s="30" t="str">
        <f t="shared" si="657"/>
        <v>-</v>
      </c>
      <c r="U894" s="30">
        <f t="shared" si="657"/>
        <v>13.611666666666666</v>
      </c>
      <c r="V894" s="30">
        <f t="shared" si="657"/>
        <v>1.6498394966003775</v>
      </c>
      <c r="W894" s="30" t="str">
        <f t="shared" si="657"/>
        <v>-</v>
      </c>
      <c r="X894" s="1">
        <f t="shared" si="657"/>
        <v>4456.917516677403</v>
      </c>
      <c r="Y894" s="30">
        <f t="shared" si="657"/>
        <v>544.28599757582094</v>
      </c>
      <c r="Z894" s="1" t="str">
        <f t="shared" si="657"/>
        <v>-</v>
      </c>
      <c r="AA894" s="30">
        <f t="shared" si="657"/>
        <v>528.17683769117173</v>
      </c>
      <c r="AB894" s="30">
        <f t="shared" si="657"/>
        <v>65.712926988423263</v>
      </c>
      <c r="AC894" s="30" t="str">
        <f t="shared" si="657"/>
        <v>-</v>
      </c>
      <c r="AD894" s="30">
        <f>IF(SUM(AD887:AD892)=0,"-",IF(SUM(AD887:AD892)&gt;0,AVERAGE(AD887:AD892)))</f>
        <v>34.575153257969433</v>
      </c>
      <c r="AE894" s="30">
        <f>IF(SUM(AE887:AE892)=0,"-",IF(SUM(AE887:AE892)&gt;0,AVERAGE(AE887:AE892)))</f>
        <v>4.5469630166225645</v>
      </c>
      <c r="AF894" s="1" t="str">
        <f>IF(SUM(AF887:AF892)=0,"-",IF(SUM(AF887:AF892)&gt;0,AVERAGE(AF887:AF892)))</f>
        <v>-</v>
      </c>
      <c r="AG894" s="30">
        <f t="shared" si="656"/>
        <v>17.176019835261659</v>
      </c>
      <c r="AH894" s="30">
        <f t="shared" si="656"/>
        <v>2.0622191216244325</v>
      </c>
      <c r="AI894" s="30" t="str">
        <f t="shared" si="656"/>
        <v>-</v>
      </c>
      <c r="AJ894" s="30">
        <f t="shared" si="656"/>
        <v>2484.6851712245334</v>
      </c>
      <c r="AK894" s="30">
        <f t="shared" si="656"/>
        <v>302.32829890079734</v>
      </c>
      <c r="AL894" s="30" t="str">
        <f t="shared" si="656"/>
        <v>-</v>
      </c>
      <c r="AM894" s="162"/>
    </row>
    <row r="895" spans="1:39" ht="9" customHeight="1" x14ac:dyDescent="0.25">
      <c r="A895" s="25"/>
      <c r="B895" s="192" t="str">
        <f t="shared" ref="B895:J895" si="658">B890</f>
        <v>Cisplatin (Cp)</v>
      </c>
      <c r="C895" s="17" t="str">
        <f t="shared" si="658"/>
        <v>Bayer</v>
      </c>
      <c r="D895" s="25" t="str">
        <f t="shared" si="658"/>
        <v>Rat</v>
      </c>
      <c r="E895" s="17" t="str">
        <f t="shared" si="658"/>
        <v>Crl:WI(Han)</v>
      </c>
      <c r="F895" s="25">
        <f t="shared" si="658"/>
        <v>3</v>
      </c>
      <c r="G895" s="25" t="str">
        <f t="shared" si="658"/>
        <v>once</v>
      </c>
      <c r="H895" s="25">
        <f t="shared" si="658"/>
        <v>15</v>
      </c>
      <c r="I895" s="25" t="str">
        <f t="shared" si="658"/>
        <v>necropsy</v>
      </c>
      <c r="J895" s="25" t="str">
        <f t="shared" si="658"/>
        <v>18-20</v>
      </c>
      <c r="K895" s="22" t="s">
        <v>677</v>
      </c>
      <c r="L895" s="30">
        <f>IF(SUM(L887:L892)=0,"-",IF(SUM(L887:L892)&gt;0,_xlfn.STDEV.S(L887:L892)))</f>
        <v>0.91718409638778753</v>
      </c>
      <c r="M895" s="30">
        <f t="shared" ref="M895:AL895" si="659">IF(SUM(M887:M892)=0,"-",IF(SUM(M887:M892)&gt;0,_xlfn.STDEV.S(M887:M892)))</f>
        <v>5.5647701360134061</v>
      </c>
      <c r="N895" s="30">
        <f t="shared" si="659"/>
        <v>5.5628829456197142</v>
      </c>
      <c r="O895" s="30">
        <f t="shared" si="659"/>
        <v>2480.6564991281366</v>
      </c>
      <c r="P895" s="30">
        <f t="shared" ref="P895:AC895" si="660">IF(SUM(P887:P892)=0,"-",IF(SUM(P887:P892)&gt;0,_xlfn.STDEV.S(P887:P892)))</f>
        <v>399.76029742834618</v>
      </c>
      <c r="Q895" s="30">
        <f t="shared" si="660"/>
        <v>26.543369184924256</v>
      </c>
      <c r="R895" s="30">
        <f t="shared" si="660"/>
        <v>13.47135244789647</v>
      </c>
      <c r="S895" s="30">
        <f t="shared" si="660"/>
        <v>0.59740829614857316</v>
      </c>
      <c r="T895" s="30" t="str">
        <f t="shared" si="660"/>
        <v>-</v>
      </c>
      <c r="U895" s="30">
        <f t="shared" si="660"/>
        <v>4.5185635623134282</v>
      </c>
      <c r="V895" s="30">
        <f t="shared" si="660"/>
        <v>9.043795283343832E-2</v>
      </c>
      <c r="W895" s="30" t="str">
        <f t="shared" si="660"/>
        <v>-</v>
      </c>
      <c r="X895" s="1">
        <f t="shared" si="660"/>
        <v>1887.9322588351833</v>
      </c>
      <c r="Y895" s="30">
        <f t="shared" si="660"/>
        <v>143.63190126376537</v>
      </c>
      <c r="Z895" s="1" t="str">
        <f t="shared" si="660"/>
        <v>-</v>
      </c>
      <c r="AA895" s="30">
        <f t="shared" si="660"/>
        <v>154.84891008235468</v>
      </c>
      <c r="AB895" s="30">
        <f t="shared" si="660"/>
        <v>11.634385974058018</v>
      </c>
      <c r="AC895" s="30" t="str">
        <f t="shared" si="660"/>
        <v>-</v>
      </c>
      <c r="AD895" s="30">
        <f>IF(SUM(AD887:AD892)=0,"-",IF(SUM(AD887:AD892)&gt;0,_xlfn.STDEV.S(AD887:AD892)))</f>
        <v>11.270648834060442</v>
      </c>
      <c r="AE895" s="30">
        <f>IF(SUM(AE887:AE892)=0,"-",IF(SUM(AE887:AE892)&gt;0,_xlfn.STDEV.S(AE887:AE892)))</f>
        <v>1.7786368531169749</v>
      </c>
      <c r="AF895" s="1" t="str">
        <f>IF(SUM(AF887:AF892)=0,"-",IF(SUM(AF887:AF892)&gt;0,_xlfn.STDEV.S(AF887:AF892)))</f>
        <v>-</v>
      </c>
      <c r="AG895" s="30">
        <f t="shared" si="659"/>
        <v>9.2737242099856694</v>
      </c>
      <c r="AH895" s="30">
        <f t="shared" si="659"/>
        <v>1.0161322245578279</v>
      </c>
      <c r="AI895" s="30" t="str">
        <f t="shared" si="659"/>
        <v>-</v>
      </c>
      <c r="AJ895" s="30">
        <f t="shared" si="659"/>
        <v>858.26098171651552</v>
      </c>
      <c r="AK895" s="30">
        <f t="shared" si="659"/>
        <v>45.487632033738798</v>
      </c>
      <c r="AL895" s="30" t="str">
        <f t="shared" si="659"/>
        <v>-</v>
      </c>
      <c r="AM895" s="162"/>
    </row>
    <row r="896" spans="1:39" ht="9" customHeight="1" x14ac:dyDescent="0.25">
      <c r="A896" s="99"/>
      <c r="B896" s="195"/>
      <c r="C896" s="84"/>
      <c r="D896" s="19"/>
      <c r="E896" s="84"/>
      <c r="F896" s="1"/>
      <c r="G896" s="1"/>
      <c r="H896" s="25"/>
      <c r="I896" s="19"/>
      <c r="J896" s="19"/>
      <c r="K896" s="22" t="s">
        <v>678</v>
      </c>
      <c r="L896" s="1">
        <f>IF(SUM(L887:L892)=0,"-",IF(SUM(L887:L892)&gt;0,COUNT(L887:L892)))</f>
        <v>6</v>
      </c>
      <c r="M896" s="46">
        <f t="shared" ref="M896:AL896" si="661">IF(SUM(M887:M892)=0,"-",IF(SUM(M887:M892)&gt;0,COUNT(M887:M892)))</f>
        <v>6</v>
      </c>
      <c r="N896" s="1">
        <f t="shared" si="661"/>
        <v>6</v>
      </c>
      <c r="O896" s="46">
        <f t="shared" si="661"/>
        <v>6</v>
      </c>
      <c r="P896" s="1">
        <f t="shared" ref="P896:AC896" si="662">IF(SUM(P887:P892)=0,"-",IF(SUM(P887:P892)&gt;0,COUNT(P887:P892)))</f>
        <v>6</v>
      </c>
      <c r="Q896" s="46">
        <f t="shared" si="662"/>
        <v>6</v>
      </c>
      <c r="R896" s="30">
        <f t="shared" si="662"/>
        <v>6</v>
      </c>
      <c r="S896" s="46">
        <f t="shared" si="662"/>
        <v>6</v>
      </c>
      <c r="T896" s="1" t="str">
        <f t="shared" si="662"/>
        <v>-</v>
      </c>
      <c r="U896" s="46">
        <f t="shared" si="662"/>
        <v>6</v>
      </c>
      <c r="V896" s="1">
        <f t="shared" si="662"/>
        <v>6</v>
      </c>
      <c r="W896" s="46" t="str">
        <f t="shared" si="662"/>
        <v>-</v>
      </c>
      <c r="X896" s="46">
        <f t="shared" si="662"/>
        <v>6</v>
      </c>
      <c r="Y896" s="1">
        <f t="shared" si="662"/>
        <v>6</v>
      </c>
      <c r="Z896" s="46" t="str">
        <f t="shared" si="662"/>
        <v>-</v>
      </c>
      <c r="AA896" s="1">
        <f t="shared" si="662"/>
        <v>6</v>
      </c>
      <c r="AB896" s="46">
        <f t="shared" si="662"/>
        <v>6</v>
      </c>
      <c r="AC896" s="1" t="str">
        <f t="shared" si="662"/>
        <v>-</v>
      </c>
      <c r="AD896" s="1">
        <f>IF(SUM(AD887:AD892)=0,"-",IF(SUM(AD887:AD892)&gt;0,COUNT(AD887:AD892)))</f>
        <v>6</v>
      </c>
      <c r="AE896" s="46">
        <f>IF(SUM(AE887:AE892)=0,"-",IF(SUM(AE887:AE892)&gt;0,COUNT(AE887:AE892)))</f>
        <v>6</v>
      </c>
      <c r="AF896" s="1" t="str">
        <f>IF(SUM(AF887:AF892)=0,"-",IF(SUM(AF887:AF892)&gt;0,COUNT(AF887:AF892)))</f>
        <v>-</v>
      </c>
      <c r="AG896" s="1">
        <f t="shared" si="661"/>
        <v>6</v>
      </c>
      <c r="AH896" s="46">
        <f t="shared" si="661"/>
        <v>6</v>
      </c>
      <c r="AI896" s="1" t="str">
        <f t="shared" si="661"/>
        <v>-</v>
      </c>
      <c r="AJ896" s="46">
        <f t="shared" si="661"/>
        <v>6</v>
      </c>
      <c r="AK896" s="1">
        <f t="shared" si="661"/>
        <v>6</v>
      </c>
      <c r="AL896" s="46" t="str">
        <f t="shared" si="661"/>
        <v>-</v>
      </c>
      <c r="AM896" s="162"/>
    </row>
    <row r="897" spans="1:39" ht="9" customHeight="1" x14ac:dyDescent="0.25">
      <c r="A897" s="100"/>
      <c r="B897" s="196"/>
      <c r="C897" s="91"/>
      <c r="D897" s="33"/>
      <c r="E897" s="91"/>
      <c r="F897" s="92"/>
      <c r="G897" s="92"/>
      <c r="H897" s="39"/>
      <c r="I897" s="33"/>
      <c r="J897" s="33"/>
      <c r="K897" s="36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107"/>
      <c r="Y897" s="37"/>
      <c r="Z897" s="107"/>
      <c r="AA897" s="37"/>
      <c r="AB897" s="37"/>
      <c r="AC897" s="37"/>
      <c r="AD897" s="37"/>
      <c r="AE897" s="37"/>
      <c r="AF897" s="107"/>
      <c r="AG897" s="37"/>
      <c r="AH897" s="37"/>
      <c r="AI897" s="37"/>
      <c r="AJ897" s="37"/>
      <c r="AK897" s="37"/>
      <c r="AL897" s="37"/>
      <c r="AM897" s="162"/>
    </row>
    <row r="898" spans="1:39" ht="9" hidden="1" customHeight="1" outlineLevel="1" x14ac:dyDescent="0.25">
      <c r="A898" s="101" t="s">
        <v>391</v>
      </c>
      <c r="B898" s="197" t="s">
        <v>322</v>
      </c>
      <c r="C898" s="97" t="s">
        <v>323</v>
      </c>
      <c r="D898" s="5" t="s">
        <v>28</v>
      </c>
      <c r="E898" s="97" t="s">
        <v>324</v>
      </c>
      <c r="F898" s="98">
        <v>0</v>
      </c>
      <c r="G898" s="1" t="s">
        <v>697</v>
      </c>
      <c r="H898" s="11">
        <v>26</v>
      </c>
      <c r="I898" s="5" t="s">
        <v>30</v>
      </c>
      <c r="J898" s="5" t="s">
        <v>326</v>
      </c>
      <c r="K898" s="22"/>
      <c r="L898" s="30">
        <v>7.48</v>
      </c>
      <c r="M898" s="45">
        <v>58</v>
      </c>
      <c r="N898" s="45">
        <v>3.8</v>
      </c>
      <c r="O898" s="25">
        <v>12240</v>
      </c>
      <c r="P898" s="104">
        <v>1566.61</v>
      </c>
      <c r="Q898" s="24">
        <v>127.99101307189541</v>
      </c>
      <c r="R898" s="24">
        <v>38.113547812956504</v>
      </c>
      <c r="S898" s="24">
        <v>3.1138519455029825</v>
      </c>
      <c r="T898" s="24"/>
      <c r="U898" s="45">
        <v>17.670000000000002</v>
      </c>
      <c r="V898" s="24">
        <v>1.4436274509803924</v>
      </c>
      <c r="W898" s="24"/>
      <c r="X898" s="1">
        <v>670.94347674409505</v>
      </c>
      <c r="Y898" s="30">
        <v>54.815643524844369</v>
      </c>
      <c r="Z898" s="1"/>
      <c r="AA898" s="45">
        <v>273.634258105002</v>
      </c>
      <c r="AB898" s="30">
        <v>22.355740041258333</v>
      </c>
      <c r="AC898" s="30"/>
      <c r="AD898" s="45">
        <v>5.5242449580658803</v>
      </c>
      <c r="AE898" s="30">
        <v>0.45132720245636276</v>
      </c>
      <c r="AF898" s="1"/>
      <c r="AG898" s="45">
        <v>8.6627100355003002</v>
      </c>
      <c r="AH898" s="30">
        <v>0.70773774799839051</v>
      </c>
      <c r="AI898" s="30"/>
      <c r="AJ898" s="45">
        <v>1789.90620648188</v>
      </c>
      <c r="AK898" s="85">
        <v>146.23416719623202</v>
      </c>
      <c r="AL898" s="85"/>
      <c r="AM898" s="162"/>
    </row>
    <row r="899" spans="1:39" ht="9" hidden="1" customHeight="1" outlineLevel="1" x14ac:dyDescent="0.25">
      <c r="A899" s="83" t="s">
        <v>392</v>
      </c>
      <c r="B899" s="195" t="s">
        <v>322</v>
      </c>
      <c r="C899" s="84" t="s">
        <v>323</v>
      </c>
      <c r="D899" s="19" t="s">
        <v>28</v>
      </c>
      <c r="E899" s="84" t="s">
        <v>324</v>
      </c>
      <c r="F899" s="1">
        <v>0</v>
      </c>
      <c r="G899" s="1" t="s">
        <v>697</v>
      </c>
      <c r="H899" s="25">
        <v>26</v>
      </c>
      <c r="I899" s="19" t="s">
        <v>30</v>
      </c>
      <c r="J899" s="19" t="s">
        <v>326</v>
      </c>
      <c r="K899" s="22"/>
      <c r="L899" s="30">
        <v>7.11</v>
      </c>
      <c r="M899" s="45">
        <v>62</v>
      </c>
      <c r="N899" s="45">
        <v>4.8</v>
      </c>
      <c r="O899" s="25">
        <v>13430</v>
      </c>
      <c r="P899" s="104">
        <v>1661.41</v>
      </c>
      <c r="Q899" s="24">
        <v>123.70886075949367</v>
      </c>
      <c r="R899" s="24">
        <v>53.420854307994098</v>
      </c>
      <c r="S899" s="24">
        <v>3.9777255627694785</v>
      </c>
      <c r="T899" s="24"/>
      <c r="U899" s="45">
        <v>16.78</v>
      </c>
      <c r="V899" s="24">
        <v>1.2494415487714075</v>
      </c>
      <c r="W899" s="24"/>
      <c r="X899" s="1">
        <v>927.36897444109104</v>
      </c>
      <c r="Y899" s="30">
        <v>69.052045751384298</v>
      </c>
      <c r="Z899" s="1"/>
      <c r="AA899" s="45">
        <v>346.93979530881802</v>
      </c>
      <c r="AB899" s="30">
        <v>25.83319399172137</v>
      </c>
      <c r="AC899" s="30"/>
      <c r="AD899" s="45">
        <v>7.7056638337271002</v>
      </c>
      <c r="AE899" s="30">
        <v>0.57376499134230086</v>
      </c>
      <c r="AF899" s="1"/>
      <c r="AG899" s="45">
        <v>7.7670779256975502</v>
      </c>
      <c r="AH899" s="30">
        <v>0.57833789469080787</v>
      </c>
      <c r="AI899" s="30"/>
      <c r="AJ899" s="45">
        <v>1511.2510475823799</v>
      </c>
      <c r="AK899" s="85">
        <v>112.52800056458526</v>
      </c>
      <c r="AL899" s="85"/>
      <c r="AM899" s="162"/>
    </row>
    <row r="900" spans="1:39" ht="9" hidden="1" customHeight="1" outlineLevel="1" x14ac:dyDescent="0.25">
      <c r="A900" s="83" t="s">
        <v>393</v>
      </c>
      <c r="B900" s="195" t="s">
        <v>322</v>
      </c>
      <c r="C900" s="84" t="s">
        <v>323</v>
      </c>
      <c r="D900" s="19" t="s">
        <v>28</v>
      </c>
      <c r="E900" s="84" t="s">
        <v>324</v>
      </c>
      <c r="F900" s="1">
        <v>0</v>
      </c>
      <c r="G900" s="1" t="s">
        <v>697</v>
      </c>
      <c r="H900" s="25">
        <v>26</v>
      </c>
      <c r="I900" s="19" t="s">
        <v>30</v>
      </c>
      <c r="J900" s="19" t="s">
        <v>326</v>
      </c>
      <c r="K900" s="22"/>
      <c r="L900" s="30">
        <v>7.53</v>
      </c>
      <c r="M900" s="45">
        <v>69</v>
      </c>
      <c r="N900" s="45">
        <v>5.8</v>
      </c>
      <c r="O900" s="25">
        <v>9850</v>
      </c>
      <c r="P900" s="104">
        <v>1506.93</v>
      </c>
      <c r="Q900" s="24">
        <v>152.98781725888327</v>
      </c>
      <c r="R900" s="24">
        <v>18.782816403835099</v>
      </c>
      <c r="S900" s="24">
        <v>1.906884914094934</v>
      </c>
      <c r="T900" s="24"/>
      <c r="U900" s="45">
        <v>21.25</v>
      </c>
      <c r="V900" s="24">
        <v>2.1573604060913705</v>
      </c>
      <c r="W900" s="24"/>
      <c r="X900" s="1">
        <v>644.19367786140299</v>
      </c>
      <c r="Y900" s="30">
        <v>65.400373386944466</v>
      </c>
      <c r="Z900" s="1"/>
      <c r="AA900" s="45">
        <v>321.31894518342602</v>
      </c>
      <c r="AB900" s="30">
        <v>32.621212708977261</v>
      </c>
      <c r="AC900" s="30"/>
      <c r="AD900" s="45">
        <v>3.1632990493112501</v>
      </c>
      <c r="AE900" s="30">
        <v>0.32114711160520304</v>
      </c>
      <c r="AF900" s="1"/>
      <c r="AG900" s="45">
        <v>4.3918620276816496</v>
      </c>
      <c r="AH900" s="30">
        <v>0.44587431753113188</v>
      </c>
      <c r="AI900" s="30"/>
      <c r="AJ900" s="45">
        <v>2161.8355690571402</v>
      </c>
      <c r="AK900" s="85">
        <v>219.47569229006498</v>
      </c>
      <c r="AL900" s="85"/>
      <c r="AM900" s="162"/>
    </row>
    <row r="901" spans="1:39" ht="9" hidden="1" customHeight="1" outlineLevel="1" x14ac:dyDescent="0.25">
      <c r="A901" s="83" t="s">
        <v>394</v>
      </c>
      <c r="B901" s="195" t="s">
        <v>322</v>
      </c>
      <c r="C901" s="84" t="s">
        <v>323</v>
      </c>
      <c r="D901" s="19" t="s">
        <v>28</v>
      </c>
      <c r="E901" s="84" t="s">
        <v>324</v>
      </c>
      <c r="F901" s="1">
        <v>0</v>
      </c>
      <c r="G901" s="1" t="s">
        <v>697</v>
      </c>
      <c r="H901" s="25">
        <v>26</v>
      </c>
      <c r="I901" s="19" t="s">
        <v>30</v>
      </c>
      <c r="J901" s="19" t="s">
        <v>326</v>
      </c>
      <c r="K901" s="22"/>
      <c r="L901" s="30">
        <v>5.82</v>
      </c>
      <c r="M901" s="45">
        <v>64</v>
      </c>
      <c r="N901" s="45">
        <v>9.6</v>
      </c>
      <c r="O901" s="25">
        <v>6760</v>
      </c>
      <c r="P901" s="104">
        <v>945.11</v>
      </c>
      <c r="Q901" s="24">
        <v>139.80917159763314</v>
      </c>
      <c r="R901" s="24">
        <v>32.016428478458799</v>
      </c>
      <c r="S901" s="24">
        <v>4.7361580589436096</v>
      </c>
      <c r="T901" s="24"/>
      <c r="U901" s="45">
        <v>10.73</v>
      </c>
      <c r="V901" s="24">
        <v>1.5872781065088759</v>
      </c>
      <c r="W901" s="24"/>
      <c r="X901" s="1">
        <v>416.24517926451398</v>
      </c>
      <c r="Y901" s="30">
        <v>61.574730660431058</v>
      </c>
      <c r="Z901" s="1"/>
      <c r="AA901" s="45">
        <v>214.175216127059</v>
      </c>
      <c r="AB901" s="30">
        <v>31.68272427915074</v>
      </c>
      <c r="AC901" s="30"/>
      <c r="AD901" s="45">
        <v>5.8624554447856596</v>
      </c>
      <c r="AE901" s="30">
        <v>0.86722713680261243</v>
      </c>
      <c r="AF901" s="1"/>
      <c r="AG901" s="45">
        <v>4.5850106061856604</v>
      </c>
      <c r="AH901" s="30">
        <v>0.67825600683219833</v>
      </c>
      <c r="AI901" s="30"/>
      <c r="AJ901" s="45">
        <v>937.85486423051702</v>
      </c>
      <c r="AK901" s="85">
        <v>138.7359266613191</v>
      </c>
      <c r="AL901" s="85"/>
      <c r="AM901" s="162"/>
    </row>
    <row r="902" spans="1:39" ht="9" hidden="1" customHeight="1" outlineLevel="1" x14ac:dyDescent="0.25">
      <c r="A902" s="83" t="s">
        <v>395</v>
      </c>
      <c r="B902" s="195" t="s">
        <v>322</v>
      </c>
      <c r="C902" s="84" t="s">
        <v>323</v>
      </c>
      <c r="D902" s="19" t="s">
        <v>28</v>
      </c>
      <c r="E902" s="84" t="s">
        <v>324</v>
      </c>
      <c r="F902" s="1">
        <v>0</v>
      </c>
      <c r="G902" s="1" t="s">
        <v>697</v>
      </c>
      <c r="H902" s="25">
        <v>26</v>
      </c>
      <c r="I902" s="19" t="s">
        <v>30</v>
      </c>
      <c r="J902" s="19" t="s">
        <v>326</v>
      </c>
      <c r="K902" s="22"/>
      <c r="L902" s="30">
        <v>6.39</v>
      </c>
      <c r="M902" s="45">
        <v>66</v>
      </c>
      <c r="N902" s="45">
        <v>7.8</v>
      </c>
      <c r="O902" s="25">
        <v>8280</v>
      </c>
      <c r="P902" s="104">
        <v>1133.21</v>
      </c>
      <c r="Q902" s="24">
        <v>136.86111111111111</v>
      </c>
      <c r="R902" s="24">
        <v>47.458238672684601</v>
      </c>
      <c r="S902" s="24">
        <v>5.7316713372807486</v>
      </c>
      <c r="T902" s="24"/>
      <c r="U902" s="45">
        <v>16.21</v>
      </c>
      <c r="V902" s="24">
        <v>1.9577294685990341</v>
      </c>
      <c r="W902" s="24"/>
      <c r="X902" s="1">
        <v>560.72484130791099</v>
      </c>
      <c r="Y902" s="30">
        <v>67.720391462308086</v>
      </c>
      <c r="Z902" s="1"/>
      <c r="AA902" s="45">
        <v>275.46246662360102</v>
      </c>
      <c r="AB902" s="30">
        <v>33.268413843430075</v>
      </c>
      <c r="AC902" s="30"/>
      <c r="AD902" s="45">
        <v>3.94261133536377</v>
      </c>
      <c r="AE902" s="30">
        <v>0.47616078929514127</v>
      </c>
      <c r="AF902" s="1"/>
      <c r="AG902" s="45">
        <v>8.4784240456043207</v>
      </c>
      <c r="AH902" s="30">
        <v>1.0239642567154976</v>
      </c>
      <c r="AI902" s="30"/>
      <c r="AJ902" s="45">
        <v>1165.82076635462</v>
      </c>
      <c r="AK902" s="85">
        <v>140.79960946311834</v>
      </c>
      <c r="AL902" s="85"/>
      <c r="AM902" s="162"/>
    </row>
    <row r="903" spans="1:39" ht="9" hidden="1" customHeight="1" outlineLevel="1" x14ac:dyDescent="0.25">
      <c r="A903" s="90" t="s">
        <v>396</v>
      </c>
      <c r="B903" s="196" t="s">
        <v>322</v>
      </c>
      <c r="C903" s="91" t="s">
        <v>323</v>
      </c>
      <c r="D903" s="33" t="s">
        <v>28</v>
      </c>
      <c r="E903" s="91" t="s">
        <v>324</v>
      </c>
      <c r="F903" s="92">
        <v>0</v>
      </c>
      <c r="G903" s="1" t="s">
        <v>697</v>
      </c>
      <c r="H903" s="39">
        <v>26</v>
      </c>
      <c r="I903" s="33" t="s">
        <v>30</v>
      </c>
      <c r="J903" s="33" t="s">
        <v>326</v>
      </c>
      <c r="K903" s="36"/>
      <c r="L903" s="44">
        <v>8.2799999999999994</v>
      </c>
      <c r="M903" s="70">
        <v>83</v>
      </c>
      <c r="N903" s="70">
        <v>4</v>
      </c>
      <c r="O903" s="39">
        <v>14120</v>
      </c>
      <c r="P903" s="105">
        <v>1747.62</v>
      </c>
      <c r="Q903" s="38">
        <v>123.76912181303116</v>
      </c>
      <c r="R903" s="38">
        <v>41.510841331363004</v>
      </c>
      <c r="S903" s="38">
        <v>2.9398612840908642</v>
      </c>
      <c r="T903" s="38"/>
      <c r="U903" s="70">
        <v>20.89</v>
      </c>
      <c r="V903" s="38">
        <v>1.4794617563739378</v>
      </c>
      <c r="W903" s="38"/>
      <c r="X903" s="92">
        <v>748.84742454945592</v>
      </c>
      <c r="Y903" s="44">
        <v>53.034520152227756</v>
      </c>
      <c r="Z903" s="92"/>
      <c r="AA903" s="70">
        <v>307.06645350622</v>
      </c>
      <c r="AB903" s="44">
        <v>21.746915970695468</v>
      </c>
      <c r="AC903" s="44"/>
      <c r="AD903" s="70">
        <v>6.7885514078566098</v>
      </c>
      <c r="AE903" s="44">
        <v>0.480775595457267</v>
      </c>
      <c r="AF903" s="92"/>
      <c r="AG903" s="70">
        <v>6.9699695576381497</v>
      </c>
      <c r="AH903" s="44">
        <v>0.49362390634831088</v>
      </c>
      <c r="AI903" s="44"/>
      <c r="AJ903" s="70">
        <v>1879.1047623679599</v>
      </c>
      <c r="AK903" s="94">
        <v>133.08107382209349</v>
      </c>
      <c r="AL903" s="94"/>
      <c r="AM903" s="162"/>
    </row>
    <row r="904" spans="1:39" ht="9" customHeight="1" collapsed="1" x14ac:dyDescent="0.25">
      <c r="A904" s="96"/>
      <c r="B904" s="197"/>
      <c r="C904" s="97"/>
      <c r="D904" s="5"/>
      <c r="E904" s="97"/>
      <c r="F904" s="98"/>
      <c r="G904" s="98"/>
      <c r="H904" s="11"/>
      <c r="I904" s="5"/>
      <c r="J904" s="5"/>
      <c r="K904" s="8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106"/>
      <c r="Y904" s="23"/>
      <c r="Z904" s="106"/>
      <c r="AA904" s="23"/>
      <c r="AB904" s="23"/>
      <c r="AC904" s="23"/>
      <c r="AD904" s="23"/>
      <c r="AE904" s="23"/>
      <c r="AF904" s="106"/>
      <c r="AG904" s="23"/>
      <c r="AH904" s="23"/>
      <c r="AI904" s="23"/>
      <c r="AJ904" s="23"/>
      <c r="AK904" s="23"/>
      <c r="AL904" s="23"/>
      <c r="AM904" s="162"/>
    </row>
    <row r="905" spans="1:39" ht="9" customHeight="1" x14ac:dyDescent="0.25">
      <c r="A905" s="99"/>
      <c r="B905" s="195"/>
      <c r="C905" s="84"/>
      <c r="D905" s="19"/>
      <c r="E905" s="84"/>
      <c r="F905" s="1"/>
      <c r="G905" s="1"/>
      <c r="H905" s="25"/>
      <c r="I905" s="19"/>
      <c r="J905" s="19"/>
      <c r="K905" s="22" t="s">
        <v>679</v>
      </c>
      <c r="L905" s="30">
        <f>IF(SUM(L898:L903)=0,"-",IF(SUM(L898:L903)&gt;0,AVERAGE(L898:L903)))</f>
        <v>7.1016666666666666</v>
      </c>
      <c r="M905" s="30">
        <f t="shared" ref="M905:AL905" si="663">IF(SUM(M898:M903)=0,"-",IF(SUM(M898:M903)&gt;0,AVERAGE(M898:M903)))</f>
        <v>67</v>
      </c>
      <c r="N905" s="30">
        <f t="shared" si="663"/>
        <v>5.9666666666666659</v>
      </c>
      <c r="O905" s="30">
        <f t="shared" si="663"/>
        <v>10780</v>
      </c>
      <c r="P905" s="30">
        <f t="shared" ref="P905:AC905" si="664">IF(SUM(P898:P903)=0,"-",IF(SUM(P898:P903)&gt;0,AVERAGE(P898:P903)))</f>
        <v>1426.8149999999998</v>
      </c>
      <c r="Q905" s="30">
        <f t="shared" si="664"/>
        <v>134.18784926867463</v>
      </c>
      <c r="R905" s="30">
        <f t="shared" si="664"/>
        <v>38.550454501215349</v>
      </c>
      <c r="S905" s="30">
        <f t="shared" si="664"/>
        <v>3.7343588504471028</v>
      </c>
      <c r="T905" s="30" t="str">
        <f t="shared" si="664"/>
        <v>-</v>
      </c>
      <c r="U905" s="30">
        <f t="shared" si="664"/>
        <v>17.255000000000003</v>
      </c>
      <c r="V905" s="30">
        <f t="shared" si="664"/>
        <v>1.6458164562208364</v>
      </c>
      <c r="W905" s="30" t="str">
        <f t="shared" si="664"/>
        <v>-</v>
      </c>
      <c r="X905" s="1">
        <f t="shared" si="664"/>
        <v>661.38726236141167</v>
      </c>
      <c r="Y905" s="30">
        <f t="shared" si="664"/>
        <v>61.93295082302334</v>
      </c>
      <c r="Z905" s="1" t="str">
        <f t="shared" si="664"/>
        <v>-</v>
      </c>
      <c r="AA905" s="30">
        <f t="shared" si="664"/>
        <v>289.76618914235434</v>
      </c>
      <c r="AB905" s="30">
        <f t="shared" si="664"/>
        <v>27.918033472538877</v>
      </c>
      <c r="AC905" s="30" t="str">
        <f t="shared" si="664"/>
        <v>-</v>
      </c>
      <c r="AD905" s="30">
        <f>IF(SUM(AD898:AD903)=0,"-",IF(SUM(AD898:AD903)&gt;0,AVERAGE(AD898:AD903)))</f>
        <v>5.4978043381850448</v>
      </c>
      <c r="AE905" s="30">
        <f>IF(SUM(AE898:AE903)=0,"-",IF(SUM(AE898:AE903)&gt;0,AVERAGE(AE898:AE903)))</f>
        <v>0.52840047115981459</v>
      </c>
      <c r="AF905" s="1" t="str">
        <f>IF(SUM(AF898:AF903)=0,"-",IF(SUM(AF898:AF903)&gt;0,AVERAGE(AF898:AF903)))</f>
        <v>-</v>
      </c>
      <c r="AG905" s="30">
        <f t="shared" si="663"/>
        <v>6.8091756997179393</v>
      </c>
      <c r="AH905" s="30">
        <f t="shared" si="663"/>
        <v>0.65463235501938954</v>
      </c>
      <c r="AI905" s="30" t="str">
        <f t="shared" si="663"/>
        <v>-</v>
      </c>
      <c r="AJ905" s="30">
        <f t="shared" si="663"/>
        <v>1574.2955360124161</v>
      </c>
      <c r="AK905" s="30">
        <f t="shared" si="663"/>
        <v>148.47574499956889</v>
      </c>
      <c r="AL905" s="30" t="str">
        <f t="shared" si="663"/>
        <v>-</v>
      </c>
      <c r="AM905" s="162"/>
    </row>
    <row r="906" spans="1:39" ht="9" customHeight="1" x14ac:dyDescent="0.25">
      <c r="A906" s="25"/>
      <c r="B906" s="192" t="str">
        <f t="shared" ref="B906:J906" si="665">B901</f>
        <v>Cisplatin (Cp)</v>
      </c>
      <c r="C906" s="17" t="str">
        <f t="shared" si="665"/>
        <v>Bayer</v>
      </c>
      <c r="D906" s="25" t="str">
        <f t="shared" si="665"/>
        <v>Rat</v>
      </c>
      <c r="E906" s="17" t="str">
        <f t="shared" si="665"/>
        <v>Crl:WI(Han)</v>
      </c>
      <c r="F906" s="25">
        <f t="shared" si="665"/>
        <v>0</v>
      </c>
      <c r="G906" s="25" t="str">
        <f t="shared" si="665"/>
        <v>once</v>
      </c>
      <c r="H906" s="25">
        <f t="shared" si="665"/>
        <v>26</v>
      </c>
      <c r="I906" s="25" t="str">
        <f t="shared" si="665"/>
        <v>necropsy</v>
      </c>
      <c r="J906" s="25" t="str">
        <f t="shared" si="665"/>
        <v>18-20</v>
      </c>
      <c r="K906" s="22" t="s">
        <v>677</v>
      </c>
      <c r="L906" s="30">
        <f>IF(SUM(L898:L903)=0,"-",IF(SUM(L898:L903)&gt;0,_xlfn.STDEV.S(L898:L903)))</f>
        <v>0.87912266872528466</v>
      </c>
      <c r="M906" s="30">
        <f t="shared" ref="M906:AL906" si="666">IF(SUM(M898:M903)=0,"-",IF(SUM(M898:M903)&gt;0,_xlfn.STDEV.S(M898:M903)))</f>
        <v>8.6717933554715199</v>
      </c>
      <c r="N906" s="30">
        <f t="shared" si="666"/>
        <v>2.30275197680225</v>
      </c>
      <c r="O906" s="30">
        <f t="shared" si="666"/>
        <v>2952.4566042534816</v>
      </c>
      <c r="P906" s="30">
        <f t="shared" ref="P906:AC906" si="667">IF(SUM(P898:P903)=0,"-",IF(SUM(P898:P903)&gt;0,_xlfn.STDEV.S(P898:P903)))</f>
        <v>316.90860523185626</v>
      </c>
      <c r="Q906" s="30">
        <f t="shared" si="667"/>
        <v>11.39249095551436</v>
      </c>
      <c r="R906" s="30">
        <f t="shared" si="667"/>
        <v>12.189218177654705</v>
      </c>
      <c r="S906" s="30">
        <f t="shared" si="667"/>
        <v>1.3717144288042065</v>
      </c>
      <c r="T906" s="30" t="str">
        <f t="shared" si="667"/>
        <v>-</v>
      </c>
      <c r="U906" s="30">
        <f t="shared" si="667"/>
        <v>3.8272379074209577</v>
      </c>
      <c r="V906" s="30">
        <f t="shared" si="667"/>
        <v>0.34294635894955977</v>
      </c>
      <c r="W906" s="30" t="str">
        <f t="shared" si="667"/>
        <v>-</v>
      </c>
      <c r="X906" s="1">
        <f t="shared" si="667"/>
        <v>172.63258998782476</v>
      </c>
      <c r="Y906" s="30">
        <f t="shared" si="667"/>
        <v>6.7255550589316204</v>
      </c>
      <c r="Z906" s="1" t="str">
        <f t="shared" si="667"/>
        <v>-</v>
      </c>
      <c r="AA906" s="30">
        <f t="shared" si="667"/>
        <v>46.351974458940369</v>
      </c>
      <c r="AB906" s="30">
        <f t="shared" si="667"/>
        <v>5.2590439627496828</v>
      </c>
      <c r="AC906" s="30" t="str">
        <f t="shared" si="667"/>
        <v>-</v>
      </c>
      <c r="AD906" s="30">
        <f>IF(SUM(AD898:AD903)=0,"-",IF(SUM(AD898:AD903)&gt;0,_xlfn.STDEV.S(AD898:AD903)))</f>
        <v>1.7054548546150188</v>
      </c>
      <c r="AE906" s="30">
        <f>IF(SUM(AE898:AE903)=0,"-",IF(SUM(AE898:AE903)&gt;0,_xlfn.STDEV.S(AE898:AE903)))</f>
        <v>0.18479870453242669</v>
      </c>
      <c r="AF906" s="1" t="str">
        <f>IF(SUM(AF898:AF903)=0,"-",IF(SUM(AF898:AF903)&gt;0,_xlfn.STDEV.S(AF898:AF903)))</f>
        <v>-</v>
      </c>
      <c r="AG906" s="30">
        <f t="shared" si="666"/>
        <v>1.8950317499055849</v>
      </c>
      <c r="AH906" s="30">
        <f t="shared" si="666"/>
        <v>0.20741687334213479</v>
      </c>
      <c r="AI906" s="30" t="str">
        <f t="shared" si="666"/>
        <v>-</v>
      </c>
      <c r="AJ906" s="30">
        <f t="shared" si="666"/>
        <v>460.53944234745927</v>
      </c>
      <c r="AK906" s="30">
        <f t="shared" si="666"/>
        <v>36.685257352138507</v>
      </c>
      <c r="AL906" s="30" t="str">
        <f t="shared" si="666"/>
        <v>-</v>
      </c>
      <c r="AM906" s="162"/>
    </row>
    <row r="907" spans="1:39" ht="9" customHeight="1" x14ac:dyDescent="0.25">
      <c r="A907" s="99"/>
      <c r="B907" s="195"/>
      <c r="C907" s="84"/>
      <c r="D907" s="19"/>
      <c r="E907" s="84"/>
      <c r="F907" s="1"/>
      <c r="G907" s="1"/>
      <c r="H907" s="25"/>
      <c r="I907" s="19"/>
      <c r="J907" s="19"/>
      <c r="K907" s="22" t="s">
        <v>678</v>
      </c>
      <c r="L907" s="1">
        <f>IF(SUM(L898:L903)=0,"-",IF(SUM(L898:L903)&gt;0,COUNT(L898:L903)))</f>
        <v>6</v>
      </c>
      <c r="M907" s="46">
        <f t="shared" ref="M907:AL907" si="668">IF(SUM(M898:M903)=0,"-",IF(SUM(M898:M903)&gt;0,COUNT(M898:M903)))</f>
        <v>6</v>
      </c>
      <c r="N907" s="1">
        <f t="shared" si="668"/>
        <v>6</v>
      </c>
      <c r="O907" s="46">
        <f t="shared" si="668"/>
        <v>6</v>
      </c>
      <c r="P907" s="1">
        <f t="shared" ref="P907:AC907" si="669">IF(SUM(P898:P903)=0,"-",IF(SUM(P898:P903)&gt;0,COUNT(P898:P903)))</f>
        <v>6</v>
      </c>
      <c r="Q907" s="46">
        <f t="shared" si="669"/>
        <v>6</v>
      </c>
      <c r="R907" s="30">
        <f t="shared" si="669"/>
        <v>6</v>
      </c>
      <c r="S907" s="46">
        <f t="shared" si="669"/>
        <v>6</v>
      </c>
      <c r="T907" s="1" t="str">
        <f t="shared" si="669"/>
        <v>-</v>
      </c>
      <c r="U907" s="46">
        <f t="shared" si="669"/>
        <v>6</v>
      </c>
      <c r="V907" s="1">
        <f t="shared" si="669"/>
        <v>6</v>
      </c>
      <c r="W907" s="46" t="str">
        <f t="shared" si="669"/>
        <v>-</v>
      </c>
      <c r="X907" s="46">
        <f t="shared" si="669"/>
        <v>6</v>
      </c>
      <c r="Y907" s="1">
        <f t="shared" si="669"/>
        <v>6</v>
      </c>
      <c r="Z907" s="46" t="str">
        <f t="shared" si="669"/>
        <v>-</v>
      </c>
      <c r="AA907" s="1">
        <f t="shared" si="669"/>
        <v>6</v>
      </c>
      <c r="AB907" s="46">
        <f t="shared" si="669"/>
        <v>6</v>
      </c>
      <c r="AC907" s="1" t="str">
        <f t="shared" si="669"/>
        <v>-</v>
      </c>
      <c r="AD907" s="1">
        <f>IF(SUM(AD898:AD903)=0,"-",IF(SUM(AD898:AD903)&gt;0,COUNT(AD898:AD903)))</f>
        <v>6</v>
      </c>
      <c r="AE907" s="46">
        <f>IF(SUM(AE898:AE903)=0,"-",IF(SUM(AE898:AE903)&gt;0,COUNT(AE898:AE903)))</f>
        <v>6</v>
      </c>
      <c r="AF907" s="1" t="str">
        <f>IF(SUM(AF898:AF903)=0,"-",IF(SUM(AF898:AF903)&gt;0,COUNT(AF898:AF903)))</f>
        <v>-</v>
      </c>
      <c r="AG907" s="1">
        <f t="shared" si="668"/>
        <v>6</v>
      </c>
      <c r="AH907" s="46">
        <f t="shared" si="668"/>
        <v>6</v>
      </c>
      <c r="AI907" s="1" t="str">
        <f t="shared" si="668"/>
        <v>-</v>
      </c>
      <c r="AJ907" s="46">
        <f t="shared" si="668"/>
        <v>6</v>
      </c>
      <c r="AK907" s="1">
        <f t="shared" si="668"/>
        <v>6</v>
      </c>
      <c r="AL907" s="46" t="str">
        <f t="shared" si="668"/>
        <v>-</v>
      </c>
      <c r="AM907" s="162"/>
    </row>
    <row r="908" spans="1:39" ht="9" customHeight="1" x14ac:dyDescent="0.25">
      <c r="A908" s="100"/>
      <c r="B908" s="196"/>
      <c r="C908" s="91"/>
      <c r="D908" s="33"/>
      <c r="E908" s="91"/>
      <c r="F908" s="92"/>
      <c r="G908" s="92"/>
      <c r="H908" s="39"/>
      <c r="I908" s="33"/>
      <c r="J908" s="33"/>
      <c r="K908" s="36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107"/>
      <c r="Y908" s="37"/>
      <c r="Z908" s="107"/>
      <c r="AA908" s="37"/>
      <c r="AB908" s="37"/>
      <c r="AC908" s="37"/>
      <c r="AD908" s="37"/>
      <c r="AE908" s="37"/>
      <c r="AF908" s="107"/>
      <c r="AG908" s="37"/>
      <c r="AH908" s="37"/>
      <c r="AI908" s="37"/>
      <c r="AJ908" s="37"/>
      <c r="AK908" s="37"/>
      <c r="AL908" s="37"/>
      <c r="AM908" s="162"/>
    </row>
    <row r="909" spans="1:39" ht="9" hidden="1" customHeight="1" outlineLevel="1" x14ac:dyDescent="0.25">
      <c r="A909" s="101" t="s">
        <v>463</v>
      </c>
      <c r="B909" s="197" t="s">
        <v>322</v>
      </c>
      <c r="C909" s="97" t="s">
        <v>323</v>
      </c>
      <c r="D909" s="5" t="s">
        <v>28</v>
      </c>
      <c r="E909" s="97" t="s">
        <v>324</v>
      </c>
      <c r="F909" s="98">
        <v>1</v>
      </c>
      <c r="G909" s="1" t="s">
        <v>697</v>
      </c>
      <c r="H909" s="11">
        <v>26</v>
      </c>
      <c r="I909" s="5" t="s">
        <v>30</v>
      </c>
      <c r="J909" s="5" t="s">
        <v>326</v>
      </c>
      <c r="K909" s="8"/>
      <c r="L909" s="16">
        <v>5.92</v>
      </c>
      <c r="M909" s="71">
        <v>67</v>
      </c>
      <c r="N909" s="71">
        <v>4.5</v>
      </c>
      <c r="O909" s="11">
        <v>12490</v>
      </c>
      <c r="P909" s="103">
        <v>1237.3900000000001</v>
      </c>
      <c r="Q909" s="10">
        <v>99.070456365092085</v>
      </c>
      <c r="R909" s="10">
        <v>81.966717094423799</v>
      </c>
      <c r="S909" s="10">
        <v>6.5625874375039075</v>
      </c>
      <c r="T909" s="10"/>
      <c r="U909" s="71">
        <v>18.54</v>
      </c>
      <c r="V909" s="10">
        <v>1.4843875100080064</v>
      </c>
      <c r="W909" s="10"/>
      <c r="X909" s="98">
        <v>1103.3494736643602</v>
      </c>
      <c r="Y909" s="16">
        <v>88.338628796185759</v>
      </c>
      <c r="Z909" s="98"/>
      <c r="AA909" s="71">
        <v>423.20593159662002</v>
      </c>
      <c r="AB909" s="16">
        <v>33.883581392843872</v>
      </c>
      <c r="AC909" s="16"/>
      <c r="AD909" s="71">
        <v>11.354838351303901</v>
      </c>
      <c r="AE909" s="16">
        <v>0.90911435959198561</v>
      </c>
      <c r="AF909" s="98"/>
      <c r="AG909" s="71">
        <v>10.545418483310501</v>
      </c>
      <c r="AH909" s="16">
        <v>0.84430892580548444</v>
      </c>
      <c r="AI909" s="16"/>
      <c r="AJ909" s="71">
        <v>1925.4891449649399</v>
      </c>
      <c r="AK909" s="102">
        <v>154.16246156644834</v>
      </c>
      <c r="AL909" s="102"/>
      <c r="AM909" s="162"/>
    </row>
    <row r="910" spans="1:39" ht="9" hidden="1" customHeight="1" outlineLevel="1" x14ac:dyDescent="0.25">
      <c r="A910" s="83" t="s">
        <v>464</v>
      </c>
      <c r="B910" s="195" t="s">
        <v>322</v>
      </c>
      <c r="C910" s="84" t="s">
        <v>323</v>
      </c>
      <c r="D910" s="19" t="s">
        <v>28</v>
      </c>
      <c r="E910" s="84" t="s">
        <v>324</v>
      </c>
      <c r="F910" s="1">
        <v>1</v>
      </c>
      <c r="G910" s="1" t="s">
        <v>697</v>
      </c>
      <c r="H910" s="25">
        <v>26</v>
      </c>
      <c r="I910" s="19" t="s">
        <v>30</v>
      </c>
      <c r="J910" s="19" t="s">
        <v>326</v>
      </c>
      <c r="K910" s="22"/>
      <c r="L910" s="30">
        <v>6.8</v>
      </c>
      <c r="M910" s="45">
        <v>70</v>
      </c>
      <c r="N910" s="45">
        <v>7.4</v>
      </c>
      <c r="O910" s="25">
        <v>9710</v>
      </c>
      <c r="P910" s="104">
        <v>1181.3800000000001</v>
      </c>
      <c r="Q910" s="24">
        <v>121.66632337796086</v>
      </c>
      <c r="R910" s="24">
        <v>28.133088522235401</v>
      </c>
      <c r="S910" s="24">
        <v>2.8973314646998349</v>
      </c>
      <c r="T910" s="24"/>
      <c r="U910" s="45">
        <v>14.67</v>
      </c>
      <c r="V910" s="24">
        <v>1.5108135942327496</v>
      </c>
      <c r="W910" s="24"/>
      <c r="X910" s="1">
        <v>1010.90799698073</v>
      </c>
      <c r="Y910" s="30">
        <v>104.10998939039443</v>
      </c>
      <c r="Z910" s="1"/>
      <c r="AA910" s="45">
        <v>367.85893224076699</v>
      </c>
      <c r="AB910" s="30">
        <v>37.884545029945109</v>
      </c>
      <c r="AC910" s="30"/>
      <c r="AD910" s="45">
        <v>16.0078557844123</v>
      </c>
      <c r="AE910" s="30">
        <v>1.6485948284667662</v>
      </c>
      <c r="AF910" s="1"/>
      <c r="AG910" s="45">
        <v>6.3845931089635499</v>
      </c>
      <c r="AH910" s="30">
        <v>0.65752761163373319</v>
      </c>
      <c r="AI910" s="30"/>
      <c r="AJ910" s="45">
        <v>1502.32862720614</v>
      </c>
      <c r="AK910" s="85">
        <v>154.71973503667766</v>
      </c>
      <c r="AL910" s="85"/>
      <c r="AM910" s="162"/>
    </row>
    <row r="911" spans="1:39" ht="9" hidden="1" customHeight="1" outlineLevel="1" x14ac:dyDescent="0.25">
      <c r="A911" s="83" t="s">
        <v>465</v>
      </c>
      <c r="B911" s="195" t="s">
        <v>322</v>
      </c>
      <c r="C911" s="84" t="s">
        <v>323</v>
      </c>
      <c r="D911" s="19" t="s">
        <v>28</v>
      </c>
      <c r="E911" s="84" t="s">
        <v>324</v>
      </c>
      <c r="F911" s="1">
        <v>1</v>
      </c>
      <c r="G911" s="1" t="s">
        <v>697</v>
      </c>
      <c r="H911" s="25">
        <v>26</v>
      </c>
      <c r="I911" s="19" t="s">
        <v>30</v>
      </c>
      <c r="J911" s="19" t="s">
        <v>326</v>
      </c>
      <c r="K911" s="22"/>
      <c r="L911" s="30">
        <v>6.56</v>
      </c>
      <c r="M911" s="45">
        <v>70</v>
      </c>
      <c r="N911" s="45">
        <v>5.4</v>
      </c>
      <c r="O911" s="25">
        <v>10330</v>
      </c>
      <c r="P911" s="104">
        <v>1337.7</v>
      </c>
      <c r="Q911" s="24">
        <v>129.49661181026138</v>
      </c>
      <c r="R911" s="24">
        <v>47.336866820392494</v>
      </c>
      <c r="S911" s="24">
        <v>4.5824653262722652</v>
      </c>
      <c r="T911" s="24"/>
      <c r="U911" s="45">
        <v>13.96</v>
      </c>
      <c r="V911" s="24">
        <v>1.351403678606002</v>
      </c>
      <c r="W911" s="24"/>
      <c r="X911" s="1">
        <v>1494.51981113428</v>
      </c>
      <c r="Y911" s="30">
        <v>144.6776196644995</v>
      </c>
      <c r="Z911" s="1"/>
      <c r="AA911" s="45">
        <v>315.71587868286599</v>
      </c>
      <c r="AB911" s="30">
        <v>30.563008584982189</v>
      </c>
      <c r="AC911" s="30"/>
      <c r="AD911" s="45">
        <v>6.91942653128008</v>
      </c>
      <c r="AE911" s="30">
        <v>0.66983799915586451</v>
      </c>
      <c r="AF911" s="1"/>
      <c r="AG911" s="45">
        <v>3.7570828147451998</v>
      </c>
      <c r="AH911" s="30">
        <v>0.36370598400243948</v>
      </c>
      <c r="AI911" s="30"/>
      <c r="AJ911" s="45">
        <v>1106.97809390407</v>
      </c>
      <c r="AK911" s="85">
        <v>107.1614805328238</v>
      </c>
      <c r="AL911" s="85"/>
      <c r="AM911" s="162"/>
    </row>
    <row r="912" spans="1:39" ht="9" hidden="1" customHeight="1" outlineLevel="1" x14ac:dyDescent="0.25">
      <c r="A912" s="83" t="s">
        <v>466</v>
      </c>
      <c r="B912" s="195" t="s">
        <v>322</v>
      </c>
      <c r="C912" s="84" t="s">
        <v>323</v>
      </c>
      <c r="D912" s="19" t="s">
        <v>28</v>
      </c>
      <c r="E912" s="84" t="s">
        <v>324</v>
      </c>
      <c r="F912" s="1">
        <v>1</v>
      </c>
      <c r="G912" s="1" t="s">
        <v>697</v>
      </c>
      <c r="H912" s="25">
        <v>26</v>
      </c>
      <c r="I912" s="19" t="s">
        <v>30</v>
      </c>
      <c r="J912" s="19" t="s">
        <v>326</v>
      </c>
      <c r="K912" s="22"/>
      <c r="L912" s="30">
        <v>7.83</v>
      </c>
      <c r="M912" s="45">
        <v>66</v>
      </c>
      <c r="N912" s="45">
        <v>8.3000000000000007</v>
      </c>
      <c r="O912" s="25">
        <v>8920</v>
      </c>
      <c r="P912" s="104">
        <v>1003.48</v>
      </c>
      <c r="Q912" s="24">
        <v>112.49775784753363</v>
      </c>
      <c r="R912" s="24">
        <v>34.760019809889499</v>
      </c>
      <c r="S912" s="24">
        <v>3.8968632073867147</v>
      </c>
      <c r="T912" s="24"/>
      <c r="U912" s="45">
        <v>13.82</v>
      </c>
      <c r="V912" s="24">
        <v>1.5493273542600898</v>
      </c>
      <c r="W912" s="24"/>
      <c r="X912" s="1">
        <v>1179.1407987314199</v>
      </c>
      <c r="Y912" s="30">
        <v>132.19067250352242</v>
      </c>
      <c r="Z912" s="1"/>
      <c r="AA912" s="45">
        <v>275.19242916286902</v>
      </c>
      <c r="AB912" s="30">
        <v>30.851169188662443</v>
      </c>
      <c r="AC912" s="30"/>
      <c r="AD912" s="45">
        <v>15.9322196309886</v>
      </c>
      <c r="AE912" s="30">
        <v>1.7861232770166593</v>
      </c>
      <c r="AF912" s="1"/>
      <c r="AG912" s="45">
        <v>6.7486431357320997</v>
      </c>
      <c r="AH912" s="30">
        <v>0.7565743425708632</v>
      </c>
      <c r="AI912" s="30"/>
      <c r="AJ912" s="45">
        <v>1027.88914179315</v>
      </c>
      <c r="AK912" s="85">
        <v>115.23420872120515</v>
      </c>
      <c r="AL912" s="85"/>
      <c r="AM912" s="162"/>
    </row>
    <row r="913" spans="1:39" ht="9" hidden="1" customHeight="1" outlineLevel="1" x14ac:dyDescent="0.25">
      <c r="A913" s="83" t="s">
        <v>467</v>
      </c>
      <c r="B913" s="195" t="s">
        <v>322</v>
      </c>
      <c r="C913" s="84" t="s">
        <v>323</v>
      </c>
      <c r="D913" s="19" t="s">
        <v>28</v>
      </c>
      <c r="E913" s="84" t="s">
        <v>324</v>
      </c>
      <c r="F913" s="1">
        <v>1</v>
      </c>
      <c r="G913" s="1" t="s">
        <v>697</v>
      </c>
      <c r="H913" s="25">
        <v>26</v>
      </c>
      <c r="I913" s="19" t="s">
        <v>30</v>
      </c>
      <c r="J913" s="19" t="s">
        <v>326</v>
      </c>
      <c r="K913" s="22"/>
      <c r="L913" s="30">
        <v>7.74</v>
      </c>
      <c r="M913" s="45">
        <v>68</v>
      </c>
      <c r="N913" s="45">
        <v>4.8</v>
      </c>
      <c r="O913" s="25">
        <v>12500</v>
      </c>
      <c r="P913" s="104">
        <v>1378.04</v>
      </c>
      <c r="Q913" s="24">
        <v>110.2432</v>
      </c>
      <c r="R913" s="24">
        <v>59.546585693337995</v>
      </c>
      <c r="S913" s="24">
        <v>4.7637268554670396</v>
      </c>
      <c r="T913" s="24"/>
      <c r="U913" s="45">
        <v>19.05</v>
      </c>
      <c r="V913" s="24">
        <v>1.524</v>
      </c>
      <c r="W913" s="24"/>
      <c r="X913" s="1">
        <v>1216.4124026745799</v>
      </c>
      <c r="Y913" s="30">
        <v>97.312992213966396</v>
      </c>
      <c r="Z913" s="1"/>
      <c r="AA913" s="45">
        <v>329.20850843077801</v>
      </c>
      <c r="AB913" s="30">
        <v>26.33668067446224</v>
      </c>
      <c r="AC913" s="30"/>
      <c r="AD913" s="45">
        <v>7.7608206938833799</v>
      </c>
      <c r="AE913" s="30">
        <v>0.62086565551067041</v>
      </c>
      <c r="AF913" s="1"/>
      <c r="AG913" s="45">
        <v>7.46680112956619</v>
      </c>
      <c r="AH913" s="30">
        <v>0.59734409036529523</v>
      </c>
      <c r="AI913" s="30"/>
      <c r="AJ913" s="45">
        <v>1676.4530096856699</v>
      </c>
      <c r="AK913" s="85">
        <v>134.11624077485359</v>
      </c>
      <c r="AL913" s="85"/>
      <c r="AM913" s="162"/>
    </row>
    <row r="914" spans="1:39" ht="9" hidden="1" customHeight="1" outlineLevel="1" x14ac:dyDescent="0.25">
      <c r="A914" s="90" t="s">
        <v>468</v>
      </c>
      <c r="B914" s="196" t="s">
        <v>322</v>
      </c>
      <c r="C914" s="91" t="s">
        <v>323</v>
      </c>
      <c r="D914" s="33" t="s">
        <v>28</v>
      </c>
      <c r="E914" s="91" t="s">
        <v>324</v>
      </c>
      <c r="F914" s="92">
        <v>1</v>
      </c>
      <c r="G914" s="92" t="s">
        <v>697</v>
      </c>
      <c r="H914" s="39">
        <v>26</v>
      </c>
      <c r="I914" s="33" t="s">
        <v>30</v>
      </c>
      <c r="J914" s="33" t="s">
        <v>326</v>
      </c>
      <c r="K914" s="36"/>
      <c r="L914" s="44">
        <v>7.49</v>
      </c>
      <c r="M914" s="70">
        <v>64</v>
      </c>
      <c r="N914" s="70">
        <v>4.3</v>
      </c>
      <c r="O914" s="39">
        <v>12820</v>
      </c>
      <c r="P914" s="105">
        <v>1938.87</v>
      </c>
      <c r="Q914" s="38">
        <v>151.23790951638065</v>
      </c>
      <c r="R914" s="38">
        <v>174.54780011587999</v>
      </c>
      <c r="S914" s="38">
        <v>13.615273019959439</v>
      </c>
      <c r="T914" s="38"/>
      <c r="U914" s="70">
        <v>18.39</v>
      </c>
      <c r="V914" s="38">
        <v>1.4344773790951639</v>
      </c>
      <c r="W914" s="38"/>
      <c r="X914" s="92">
        <v>1776.98667910681</v>
      </c>
      <c r="Y914" s="44">
        <v>138.61050539054682</v>
      </c>
      <c r="Z914" s="92"/>
      <c r="AA914" s="70">
        <v>429.31557232089699</v>
      </c>
      <c r="AB914" s="44">
        <v>33.487954159196335</v>
      </c>
      <c r="AC914" s="44"/>
      <c r="AD914" s="70">
        <v>15.662440007772901</v>
      </c>
      <c r="AE914" s="44">
        <v>1.2217191893738613</v>
      </c>
      <c r="AF914" s="92"/>
      <c r="AG914" s="70">
        <v>9.0687381564888998</v>
      </c>
      <c r="AH914" s="44">
        <v>0.70738987180100621</v>
      </c>
      <c r="AI914" s="44"/>
      <c r="AJ914" s="70">
        <v>1342.3749562072001</v>
      </c>
      <c r="AK914" s="94">
        <v>104.70943496156006</v>
      </c>
      <c r="AL914" s="94"/>
      <c r="AM914" s="162"/>
    </row>
    <row r="915" spans="1:39" ht="9" customHeight="1" collapsed="1" x14ac:dyDescent="0.25">
      <c r="A915" s="99"/>
      <c r="B915" s="195"/>
      <c r="C915" s="84"/>
      <c r="D915" s="19"/>
      <c r="E915" s="84"/>
      <c r="F915" s="1"/>
      <c r="G915" s="1"/>
      <c r="H915" s="25"/>
      <c r="I915" s="19"/>
      <c r="J915" s="19"/>
      <c r="K915" s="8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106"/>
      <c r="Y915" s="23"/>
      <c r="Z915" s="106"/>
      <c r="AA915" s="23"/>
      <c r="AB915" s="23"/>
      <c r="AC915" s="23"/>
      <c r="AD915" s="23"/>
      <c r="AE915" s="23"/>
      <c r="AF915" s="106"/>
      <c r="AG915" s="23"/>
      <c r="AH915" s="23"/>
      <c r="AI915" s="23"/>
      <c r="AJ915" s="23"/>
      <c r="AK915" s="23"/>
      <c r="AL915" s="23"/>
      <c r="AM915" s="162"/>
    </row>
    <row r="916" spans="1:39" ht="9" customHeight="1" x14ac:dyDescent="0.25">
      <c r="A916" s="99"/>
      <c r="B916" s="195"/>
      <c r="C916" s="84"/>
      <c r="D916" s="19"/>
      <c r="E916" s="84"/>
      <c r="F916" s="1"/>
      <c r="G916" s="1"/>
      <c r="H916" s="25"/>
      <c r="I916" s="19"/>
      <c r="J916" s="19"/>
      <c r="K916" s="22" t="s">
        <v>679</v>
      </c>
      <c r="L916" s="30">
        <f>IF(SUM(L909:L914)=0,"-",IF(SUM(L909:L914)&gt;0,AVERAGE(L909:L914)))</f>
        <v>7.0566666666666675</v>
      </c>
      <c r="M916" s="30">
        <f t="shared" ref="M916:AL916" si="670">IF(SUM(M909:M914)=0,"-",IF(SUM(M909:M914)&gt;0,AVERAGE(M909:M914)))</f>
        <v>67.5</v>
      </c>
      <c r="N916" s="30">
        <f t="shared" si="670"/>
        <v>5.7833333333333341</v>
      </c>
      <c r="O916" s="30">
        <f t="shared" si="670"/>
        <v>11128.333333333334</v>
      </c>
      <c r="P916" s="30">
        <f t="shared" ref="P916:AC916" si="671">IF(SUM(P909:P914)=0,"-",IF(SUM(P909:P914)&gt;0,AVERAGE(P909:P914)))</f>
        <v>1346.1433333333334</v>
      </c>
      <c r="Q916" s="30">
        <f t="shared" si="671"/>
        <v>120.70204315287145</v>
      </c>
      <c r="R916" s="30">
        <f t="shared" si="671"/>
        <v>71.048513009359866</v>
      </c>
      <c r="S916" s="30">
        <f t="shared" si="671"/>
        <v>6.0530412185481994</v>
      </c>
      <c r="T916" s="30" t="str">
        <f t="shared" si="671"/>
        <v>-</v>
      </c>
      <c r="U916" s="30">
        <f t="shared" si="671"/>
        <v>16.405000000000001</v>
      </c>
      <c r="V916" s="30">
        <f t="shared" si="671"/>
        <v>1.475734919367002</v>
      </c>
      <c r="W916" s="30" t="str">
        <f t="shared" si="671"/>
        <v>-</v>
      </c>
      <c r="X916" s="1">
        <f t="shared" si="671"/>
        <v>1296.8861937153631</v>
      </c>
      <c r="Y916" s="30">
        <f t="shared" si="671"/>
        <v>117.54006799318587</v>
      </c>
      <c r="Z916" s="1" t="str">
        <f t="shared" si="671"/>
        <v>-</v>
      </c>
      <c r="AA916" s="30">
        <f t="shared" si="671"/>
        <v>356.74954207246623</v>
      </c>
      <c r="AB916" s="30">
        <f t="shared" si="671"/>
        <v>32.167823171682031</v>
      </c>
      <c r="AC916" s="30" t="str">
        <f t="shared" si="671"/>
        <v>-</v>
      </c>
      <c r="AD916" s="30">
        <f>IF(SUM(AD909:AD914)=0,"-",IF(SUM(AD909:AD914)&gt;0,AVERAGE(AD909:AD914)))</f>
        <v>12.272933499940194</v>
      </c>
      <c r="AE916" s="30">
        <f>IF(SUM(AE909:AE914)=0,"-",IF(SUM(AE909:AE914)&gt;0,AVERAGE(AE909:AE914)))</f>
        <v>1.1427092181859677</v>
      </c>
      <c r="AF916" s="1" t="str">
        <f>IF(SUM(AF909:AF914)=0,"-",IF(SUM(AF909:AF914)&gt;0,AVERAGE(AF909:AF914)))</f>
        <v>-</v>
      </c>
      <c r="AG916" s="30">
        <f t="shared" si="670"/>
        <v>7.3285461381344064</v>
      </c>
      <c r="AH916" s="30">
        <f t="shared" si="670"/>
        <v>0.65447513769647025</v>
      </c>
      <c r="AI916" s="30" t="str">
        <f t="shared" si="670"/>
        <v>-</v>
      </c>
      <c r="AJ916" s="30">
        <f t="shared" si="670"/>
        <v>1430.2521622935283</v>
      </c>
      <c r="AK916" s="30">
        <f t="shared" si="670"/>
        <v>128.3505935989281</v>
      </c>
      <c r="AL916" s="30" t="str">
        <f t="shared" si="670"/>
        <v>-</v>
      </c>
      <c r="AM916" s="162"/>
    </row>
    <row r="917" spans="1:39" ht="9" customHeight="1" x14ac:dyDescent="0.25">
      <c r="A917" s="25"/>
      <c r="B917" s="192" t="str">
        <f t="shared" ref="B917:J917" si="672">B912</f>
        <v>Cisplatin (Cp)</v>
      </c>
      <c r="C917" s="17" t="str">
        <f t="shared" si="672"/>
        <v>Bayer</v>
      </c>
      <c r="D917" s="25" t="str">
        <f t="shared" si="672"/>
        <v>Rat</v>
      </c>
      <c r="E917" s="17" t="str">
        <f t="shared" si="672"/>
        <v>Crl:WI(Han)</v>
      </c>
      <c r="F917" s="25">
        <f t="shared" si="672"/>
        <v>1</v>
      </c>
      <c r="G917" s="25" t="str">
        <f t="shared" si="672"/>
        <v>once</v>
      </c>
      <c r="H917" s="25">
        <f t="shared" si="672"/>
        <v>26</v>
      </c>
      <c r="I917" s="25" t="str">
        <f t="shared" si="672"/>
        <v>necropsy</v>
      </c>
      <c r="J917" s="25" t="str">
        <f t="shared" si="672"/>
        <v>18-20</v>
      </c>
      <c r="K917" s="22" t="s">
        <v>677</v>
      </c>
      <c r="L917" s="30">
        <f>IF(SUM(L909:L914)=0,"-",IF(SUM(L909:L914)&gt;0,_xlfn.STDEV.S(L909:L914)))</f>
        <v>0.75595414323004206</v>
      </c>
      <c r="M917" s="30">
        <f t="shared" ref="M917:AL917" si="673">IF(SUM(M909:M914)=0,"-",IF(SUM(M909:M914)&gt;0,_xlfn.STDEV.S(M909:M914)))</f>
        <v>2.3452078799117149</v>
      </c>
      <c r="N917" s="30">
        <f t="shared" si="673"/>
        <v>1.6678329252855835</v>
      </c>
      <c r="O917" s="30">
        <f t="shared" si="673"/>
        <v>1680.6595927393132</v>
      </c>
      <c r="P917" s="30">
        <f t="shared" ref="P917:AC917" si="674">IF(SUM(P909:P914)=0,"-",IF(SUM(P909:P914)&gt;0,_xlfn.STDEV.S(P909:P914)))</f>
        <v>319.00031101343166</v>
      </c>
      <c r="Q917" s="30">
        <f t="shared" si="674"/>
        <v>18.19525571800018</v>
      </c>
      <c r="R917" s="30">
        <f t="shared" si="674"/>
        <v>54.193052149833548</v>
      </c>
      <c r="S917" s="30">
        <f t="shared" si="674"/>
        <v>3.8956262607100309</v>
      </c>
      <c r="T917" s="30" t="str">
        <f t="shared" si="674"/>
        <v>-</v>
      </c>
      <c r="U917" s="30">
        <f t="shared" si="674"/>
        <v>2.4965956821239543</v>
      </c>
      <c r="V917" s="30">
        <f t="shared" si="674"/>
        <v>7.2403297294519525E-2</v>
      </c>
      <c r="W917" s="30" t="str">
        <f t="shared" si="674"/>
        <v>-</v>
      </c>
      <c r="X917" s="1">
        <f t="shared" si="674"/>
        <v>286.0543734702502</v>
      </c>
      <c r="Y917" s="30">
        <f t="shared" si="674"/>
        <v>23.821317815684239</v>
      </c>
      <c r="Z917" s="1" t="str">
        <f t="shared" si="674"/>
        <v>-</v>
      </c>
      <c r="AA917" s="30">
        <f t="shared" si="674"/>
        <v>61.480942959402043</v>
      </c>
      <c r="AB917" s="30">
        <f t="shared" si="674"/>
        <v>3.8904681284902205</v>
      </c>
      <c r="AC917" s="30" t="str">
        <f t="shared" si="674"/>
        <v>-</v>
      </c>
      <c r="AD917" s="30">
        <f>IF(SUM(AD909:AD914)=0,"-",IF(SUM(AD909:AD914)&gt;0,_xlfn.STDEV.S(AD909:AD914)))</f>
        <v>4.2116711971993599</v>
      </c>
      <c r="AE917" s="30">
        <f>IF(SUM(AE909:AE914)=0,"-",IF(SUM(AE909:AE914)&gt;0,_xlfn.STDEV.S(AE909:AE914)))</f>
        <v>0.4953057498134823</v>
      </c>
      <c r="AF917" s="1" t="str">
        <f>IF(SUM(AF909:AF914)=0,"-",IF(SUM(AF909:AF914)&gt;0,_xlfn.STDEV.S(AF909:AF914)))</f>
        <v>-</v>
      </c>
      <c r="AG917" s="30">
        <f t="shared" si="673"/>
        <v>2.3400143363812789</v>
      </c>
      <c r="AH917" s="30">
        <f t="shared" si="673"/>
        <v>0.1655784157040964</v>
      </c>
      <c r="AI917" s="30" t="str">
        <f t="shared" si="673"/>
        <v>-</v>
      </c>
      <c r="AJ917" s="30">
        <f t="shared" si="673"/>
        <v>342.10935969809219</v>
      </c>
      <c r="AK917" s="30">
        <f t="shared" si="673"/>
        <v>22.692506613417201</v>
      </c>
      <c r="AL917" s="30" t="str">
        <f t="shared" si="673"/>
        <v>-</v>
      </c>
      <c r="AM917" s="162"/>
    </row>
    <row r="918" spans="1:39" ht="9" customHeight="1" x14ac:dyDescent="0.25">
      <c r="A918" s="99"/>
      <c r="B918" s="195"/>
      <c r="C918" s="84"/>
      <c r="D918" s="19"/>
      <c r="E918" s="84"/>
      <c r="F918" s="1"/>
      <c r="G918" s="1"/>
      <c r="H918" s="25"/>
      <c r="I918" s="19"/>
      <c r="J918" s="19"/>
      <c r="K918" s="22" t="s">
        <v>678</v>
      </c>
      <c r="L918" s="1">
        <f>IF(SUM(L909:L914)=0,"-",IF(SUM(L909:L914)&gt;0,COUNT(L909:L914)))</f>
        <v>6</v>
      </c>
      <c r="M918" s="46">
        <f t="shared" ref="M918:AL918" si="675">IF(SUM(M909:M914)=0,"-",IF(SUM(M909:M914)&gt;0,COUNT(M909:M914)))</f>
        <v>6</v>
      </c>
      <c r="N918" s="1">
        <f t="shared" si="675"/>
        <v>6</v>
      </c>
      <c r="O918" s="46">
        <f t="shared" si="675"/>
        <v>6</v>
      </c>
      <c r="P918" s="1">
        <f t="shared" ref="P918:AC918" si="676">IF(SUM(P909:P914)=0,"-",IF(SUM(P909:P914)&gt;0,COUNT(P909:P914)))</f>
        <v>6</v>
      </c>
      <c r="Q918" s="46">
        <f t="shared" si="676"/>
        <v>6</v>
      </c>
      <c r="R918" s="30">
        <f t="shared" si="676"/>
        <v>6</v>
      </c>
      <c r="S918" s="46">
        <f t="shared" si="676"/>
        <v>6</v>
      </c>
      <c r="T918" s="1" t="str">
        <f t="shared" si="676"/>
        <v>-</v>
      </c>
      <c r="U918" s="46">
        <f t="shared" si="676"/>
        <v>6</v>
      </c>
      <c r="V918" s="1">
        <f t="shared" si="676"/>
        <v>6</v>
      </c>
      <c r="W918" s="46" t="str">
        <f t="shared" si="676"/>
        <v>-</v>
      </c>
      <c r="X918" s="46">
        <f t="shared" si="676"/>
        <v>6</v>
      </c>
      <c r="Y918" s="1">
        <f t="shared" si="676"/>
        <v>6</v>
      </c>
      <c r="Z918" s="46" t="str">
        <f t="shared" si="676"/>
        <v>-</v>
      </c>
      <c r="AA918" s="1">
        <f t="shared" si="676"/>
        <v>6</v>
      </c>
      <c r="AB918" s="46">
        <f t="shared" si="676"/>
        <v>6</v>
      </c>
      <c r="AC918" s="1" t="str">
        <f t="shared" si="676"/>
        <v>-</v>
      </c>
      <c r="AD918" s="1">
        <f>IF(SUM(AD909:AD914)=0,"-",IF(SUM(AD909:AD914)&gt;0,COUNT(AD909:AD914)))</f>
        <v>6</v>
      </c>
      <c r="AE918" s="46">
        <f>IF(SUM(AE909:AE914)=0,"-",IF(SUM(AE909:AE914)&gt;0,COUNT(AE909:AE914)))</f>
        <v>6</v>
      </c>
      <c r="AF918" s="1" t="str">
        <f>IF(SUM(AF909:AF914)=0,"-",IF(SUM(AF909:AF914)&gt;0,COUNT(AF909:AF914)))</f>
        <v>-</v>
      </c>
      <c r="AG918" s="1">
        <f t="shared" si="675"/>
        <v>6</v>
      </c>
      <c r="AH918" s="46">
        <f t="shared" si="675"/>
        <v>6</v>
      </c>
      <c r="AI918" s="1" t="str">
        <f t="shared" si="675"/>
        <v>-</v>
      </c>
      <c r="AJ918" s="46">
        <f t="shared" si="675"/>
        <v>6</v>
      </c>
      <c r="AK918" s="1">
        <f t="shared" si="675"/>
        <v>6</v>
      </c>
      <c r="AL918" s="46" t="str">
        <f t="shared" si="675"/>
        <v>-</v>
      </c>
      <c r="AM918" s="162"/>
    </row>
    <row r="919" spans="1:39" ht="9" customHeight="1" x14ac:dyDescent="0.25">
      <c r="A919" s="99"/>
      <c r="B919" s="195"/>
      <c r="C919" s="84"/>
      <c r="D919" s="19"/>
      <c r="E919" s="84"/>
      <c r="F919" s="1"/>
      <c r="G919" s="92"/>
      <c r="H919" s="25"/>
      <c r="I919" s="19"/>
      <c r="J919" s="19"/>
      <c r="K919" s="36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107"/>
      <c r="Y919" s="37"/>
      <c r="Z919" s="107"/>
      <c r="AA919" s="37"/>
      <c r="AB919" s="37"/>
      <c r="AC919" s="37"/>
      <c r="AD919" s="37"/>
      <c r="AE919" s="37"/>
      <c r="AF919" s="107"/>
      <c r="AG919" s="37"/>
      <c r="AH919" s="37"/>
      <c r="AI919" s="37"/>
      <c r="AJ919" s="37"/>
      <c r="AK919" s="37"/>
      <c r="AL919" s="37"/>
      <c r="AM919" s="162"/>
    </row>
    <row r="920" spans="1:39" ht="9" hidden="1" customHeight="1" outlineLevel="1" x14ac:dyDescent="0.25">
      <c r="A920" s="101" t="s">
        <v>535</v>
      </c>
      <c r="B920" s="197" t="s">
        <v>322</v>
      </c>
      <c r="C920" s="97" t="s">
        <v>323</v>
      </c>
      <c r="D920" s="5" t="s">
        <v>28</v>
      </c>
      <c r="E920" s="97" t="s">
        <v>324</v>
      </c>
      <c r="F920" s="98">
        <v>3</v>
      </c>
      <c r="G920" s="1" t="s">
        <v>697</v>
      </c>
      <c r="H920" s="11">
        <v>26</v>
      </c>
      <c r="I920" s="5" t="s">
        <v>325</v>
      </c>
      <c r="J920" s="5" t="s">
        <v>326</v>
      </c>
      <c r="K920" s="8"/>
      <c r="L920" s="16">
        <v>7.66</v>
      </c>
      <c r="M920" s="71">
        <v>69</v>
      </c>
      <c r="N920" s="71">
        <v>6.6</v>
      </c>
      <c r="O920" s="11">
        <v>9650</v>
      </c>
      <c r="P920" s="103">
        <v>1114.71</v>
      </c>
      <c r="Q920" s="10">
        <v>115.5139896373057</v>
      </c>
      <c r="R920" s="10">
        <v>41.122844069719299</v>
      </c>
      <c r="S920" s="10">
        <v>4.2614346186237615</v>
      </c>
      <c r="T920" s="10"/>
      <c r="U920" s="71">
        <v>13.88</v>
      </c>
      <c r="V920" s="10">
        <v>1.4383419689119172</v>
      </c>
      <c r="W920" s="10"/>
      <c r="X920" s="98">
        <v>1764.0549891267201</v>
      </c>
      <c r="Y920" s="16">
        <v>182.80362581624041</v>
      </c>
      <c r="Z920" s="98"/>
      <c r="AA920" s="71">
        <v>428.09780771968599</v>
      </c>
      <c r="AB920" s="16">
        <v>44.362467121210983</v>
      </c>
      <c r="AC920" s="16"/>
      <c r="AD920" s="71">
        <v>26.271745517552599</v>
      </c>
      <c r="AE920" s="16">
        <v>2.7224606753940517</v>
      </c>
      <c r="AF920" s="98"/>
      <c r="AG920" s="71">
        <v>24.573603341258899</v>
      </c>
      <c r="AH920" s="16">
        <v>2.5464873928765699</v>
      </c>
      <c r="AI920" s="16"/>
      <c r="AJ920" s="71">
        <v>1941.9892387714699</v>
      </c>
      <c r="AK920" s="102">
        <v>201.2424081628466</v>
      </c>
      <c r="AL920" s="102"/>
      <c r="AM920" s="162"/>
    </row>
    <row r="921" spans="1:39" ht="9" hidden="1" customHeight="1" outlineLevel="1" x14ac:dyDescent="0.25">
      <c r="A921" s="83" t="s">
        <v>536</v>
      </c>
      <c r="B921" s="195" t="s">
        <v>322</v>
      </c>
      <c r="C921" s="84" t="s">
        <v>323</v>
      </c>
      <c r="D921" s="19" t="s">
        <v>28</v>
      </c>
      <c r="E921" s="84" t="s">
        <v>324</v>
      </c>
      <c r="F921" s="1">
        <v>3</v>
      </c>
      <c r="G921" s="1" t="s">
        <v>697</v>
      </c>
      <c r="H921" s="25">
        <v>26</v>
      </c>
      <c r="I921" s="19" t="s">
        <v>325</v>
      </c>
      <c r="J921" s="19" t="s">
        <v>326</v>
      </c>
      <c r="K921" s="22"/>
      <c r="L921" s="30">
        <v>7.45</v>
      </c>
      <c r="M921" s="45">
        <v>64</v>
      </c>
      <c r="N921" s="45">
        <v>4.9000000000000004</v>
      </c>
      <c r="O921" s="25">
        <v>9390</v>
      </c>
      <c r="P921" s="104">
        <v>1614.78</v>
      </c>
      <c r="Q921" s="24">
        <v>171.96805111821084</v>
      </c>
      <c r="R921" s="24">
        <v>25.2089460000226</v>
      </c>
      <c r="S921" s="24">
        <v>2.6846587859448987</v>
      </c>
      <c r="T921" s="24"/>
      <c r="U921" s="45">
        <v>17.100000000000001</v>
      </c>
      <c r="V921" s="24">
        <v>1.8210862619808308</v>
      </c>
      <c r="W921" s="24"/>
      <c r="X921" s="1">
        <v>1078.2895479985798</v>
      </c>
      <c r="Y921" s="30">
        <v>114.83381767823001</v>
      </c>
      <c r="Z921" s="1"/>
      <c r="AA921" s="45">
        <v>432.02146222414001</v>
      </c>
      <c r="AB921" s="30">
        <v>46.008675423231097</v>
      </c>
      <c r="AC921" s="30"/>
      <c r="AD921" s="45">
        <v>24.8947161290262</v>
      </c>
      <c r="AE921" s="30">
        <v>2.6511944759346329</v>
      </c>
      <c r="AF921" s="1"/>
      <c r="AG921" s="45">
        <v>11.4614098376024</v>
      </c>
      <c r="AH921" s="30">
        <v>1.2205974267947177</v>
      </c>
      <c r="AI921" s="30"/>
      <c r="AJ921" s="45">
        <v>2916.2811327916102</v>
      </c>
      <c r="AK921" s="85">
        <v>310.57307058483599</v>
      </c>
      <c r="AL921" s="85"/>
      <c r="AM921" s="162"/>
    </row>
    <row r="922" spans="1:39" ht="9" hidden="1" customHeight="1" outlineLevel="1" x14ac:dyDescent="0.25">
      <c r="A922" s="83" t="s">
        <v>537</v>
      </c>
      <c r="B922" s="195" t="s">
        <v>322</v>
      </c>
      <c r="C922" s="84" t="s">
        <v>323</v>
      </c>
      <c r="D922" s="19" t="s">
        <v>28</v>
      </c>
      <c r="E922" s="84" t="s">
        <v>324</v>
      </c>
      <c r="F922" s="1">
        <v>3</v>
      </c>
      <c r="G922" s="1" t="s">
        <v>697</v>
      </c>
      <c r="H922" s="25">
        <v>26</v>
      </c>
      <c r="I922" s="19" t="s">
        <v>325</v>
      </c>
      <c r="J922" s="19" t="s">
        <v>326</v>
      </c>
      <c r="K922" s="22"/>
      <c r="L922" s="30">
        <v>6.99</v>
      </c>
      <c r="M922" s="45">
        <v>71</v>
      </c>
      <c r="N922" s="45">
        <v>7.9</v>
      </c>
      <c r="O922" s="25">
        <v>8800</v>
      </c>
      <c r="P922" s="104">
        <v>985.36</v>
      </c>
      <c r="Q922" s="24">
        <v>111.97272727272727</v>
      </c>
      <c r="R922" s="24">
        <v>34.062852820751196</v>
      </c>
      <c r="S922" s="24">
        <v>3.870778729630818</v>
      </c>
      <c r="T922" s="24"/>
      <c r="U922" s="45">
        <v>14.83</v>
      </c>
      <c r="V922" s="24">
        <v>1.6852272727272726</v>
      </c>
      <c r="W922" s="24"/>
      <c r="X922" s="1">
        <v>1141.7292588590799</v>
      </c>
      <c r="Y922" s="30">
        <v>129.74196123398633</v>
      </c>
      <c r="Z922" s="1"/>
      <c r="AA922" s="45">
        <v>486.07313189985399</v>
      </c>
      <c r="AB922" s="30">
        <v>55.235583170437955</v>
      </c>
      <c r="AC922" s="30"/>
      <c r="AD922" s="45">
        <v>15.626508937118899</v>
      </c>
      <c r="AE922" s="30">
        <v>1.7757396519453295</v>
      </c>
      <c r="AF922" s="1"/>
      <c r="AG922" s="45">
        <v>9.44671084076173</v>
      </c>
      <c r="AH922" s="30">
        <v>1.0734898682683784</v>
      </c>
      <c r="AI922" s="30"/>
      <c r="AJ922" s="45">
        <v>2052.53455417841</v>
      </c>
      <c r="AK922" s="85">
        <v>233.24256297481932</v>
      </c>
      <c r="AL922" s="85"/>
      <c r="AM922" s="162"/>
    </row>
    <row r="923" spans="1:39" ht="9" hidden="1" customHeight="1" outlineLevel="1" x14ac:dyDescent="0.25">
      <c r="A923" s="83" t="s">
        <v>538</v>
      </c>
      <c r="B923" s="195" t="s">
        <v>322</v>
      </c>
      <c r="C923" s="84" t="s">
        <v>323</v>
      </c>
      <c r="D923" s="19" t="s">
        <v>28</v>
      </c>
      <c r="E923" s="84" t="s">
        <v>324</v>
      </c>
      <c r="F923" s="1">
        <v>3</v>
      </c>
      <c r="G923" s="1" t="s">
        <v>697</v>
      </c>
      <c r="H923" s="25">
        <v>26</v>
      </c>
      <c r="I923" s="19" t="s">
        <v>325</v>
      </c>
      <c r="J923" s="19" t="s">
        <v>326</v>
      </c>
      <c r="K923" s="22"/>
      <c r="L923" s="30">
        <v>7.19</v>
      </c>
      <c r="M923" s="45">
        <v>71</v>
      </c>
      <c r="N923" s="45">
        <v>6.9</v>
      </c>
      <c r="O923" s="25">
        <v>11140</v>
      </c>
      <c r="P923" s="104">
        <v>1496.28</v>
      </c>
      <c r="Q923" s="24">
        <v>134.31597845601436</v>
      </c>
      <c r="R923" s="24">
        <v>23.364097437536302</v>
      </c>
      <c r="S923" s="24">
        <v>2.0973157484323428</v>
      </c>
      <c r="T923" s="24"/>
      <c r="U923" s="45">
        <v>17.36</v>
      </c>
      <c r="V923" s="24">
        <v>1.5583482944344702</v>
      </c>
      <c r="W923" s="24"/>
      <c r="X923" s="1">
        <v>1555.71355580979</v>
      </c>
      <c r="Y923" s="30">
        <v>139.65112709244076</v>
      </c>
      <c r="Z923" s="1"/>
      <c r="AA923" s="45">
        <v>437.99764974813502</v>
      </c>
      <c r="AB923" s="30">
        <v>39.317562814015709</v>
      </c>
      <c r="AC923" s="30"/>
      <c r="AD923" s="45">
        <v>36.381706994885</v>
      </c>
      <c r="AE923" s="30">
        <v>3.2658623873325858</v>
      </c>
      <c r="AF923" s="1"/>
      <c r="AG923" s="45">
        <v>12.4339490624813</v>
      </c>
      <c r="AH923" s="30">
        <v>1.1161534167397935</v>
      </c>
      <c r="AI923" s="30"/>
      <c r="AJ923" s="45">
        <v>2880.7339974302799</v>
      </c>
      <c r="AK923" s="85">
        <v>258.59371610684741</v>
      </c>
      <c r="AL923" s="85"/>
      <c r="AM923" s="162"/>
    </row>
    <row r="924" spans="1:39" ht="9" hidden="1" customHeight="1" outlineLevel="1" x14ac:dyDescent="0.25">
      <c r="A924" s="83" t="s">
        <v>539</v>
      </c>
      <c r="B924" s="195" t="s">
        <v>322</v>
      </c>
      <c r="C924" s="84" t="s">
        <v>323</v>
      </c>
      <c r="D924" s="19" t="s">
        <v>28</v>
      </c>
      <c r="E924" s="84" t="s">
        <v>324</v>
      </c>
      <c r="F924" s="1">
        <v>3</v>
      </c>
      <c r="G924" s="1" t="s">
        <v>697</v>
      </c>
      <c r="H924" s="25">
        <v>26</v>
      </c>
      <c r="I924" s="19" t="s">
        <v>325</v>
      </c>
      <c r="J924" s="19" t="s">
        <v>326</v>
      </c>
      <c r="K924" s="22"/>
      <c r="L924" s="30">
        <v>6.92</v>
      </c>
      <c r="M924" s="45">
        <v>72</v>
      </c>
      <c r="N924" s="45">
        <v>8.3000000000000007</v>
      </c>
      <c r="O924" s="25">
        <v>8790</v>
      </c>
      <c r="P924" s="104">
        <v>1095.47</v>
      </c>
      <c r="Q924" s="24">
        <v>124.62684869169513</v>
      </c>
      <c r="R924" s="24">
        <v>23.841949260386997</v>
      </c>
      <c r="S924" s="24">
        <v>2.7123946826378837</v>
      </c>
      <c r="T924" s="24"/>
      <c r="U924" s="45">
        <v>15.01</v>
      </c>
      <c r="V924" s="24">
        <v>1.7076222980659843</v>
      </c>
      <c r="W924" s="24"/>
      <c r="X924" s="1">
        <v>1028.21012533204</v>
      </c>
      <c r="Y924" s="30">
        <v>116.9749858170694</v>
      </c>
      <c r="Z924" s="1"/>
      <c r="AA924" s="45">
        <v>347.49288012024198</v>
      </c>
      <c r="AB924" s="30">
        <v>39.532750866921724</v>
      </c>
      <c r="AC924" s="30"/>
      <c r="AD924" s="45">
        <v>11.1346080070011</v>
      </c>
      <c r="AE924" s="30">
        <v>1.266735836973959</v>
      </c>
      <c r="AF924" s="1"/>
      <c r="AG924" s="45">
        <v>9.6123751558384392</v>
      </c>
      <c r="AH924" s="30">
        <v>1.0935580382068759</v>
      </c>
      <c r="AI924" s="30"/>
      <c r="AJ924" s="45">
        <v>2155.5451385459601</v>
      </c>
      <c r="AK924" s="85">
        <v>245.2269782191081</v>
      </c>
      <c r="AL924" s="85"/>
      <c r="AM924" s="162"/>
    </row>
    <row r="925" spans="1:39" ht="9" hidden="1" customHeight="1" outlineLevel="1" x14ac:dyDescent="0.25">
      <c r="A925" s="90" t="s">
        <v>540</v>
      </c>
      <c r="B925" s="196" t="s">
        <v>322</v>
      </c>
      <c r="C925" s="91" t="s">
        <v>323</v>
      </c>
      <c r="D925" s="33" t="s">
        <v>28</v>
      </c>
      <c r="E925" s="91" t="s">
        <v>324</v>
      </c>
      <c r="F925" s="92">
        <v>3</v>
      </c>
      <c r="G925" s="1" t="s">
        <v>697</v>
      </c>
      <c r="H925" s="39">
        <v>26</v>
      </c>
      <c r="I925" s="33" t="s">
        <v>325</v>
      </c>
      <c r="J925" s="33" t="s">
        <v>326</v>
      </c>
      <c r="K925" s="36"/>
      <c r="L925" s="44">
        <v>6.38</v>
      </c>
      <c r="M925" s="70">
        <v>71</v>
      </c>
      <c r="N925" s="70">
        <v>5</v>
      </c>
      <c r="O925" s="39">
        <v>11740</v>
      </c>
      <c r="P925" s="105">
        <v>1661.83</v>
      </c>
      <c r="Q925" s="38">
        <v>141.55281090289608</v>
      </c>
      <c r="R925" s="38">
        <v>35.063660227241094</v>
      </c>
      <c r="S925" s="38">
        <v>2.986683153938765</v>
      </c>
      <c r="T925" s="38"/>
      <c r="U925" s="70">
        <v>20.260000000000002</v>
      </c>
      <c r="V925" s="38">
        <v>1.7257240204429303</v>
      </c>
      <c r="W925" s="38"/>
      <c r="X925" s="92">
        <v>1675.2071653902301</v>
      </c>
      <c r="Y925" s="44">
        <v>142.6922628100707</v>
      </c>
      <c r="Z925" s="92"/>
      <c r="AA925" s="70">
        <v>414.22558454267403</v>
      </c>
      <c r="AB925" s="44">
        <v>35.28326955218688</v>
      </c>
      <c r="AC925" s="44"/>
      <c r="AD925" s="70">
        <v>23.811493229862801</v>
      </c>
      <c r="AE925" s="44">
        <v>2.0282362206016016</v>
      </c>
      <c r="AF925" s="92"/>
      <c r="AG925" s="70">
        <v>7.7754101240582001</v>
      </c>
      <c r="AH925" s="44">
        <v>0.66230069199814312</v>
      </c>
      <c r="AI925" s="44"/>
      <c r="AJ925" s="70">
        <v>1818.79180363517</v>
      </c>
      <c r="AK925" s="94">
        <v>154.9226408547845</v>
      </c>
      <c r="AL925" s="94"/>
      <c r="AM925" s="162"/>
    </row>
    <row r="926" spans="1:39" ht="9" customHeight="1" collapsed="1" x14ac:dyDescent="0.25">
      <c r="A926" s="96"/>
      <c r="B926" s="197"/>
      <c r="C926" s="97"/>
      <c r="D926" s="5"/>
      <c r="E926" s="97"/>
      <c r="F926" s="98"/>
      <c r="G926" s="98"/>
      <c r="H926" s="11"/>
      <c r="I926" s="5"/>
      <c r="J926" s="5"/>
      <c r="K926" s="8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106"/>
      <c r="Y926" s="23"/>
      <c r="Z926" s="106"/>
      <c r="AA926" s="23"/>
      <c r="AB926" s="23"/>
      <c r="AC926" s="23"/>
      <c r="AD926" s="23"/>
      <c r="AE926" s="23"/>
      <c r="AF926" s="106"/>
      <c r="AG926" s="23"/>
      <c r="AH926" s="23"/>
      <c r="AI926" s="23"/>
      <c r="AJ926" s="23"/>
      <c r="AK926" s="23"/>
      <c r="AL926" s="23"/>
      <c r="AM926" s="162"/>
    </row>
    <row r="927" spans="1:39" ht="9" customHeight="1" x14ac:dyDescent="0.25">
      <c r="A927" s="99"/>
      <c r="B927" s="195"/>
      <c r="C927" s="84"/>
      <c r="D927" s="19"/>
      <c r="E927" s="84"/>
      <c r="F927" s="1"/>
      <c r="G927" s="1"/>
      <c r="H927" s="25"/>
      <c r="I927" s="19"/>
      <c r="J927" s="19"/>
      <c r="K927" s="22" t="s">
        <v>679</v>
      </c>
      <c r="L927" s="30">
        <f>IF(SUM(L920:L925)=0,"-",IF(SUM(L920:L925)&gt;0,AVERAGE(L920:L925)))</f>
        <v>7.0983333333333336</v>
      </c>
      <c r="M927" s="30">
        <f t="shared" ref="M927:AL927" si="677">IF(SUM(M920:M925)=0,"-",IF(SUM(M920:M925)&gt;0,AVERAGE(M920:M925)))</f>
        <v>69.666666666666671</v>
      </c>
      <c r="N927" s="30">
        <f t="shared" si="677"/>
        <v>6.5999999999999988</v>
      </c>
      <c r="O927" s="30">
        <f t="shared" si="677"/>
        <v>9918.3333333333339</v>
      </c>
      <c r="P927" s="30">
        <f t="shared" ref="P927:AC927" si="678">IF(SUM(P920:P925)=0,"-",IF(SUM(P920:P925)&gt;0,AVERAGE(P920:P925)))</f>
        <v>1328.0716666666667</v>
      </c>
      <c r="Q927" s="30">
        <f t="shared" si="678"/>
        <v>133.32506767980826</v>
      </c>
      <c r="R927" s="30">
        <f t="shared" si="678"/>
        <v>30.44405830260958</v>
      </c>
      <c r="S927" s="30">
        <f t="shared" si="678"/>
        <v>3.1022109532014119</v>
      </c>
      <c r="T927" s="30" t="str">
        <f t="shared" si="678"/>
        <v>-</v>
      </c>
      <c r="U927" s="30">
        <f t="shared" si="678"/>
        <v>16.40666666666667</v>
      </c>
      <c r="V927" s="30">
        <f t="shared" si="678"/>
        <v>1.6560583527605679</v>
      </c>
      <c r="W927" s="30" t="str">
        <f t="shared" si="678"/>
        <v>-</v>
      </c>
      <c r="X927" s="1">
        <f t="shared" si="678"/>
        <v>1373.8674404194064</v>
      </c>
      <c r="Y927" s="30">
        <f t="shared" si="678"/>
        <v>137.78296340800628</v>
      </c>
      <c r="Z927" s="1" t="str">
        <f t="shared" si="678"/>
        <v>-</v>
      </c>
      <c r="AA927" s="30">
        <f t="shared" si="678"/>
        <v>424.31808604245515</v>
      </c>
      <c r="AB927" s="30">
        <f t="shared" si="678"/>
        <v>43.290051491334054</v>
      </c>
      <c r="AC927" s="30" t="str">
        <f t="shared" si="678"/>
        <v>-</v>
      </c>
      <c r="AD927" s="30">
        <f>IF(SUM(AD920:AD925)=0,"-",IF(SUM(AD920:AD925)&gt;0,AVERAGE(AD920:AD925)))</f>
        <v>23.020129802574434</v>
      </c>
      <c r="AE927" s="30">
        <f>IF(SUM(AE920:AE925)=0,"-",IF(SUM(AE920:AE925)&gt;0,AVERAGE(AE920:AE925)))</f>
        <v>2.2850382080303597</v>
      </c>
      <c r="AF927" s="1" t="str">
        <f>IF(SUM(AF920:AF925)=0,"-",IF(SUM(AF920:AF925)&gt;0,AVERAGE(AF920:AF925)))</f>
        <v>-</v>
      </c>
      <c r="AG927" s="30">
        <f t="shared" si="677"/>
        <v>12.550576393666828</v>
      </c>
      <c r="AH927" s="30">
        <f t="shared" si="677"/>
        <v>1.2854311391474131</v>
      </c>
      <c r="AI927" s="30" t="str">
        <f t="shared" si="677"/>
        <v>-</v>
      </c>
      <c r="AJ927" s="30">
        <f t="shared" si="677"/>
        <v>2294.3126442254829</v>
      </c>
      <c r="AK927" s="30">
        <f t="shared" si="677"/>
        <v>233.96689615054035</v>
      </c>
      <c r="AL927" s="30" t="str">
        <f t="shared" si="677"/>
        <v>-</v>
      </c>
      <c r="AM927" s="162"/>
    </row>
    <row r="928" spans="1:39" ht="9" customHeight="1" x14ac:dyDescent="0.25">
      <c r="A928" s="25"/>
      <c r="B928" s="192" t="str">
        <f t="shared" ref="B928:J928" si="679">B923</f>
        <v>Cisplatin (Cp)</v>
      </c>
      <c r="C928" s="17" t="str">
        <f t="shared" si="679"/>
        <v>Bayer</v>
      </c>
      <c r="D928" s="25" t="str">
        <f t="shared" si="679"/>
        <v>Rat</v>
      </c>
      <c r="E928" s="17" t="str">
        <f t="shared" si="679"/>
        <v>Crl:WI(Han)</v>
      </c>
      <c r="F928" s="25">
        <f t="shared" si="679"/>
        <v>3</v>
      </c>
      <c r="G928" s="25" t="str">
        <f t="shared" si="679"/>
        <v>once</v>
      </c>
      <c r="H928" s="25">
        <f t="shared" si="679"/>
        <v>26</v>
      </c>
      <c r="I928" s="25" t="str">
        <f t="shared" si="679"/>
        <v>interim</v>
      </c>
      <c r="J928" s="25" t="str">
        <f t="shared" si="679"/>
        <v>18-20</v>
      </c>
      <c r="K928" s="22" t="s">
        <v>677</v>
      </c>
      <c r="L928" s="30">
        <f>IF(SUM(L920:L925)=0,"-",IF(SUM(L920:L925)&gt;0,_xlfn.STDEV.S(L920:L925)))</f>
        <v>0.448794682083764</v>
      </c>
      <c r="M928" s="30">
        <f t="shared" ref="M928:AL928" si="680">IF(SUM(M920:M925)=0,"-",IF(SUM(M920:M925)&gt;0,_xlfn.STDEV.S(M920:M925)))</f>
        <v>2.9439202887759488</v>
      </c>
      <c r="N928" s="30">
        <f t="shared" si="680"/>
        <v>1.4226735395023036</v>
      </c>
      <c r="O928" s="30">
        <f t="shared" si="680"/>
        <v>1239.8292893244113</v>
      </c>
      <c r="P928" s="30">
        <f t="shared" ref="P928:AC928" si="681">IF(SUM(P920:P925)=0,"-",IF(SUM(P920:P925)&gt;0,_xlfn.STDEV.S(P920:P925)))</f>
        <v>296.29996945100527</v>
      </c>
      <c r="Q928" s="30">
        <f t="shared" si="681"/>
        <v>21.958022621325664</v>
      </c>
      <c r="R928" s="30">
        <f t="shared" si="681"/>
        <v>7.3429279125357052</v>
      </c>
      <c r="S928" s="30">
        <f t="shared" si="681"/>
        <v>0.81042748171417178</v>
      </c>
      <c r="T928" s="30" t="str">
        <f t="shared" si="681"/>
        <v>-</v>
      </c>
      <c r="U928" s="30">
        <f t="shared" si="681"/>
        <v>2.3262989203166877</v>
      </c>
      <c r="V928" s="30">
        <f t="shared" si="681"/>
        <v>0.13604768407947787</v>
      </c>
      <c r="W928" s="30" t="str">
        <f t="shared" si="681"/>
        <v>-</v>
      </c>
      <c r="X928" s="1">
        <f t="shared" si="681"/>
        <v>327.67464595045192</v>
      </c>
      <c r="Y928" s="30">
        <f t="shared" si="681"/>
        <v>24.814287162685687</v>
      </c>
      <c r="Z928" s="1" t="str">
        <f t="shared" si="681"/>
        <v>-</v>
      </c>
      <c r="AA928" s="30">
        <f t="shared" si="681"/>
        <v>44.896359104262807</v>
      </c>
      <c r="AB928" s="30">
        <f t="shared" si="681"/>
        <v>7.0034741344199771</v>
      </c>
      <c r="AC928" s="30" t="str">
        <f t="shared" si="681"/>
        <v>-</v>
      </c>
      <c r="AD928" s="30">
        <f>IF(SUM(AD920:AD925)=0,"-",IF(SUM(AD920:AD925)&gt;0,_xlfn.STDEV.S(AD920:AD925)))</f>
        <v>8.8224297973799093</v>
      </c>
      <c r="AE928" s="30">
        <f>IF(SUM(AE920:AE925)=0,"-",IF(SUM(AE920:AE925)&gt;0,_xlfn.STDEV.S(AE920:AE925)))</f>
        <v>0.7279693533467958</v>
      </c>
      <c r="AF928" s="1" t="str">
        <f>IF(SUM(AF920:AF925)=0,"-",IF(SUM(AF920:AF925)&gt;0,_xlfn.STDEV.S(AF920:AF925)))</f>
        <v>-</v>
      </c>
      <c r="AG928" s="30">
        <f t="shared" si="680"/>
        <v>6.1126472741464291</v>
      </c>
      <c r="AH928" s="30">
        <f t="shared" si="680"/>
        <v>0.64701579207329463</v>
      </c>
      <c r="AI928" s="30" t="str">
        <f t="shared" si="680"/>
        <v>-</v>
      </c>
      <c r="AJ928" s="30">
        <f t="shared" si="680"/>
        <v>481.39375184759911</v>
      </c>
      <c r="AK928" s="30">
        <f t="shared" si="680"/>
        <v>52.765872945826814</v>
      </c>
      <c r="AL928" s="30" t="str">
        <f t="shared" si="680"/>
        <v>-</v>
      </c>
      <c r="AM928" s="162"/>
    </row>
    <row r="929" spans="1:68" ht="9" customHeight="1" x14ac:dyDescent="0.25">
      <c r="A929" s="99"/>
      <c r="B929" s="195"/>
      <c r="C929" s="84"/>
      <c r="D929" s="19"/>
      <c r="E929" s="84"/>
      <c r="F929" s="1"/>
      <c r="G929" s="1"/>
      <c r="H929" s="25"/>
      <c r="I929" s="19"/>
      <c r="J929" s="19"/>
      <c r="K929" s="22" t="s">
        <v>678</v>
      </c>
      <c r="L929" s="1">
        <f>IF(SUM(L920:L925)=0,"-",IF(SUM(L920:L925)&gt;0,COUNT(L920:L925)))</f>
        <v>6</v>
      </c>
      <c r="M929" s="46">
        <f t="shared" ref="M929:AL929" si="682">IF(SUM(M920:M925)=0,"-",IF(SUM(M920:M925)&gt;0,COUNT(M920:M925)))</f>
        <v>6</v>
      </c>
      <c r="N929" s="1">
        <f t="shared" si="682"/>
        <v>6</v>
      </c>
      <c r="O929" s="46">
        <f t="shared" si="682"/>
        <v>6</v>
      </c>
      <c r="P929" s="1">
        <f t="shared" ref="P929:AC929" si="683">IF(SUM(P920:P925)=0,"-",IF(SUM(P920:P925)&gt;0,COUNT(P920:P925)))</f>
        <v>6</v>
      </c>
      <c r="Q929" s="46">
        <f t="shared" si="683"/>
        <v>6</v>
      </c>
      <c r="R929" s="30">
        <f t="shared" si="683"/>
        <v>6</v>
      </c>
      <c r="S929" s="46">
        <f t="shared" si="683"/>
        <v>6</v>
      </c>
      <c r="T929" s="1" t="str">
        <f t="shared" si="683"/>
        <v>-</v>
      </c>
      <c r="U929" s="46">
        <f t="shared" si="683"/>
        <v>6</v>
      </c>
      <c r="V929" s="1">
        <f t="shared" si="683"/>
        <v>6</v>
      </c>
      <c r="W929" s="46" t="str">
        <f t="shared" si="683"/>
        <v>-</v>
      </c>
      <c r="X929" s="46">
        <f t="shared" si="683"/>
        <v>6</v>
      </c>
      <c r="Y929" s="1">
        <f t="shared" si="683"/>
        <v>6</v>
      </c>
      <c r="Z929" s="46" t="str">
        <f t="shared" si="683"/>
        <v>-</v>
      </c>
      <c r="AA929" s="1">
        <f t="shared" si="683"/>
        <v>6</v>
      </c>
      <c r="AB929" s="46">
        <f t="shared" si="683"/>
        <v>6</v>
      </c>
      <c r="AC929" s="1" t="str">
        <f t="shared" si="683"/>
        <v>-</v>
      </c>
      <c r="AD929" s="1">
        <f>IF(SUM(AD920:AD925)=0,"-",IF(SUM(AD920:AD925)&gt;0,COUNT(AD920:AD925)))</f>
        <v>6</v>
      </c>
      <c r="AE929" s="46">
        <f>IF(SUM(AE920:AE925)=0,"-",IF(SUM(AE920:AE925)&gt;0,COUNT(AE920:AE925)))</f>
        <v>6</v>
      </c>
      <c r="AF929" s="1" t="str">
        <f>IF(SUM(AF920:AF925)=0,"-",IF(SUM(AF920:AF925)&gt;0,COUNT(AF920:AF925)))</f>
        <v>-</v>
      </c>
      <c r="AG929" s="1">
        <f t="shared" si="682"/>
        <v>6</v>
      </c>
      <c r="AH929" s="46">
        <f t="shared" si="682"/>
        <v>6</v>
      </c>
      <c r="AI929" s="1" t="str">
        <f t="shared" si="682"/>
        <v>-</v>
      </c>
      <c r="AJ929" s="46">
        <f t="shared" si="682"/>
        <v>6</v>
      </c>
      <c r="AK929" s="1">
        <f t="shared" si="682"/>
        <v>6</v>
      </c>
      <c r="AL929" s="46" t="str">
        <f t="shared" si="682"/>
        <v>-</v>
      </c>
      <c r="AM929" s="162"/>
    </row>
    <row r="930" spans="1:68" s="208" customFormat="1" ht="9" customHeight="1" thickBot="1" x14ac:dyDescent="0.3">
      <c r="A930" s="100"/>
      <c r="B930" s="196"/>
      <c r="C930" s="91"/>
      <c r="D930" s="33"/>
      <c r="E930" s="91"/>
      <c r="F930" s="92"/>
      <c r="G930" s="92"/>
      <c r="H930" s="39"/>
      <c r="I930" s="33"/>
      <c r="J930" s="33"/>
      <c r="K930" s="36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107"/>
      <c r="Y930" s="37"/>
      <c r="Z930" s="107"/>
      <c r="AA930" s="37"/>
      <c r="AB930" s="37"/>
      <c r="AC930" s="37"/>
      <c r="AD930" s="37"/>
      <c r="AE930" s="37"/>
      <c r="AF930" s="107"/>
      <c r="AG930" s="37"/>
      <c r="AH930" s="37"/>
      <c r="AI930" s="37"/>
      <c r="AJ930" s="37"/>
      <c r="AK930" s="37"/>
      <c r="AL930" s="37"/>
      <c r="AM930" s="162"/>
      <c r="AN930" s="211"/>
      <c r="AO930" s="211"/>
      <c r="AP930" s="211"/>
      <c r="AQ930" s="211"/>
      <c r="AR930" s="211"/>
      <c r="AS930" s="211"/>
      <c r="AT930" s="211"/>
      <c r="AU930" s="211"/>
      <c r="AV930" s="211"/>
      <c r="AW930" s="211"/>
      <c r="AX930" s="211"/>
      <c r="AY930" s="211"/>
      <c r="AZ930" s="211"/>
      <c r="BA930" s="211"/>
      <c r="BB930" s="211"/>
      <c r="BC930" s="211"/>
      <c r="BD930" s="211"/>
      <c r="BE930" s="211"/>
      <c r="BF930" s="211"/>
      <c r="BG930" s="211"/>
      <c r="BH930" s="211"/>
      <c r="BI930" s="211"/>
      <c r="BJ930" s="211"/>
      <c r="BK930" s="211"/>
      <c r="BL930" s="211"/>
      <c r="BM930" s="211"/>
      <c r="BN930" s="211"/>
      <c r="BO930" s="211"/>
      <c r="BP930" s="211"/>
    </row>
    <row r="931" spans="1:68" ht="9" hidden="1" customHeight="1" outlineLevel="1" x14ac:dyDescent="0.25">
      <c r="A931" s="50" t="s">
        <v>301</v>
      </c>
      <c r="B931" s="192" t="s">
        <v>159</v>
      </c>
      <c r="C931" s="17" t="s">
        <v>160</v>
      </c>
      <c r="D931" s="25" t="s">
        <v>28</v>
      </c>
      <c r="E931" s="17" t="s">
        <v>29</v>
      </c>
      <c r="F931" s="25">
        <v>0</v>
      </c>
      <c r="G931" s="178" t="s">
        <v>699</v>
      </c>
      <c r="H931" s="25">
        <v>7</v>
      </c>
      <c r="I931" s="25" t="s">
        <v>30</v>
      </c>
      <c r="J931" s="25">
        <v>16</v>
      </c>
      <c r="K931" s="79"/>
      <c r="L931" s="30">
        <v>3.9285714285714288</v>
      </c>
      <c r="M931" s="45">
        <v>44.200848656294198</v>
      </c>
      <c r="N931" s="45">
        <v>34</v>
      </c>
      <c r="O931" s="45">
        <v>2696</v>
      </c>
      <c r="P931" s="45">
        <v>193.01</v>
      </c>
      <c r="Q931" s="45">
        <v>71.59124629080118</v>
      </c>
      <c r="R931" s="45">
        <v>6</v>
      </c>
      <c r="S931" s="45">
        <v>2.2255192878338277</v>
      </c>
      <c r="T931" s="45"/>
      <c r="U931" s="45"/>
      <c r="V931" s="45"/>
      <c r="W931" s="45"/>
      <c r="X931" s="1">
        <v>383.21070379610399</v>
      </c>
      <c r="Y931" s="30">
        <v>142.14046876710088</v>
      </c>
      <c r="Z931" s="1"/>
      <c r="AA931" s="45">
        <v>234.38661693473799</v>
      </c>
      <c r="AB931" s="45">
        <v>86.938656133063049</v>
      </c>
      <c r="AC931" s="30"/>
      <c r="AD931" s="30"/>
      <c r="AE931" s="45"/>
      <c r="AF931" s="46"/>
      <c r="AG931" s="45"/>
      <c r="AH931" s="45"/>
      <c r="AI931" s="45"/>
      <c r="AJ931" s="30"/>
      <c r="AK931" s="45"/>
      <c r="AL931" s="45"/>
      <c r="AM931" s="162"/>
    </row>
    <row r="932" spans="1:68" ht="9" hidden="1" customHeight="1" outlineLevel="1" x14ac:dyDescent="0.25">
      <c r="A932" s="50" t="s">
        <v>302</v>
      </c>
      <c r="B932" s="192" t="s">
        <v>159</v>
      </c>
      <c r="C932" s="17" t="s">
        <v>160</v>
      </c>
      <c r="D932" s="25" t="s">
        <v>28</v>
      </c>
      <c r="E932" s="17" t="s">
        <v>29</v>
      </c>
      <c r="F932" s="25">
        <v>0</v>
      </c>
      <c r="G932" s="178" t="s">
        <v>699</v>
      </c>
      <c r="H932" s="25">
        <v>7</v>
      </c>
      <c r="I932" s="25" t="s">
        <v>30</v>
      </c>
      <c r="J932" s="25">
        <v>16</v>
      </c>
      <c r="K932" s="79"/>
      <c r="L932" s="30">
        <v>4.2857142857142856</v>
      </c>
      <c r="M932" s="45">
        <v>44.200848656294198</v>
      </c>
      <c r="N932" s="45">
        <v>15</v>
      </c>
      <c r="O932" s="45">
        <v>5879</v>
      </c>
      <c r="P932" s="45">
        <v>577.09</v>
      </c>
      <c r="Q932" s="45">
        <v>98.16125191359076</v>
      </c>
      <c r="R932" s="45">
        <v>68.72</v>
      </c>
      <c r="S932" s="45">
        <v>11.689062765776493</v>
      </c>
      <c r="T932" s="45"/>
      <c r="U932" s="45"/>
      <c r="V932" s="45"/>
      <c r="W932" s="45"/>
      <c r="X932" s="1">
        <v>476.54763820133797</v>
      </c>
      <c r="Y932" s="30">
        <v>81.059302296536487</v>
      </c>
      <c r="Z932" s="1"/>
      <c r="AA932" s="45">
        <v>78.287879095409906</v>
      </c>
      <c r="AB932" s="45">
        <v>13.316529868244585</v>
      </c>
      <c r="AC932" s="30"/>
      <c r="AD932" s="30"/>
      <c r="AE932" s="45"/>
      <c r="AF932" s="46"/>
      <c r="AG932" s="45"/>
      <c r="AH932" s="45"/>
      <c r="AI932" s="45"/>
      <c r="AJ932" s="30"/>
      <c r="AK932" s="45"/>
      <c r="AL932" s="45"/>
      <c r="AM932" s="162"/>
    </row>
    <row r="933" spans="1:68" ht="9" hidden="1" customHeight="1" outlineLevel="1" x14ac:dyDescent="0.25">
      <c r="A933" s="50" t="s">
        <v>303</v>
      </c>
      <c r="B933" s="192" t="s">
        <v>159</v>
      </c>
      <c r="C933" s="17" t="s">
        <v>160</v>
      </c>
      <c r="D933" s="25" t="s">
        <v>28</v>
      </c>
      <c r="E933" s="17" t="s">
        <v>29</v>
      </c>
      <c r="F933" s="25">
        <v>0</v>
      </c>
      <c r="G933" s="178" t="s">
        <v>699</v>
      </c>
      <c r="H933" s="25">
        <v>7</v>
      </c>
      <c r="I933" s="25" t="s">
        <v>30</v>
      </c>
      <c r="J933" s="25">
        <v>16</v>
      </c>
      <c r="K933" s="79"/>
      <c r="L933" s="30">
        <v>3.9285714285714288</v>
      </c>
      <c r="M933" s="45">
        <v>44.200848656294198</v>
      </c>
      <c r="N933" s="45">
        <v>15</v>
      </c>
      <c r="O933" s="45">
        <v>4684</v>
      </c>
      <c r="P933" s="45">
        <v>700.74</v>
      </c>
      <c r="Q933" s="45">
        <v>149.60290350128093</v>
      </c>
      <c r="R933" s="45">
        <v>14.19</v>
      </c>
      <c r="S933" s="45">
        <v>3.0294619982920579</v>
      </c>
      <c r="T933" s="45"/>
      <c r="U933" s="45"/>
      <c r="V933" s="45"/>
      <c r="W933" s="45"/>
      <c r="X933" s="1">
        <v>635.63114008685591</v>
      </c>
      <c r="Y933" s="30">
        <v>135.70263451897009</v>
      </c>
      <c r="Z933" s="1"/>
      <c r="AA933" s="45">
        <v>56.467135056459902</v>
      </c>
      <c r="AB933" s="45">
        <v>12.055323453556769</v>
      </c>
      <c r="AC933" s="30"/>
      <c r="AD933" s="30"/>
      <c r="AE933" s="45"/>
      <c r="AF933" s="46"/>
      <c r="AG933" s="45"/>
      <c r="AH933" s="45"/>
      <c r="AI933" s="45"/>
      <c r="AJ933" s="30"/>
      <c r="AK933" s="45"/>
      <c r="AL933" s="45"/>
      <c r="AM933" s="162"/>
    </row>
    <row r="934" spans="1:68" ht="9" hidden="1" customHeight="1" outlineLevel="1" x14ac:dyDescent="0.25">
      <c r="A934" s="50" t="s">
        <v>304</v>
      </c>
      <c r="B934" s="192" t="s">
        <v>159</v>
      </c>
      <c r="C934" s="17" t="s">
        <v>160</v>
      </c>
      <c r="D934" s="25" t="s">
        <v>28</v>
      </c>
      <c r="E934" s="17" t="s">
        <v>29</v>
      </c>
      <c r="F934" s="25">
        <v>0</v>
      </c>
      <c r="G934" s="178" t="s">
        <v>699</v>
      </c>
      <c r="H934" s="25">
        <v>7</v>
      </c>
      <c r="I934" s="25" t="s">
        <v>30</v>
      </c>
      <c r="J934" s="25">
        <v>16</v>
      </c>
      <c r="K934" s="79"/>
      <c r="L934" s="30">
        <v>5</v>
      </c>
      <c r="M934" s="45">
        <v>53.041018387553038</v>
      </c>
      <c r="N934" s="45">
        <v>17.5</v>
      </c>
      <c r="O934" s="45">
        <v>5645</v>
      </c>
      <c r="P934" s="45">
        <v>385.43999999999994</v>
      </c>
      <c r="Q934" s="45">
        <v>68.279893711248889</v>
      </c>
      <c r="R934" s="45">
        <v>14.1</v>
      </c>
      <c r="S934" s="45">
        <v>2.4977856510186007</v>
      </c>
      <c r="T934" s="45"/>
      <c r="U934" s="45"/>
      <c r="V934" s="45"/>
      <c r="W934" s="45"/>
      <c r="X934" s="1">
        <v>670.86067888682794</v>
      </c>
      <c r="Y934" s="30">
        <v>118.84157287632028</v>
      </c>
      <c r="Z934" s="1"/>
      <c r="AA934" s="45">
        <v>61.096558671515403</v>
      </c>
      <c r="AB934" s="45">
        <v>10.82312819690264</v>
      </c>
      <c r="AC934" s="30"/>
      <c r="AD934" s="30"/>
      <c r="AE934" s="45"/>
      <c r="AF934" s="46"/>
      <c r="AG934" s="45"/>
      <c r="AH934" s="45"/>
      <c r="AI934" s="45"/>
      <c r="AJ934" s="30"/>
      <c r="AK934" s="45"/>
      <c r="AL934" s="45"/>
      <c r="AM934" s="162"/>
    </row>
    <row r="935" spans="1:68" ht="9" hidden="1" customHeight="1" outlineLevel="1" x14ac:dyDescent="0.25">
      <c r="A935" s="50" t="s">
        <v>305</v>
      </c>
      <c r="B935" s="192" t="s">
        <v>159</v>
      </c>
      <c r="C935" s="17" t="s">
        <v>160</v>
      </c>
      <c r="D935" s="25" t="s">
        <v>28</v>
      </c>
      <c r="E935" s="17" t="s">
        <v>29</v>
      </c>
      <c r="F935" s="25">
        <v>0</v>
      </c>
      <c r="G935" s="178" t="s">
        <v>699</v>
      </c>
      <c r="H935" s="25">
        <v>7</v>
      </c>
      <c r="I935" s="25" t="s">
        <v>30</v>
      </c>
      <c r="J935" s="25">
        <v>16</v>
      </c>
      <c r="K935" s="79"/>
      <c r="L935" s="30">
        <v>5.3571428571428577</v>
      </c>
      <c r="M935" s="45">
        <v>44.200848656294198</v>
      </c>
      <c r="N935" s="45">
        <v>15</v>
      </c>
      <c r="O935" s="45">
        <v>5579</v>
      </c>
      <c r="P935" s="45">
        <v>1016.59</v>
      </c>
      <c r="Q935" s="45">
        <v>182.21724323355443</v>
      </c>
      <c r="R935" s="45">
        <v>14.72</v>
      </c>
      <c r="S935" s="45">
        <v>2.6384656748521245</v>
      </c>
      <c r="T935" s="45"/>
      <c r="U935" s="45"/>
      <c r="V935" s="45"/>
      <c r="W935" s="45"/>
      <c r="X935" s="1">
        <v>653.58971715361497</v>
      </c>
      <c r="Y935" s="30">
        <v>117.15176862405718</v>
      </c>
      <c r="Z935" s="1"/>
      <c r="AA935" s="45">
        <v>41.801322990671899</v>
      </c>
      <c r="AB935" s="45">
        <v>7.4926192849385016</v>
      </c>
      <c r="AC935" s="30"/>
      <c r="AD935" s="30"/>
      <c r="AE935" s="45"/>
      <c r="AF935" s="46"/>
      <c r="AG935" s="45"/>
      <c r="AH935" s="45"/>
      <c r="AI935" s="45"/>
      <c r="AJ935" s="30"/>
      <c r="AK935" s="45"/>
      <c r="AL935" s="45"/>
      <c r="AM935" s="162"/>
    </row>
    <row r="936" spans="1:68" ht="9" hidden="1" customHeight="1" outlineLevel="1" x14ac:dyDescent="0.25">
      <c r="A936" s="50" t="s">
        <v>306</v>
      </c>
      <c r="B936" s="192" t="s">
        <v>159</v>
      </c>
      <c r="C936" s="17" t="s">
        <v>160</v>
      </c>
      <c r="D936" s="25" t="s">
        <v>28</v>
      </c>
      <c r="E936" s="17" t="s">
        <v>29</v>
      </c>
      <c r="F936" s="25">
        <v>0</v>
      </c>
      <c r="G936" s="178" t="s">
        <v>699</v>
      </c>
      <c r="H936" s="25">
        <v>7</v>
      </c>
      <c r="I936" s="25" t="s">
        <v>30</v>
      </c>
      <c r="J936" s="25">
        <v>16</v>
      </c>
      <c r="K936" s="79"/>
      <c r="L936" s="30">
        <v>4.6428571428571432</v>
      </c>
      <c r="M936" s="45">
        <v>53.041018387553038</v>
      </c>
      <c r="N936" s="45">
        <v>26</v>
      </c>
      <c r="O936" s="45">
        <v>3698</v>
      </c>
      <c r="P936" s="45">
        <v>386.68</v>
      </c>
      <c r="Q936" s="45">
        <v>104.5646295294754</v>
      </c>
      <c r="R936" s="45">
        <v>7.73</v>
      </c>
      <c r="S936" s="45">
        <v>2.0903190914007572</v>
      </c>
      <c r="T936" s="45"/>
      <c r="U936" s="45"/>
      <c r="V936" s="45"/>
      <c r="W936" s="45"/>
      <c r="X936" s="1">
        <v>361.90786266896902</v>
      </c>
      <c r="Y936" s="30">
        <v>97.865836308536785</v>
      </c>
      <c r="Z936" s="1"/>
      <c r="AA936" s="45">
        <v>44.025782154154903</v>
      </c>
      <c r="AB936" s="45">
        <v>11.905295336439941</v>
      </c>
      <c r="AC936" s="30"/>
      <c r="AD936" s="30"/>
      <c r="AE936" s="45"/>
      <c r="AF936" s="46"/>
      <c r="AG936" s="45"/>
      <c r="AH936" s="45"/>
      <c r="AI936" s="45"/>
      <c r="AJ936" s="30"/>
      <c r="AK936" s="45"/>
      <c r="AL936" s="45"/>
      <c r="AM936" s="162"/>
    </row>
    <row r="937" spans="1:68" ht="9" hidden="1" customHeight="1" outlineLevel="1" x14ac:dyDescent="0.25">
      <c r="A937" s="50" t="s">
        <v>307</v>
      </c>
      <c r="B937" s="192" t="s">
        <v>159</v>
      </c>
      <c r="C937" s="17" t="s">
        <v>160</v>
      </c>
      <c r="D937" s="25" t="s">
        <v>28</v>
      </c>
      <c r="E937" s="17" t="s">
        <v>29</v>
      </c>
      <c r="F937" s="25">
        <v>0</v>
      </c>
      <c r="G937" s="178" t="s">
        <v>699</v>
      </c>
      <c r="H937" s="25">
        <v>7</v>
      </c>
      <c r="I937" s="25" t="s">
        <v>30</v>
      </c>
      <c r="J937" s="25">
        <v>16</v>
      </c>
      <c r="K937" s="79"/>
      <c r="L937" s="30">
        <v>3.9285714285714288</v>
      </c>
      <c r="M937" s="45">
        <v>44.200848656294198</v>
      </c>
      <c r="N937" s="45">
        <v>7.5</v>
      </c>
      <c r="O937" s="45">
        <v>9929</v>
      </c>
      <c r="P937" s="45">
        <v>772.07999999999993</v>
      </c>
      <c r="Q937" s="45">
        <v>77.760096686473958</v>
      </c>
      <c r="R937" s="45">
        <v>16.75</v>
      </c>
      <c r="S937" s="45">
        <v>1.6869775405378185</v>
      </c>
      <c r="T937" s="45"/>
      <c r="U937" s="45"/>
      <c r="V937" s="45"/>
      <c r="W937" s="45"/>
      <c r="X937" s="1">
        <v>931.37287554764998</v>
      </c>
      <c r="Y937" s="30">
        <v>93.803290920299119</v>
      </c>
      <c r="Z937" s="1"/>
      <c r="AA937" s="45">
        <v>77.455965653655198</v>
      </c>
      <c r="AB937" s="45">
        <v>7.8009835485602981</v>
      </c>
      <c r="AC937" s="30"/>
      <c r="AD937" s="30"/>
      <c r="AE937" s="45"/>
      <c r="AF937" s="46"/>
      <c r="AG937" s="45"/>
      <c r="AH937" s="45"/>
      <c r="AI937" s="45"/>
      <c r="AJ937" s="30"/>
      <c r="AK937" s="45"/>
      <c r="AL937" s="45"/>
      <c r="AM937" s="162"/>
    </row>
    <row r="938" spans="1:68" ht="9" hidden="1" customHeight="1" outlineLevel="1" x14ac:dyDescent="0.25">
      <c r="A938" s="50" t="s">
        <v>308</v>
      </c>
      <c r="B938" s="192" t="s">
        <v>159</v>
      </c>
      <c r="C938" s="17" t="s">
        <v>160</v>
      </c>
      <c r="D938" s="25" t="s">
        <v>28</v>
      </c>
      <c r="E938" s="17" t="s">
        <v>29</v>
      </c>
      <c r="F938" s="25">
        <v>0</v>
      </c>
      <c r="G938" s="178" t="s">
        <v>699</v>
      </c>
      <c r="H938" s="25">
        <v>7</v>
      </c>
      <c r="I938" s="25" t="s">
        <v>30</v>
      </c>
      <c r="J938" s="25">
        <v>16</v>
      </c>
      <c r="K938" s="79"/>
      <c r="L938" s="30">
        <v>4.6428571428571432</v>
      </c>
      <c r="M938" s="45">
        <v>44.200848656294198</v>
      </c>
      <c r="N938" s="45">
        <v>27</v>
      </c>
      <c r="O938" s="45">
        <v>3613</v>
      </c>
      <c r="P938" s="45">
        <v>383.53000000000003</v>
      </c>
      <c r="Q938" s="45">
        <v>106.15278162192084</v>
      </c>
      <c r="R938" s="45">
        <v>6</v>
      </c>
      <c r="S938" s="45">
        <v>1.6606698034874066</v>
      </c>
      <c r="T938" s="45"/>
      <c r="U938" s="45"/>
      <c r="V938" s="45"/>
      <c r="W938" s="45"/>
      <c r="X938" s="1">
        <v>326.455620787599</v>
      </c>
      <c r="Y938" s="30">
        <v>90.355831936783559</v>
      </c>
      <c r="Z938" s="1"/>
      <c r="AA938" s="45">
        <v>35.299790190908901</v>
      </c>
      <c r="AB938" s="45">
        <v>9.7702159399138946</v>
      </c>
      <c r="AC938" s="30"/>
      <c r="AD938" s="30"/>
      <c r="AE938" s="45"/>
      <c r="AF938" s="46"/>
      <c r="AG938" s="45"/>
      <c r="AH938" s="45"/>
      <c r="AI938" s="45"/>
      <c r="AJ938" s="30"/>
      <c r="AK938" s="45"/>
      <c r="AL938" s="45"/>
      <c r="AM938" s="162"/>
    </row>
    <row r="939" spans="1:68" ht="9" hidden="1" customHeight="1" outlineLevel="1" x14ac:dyDescent="0.25">
      <c r="A939" s="50" t="s">
        <v>309</v>
      </c>
      <c r="B939" s="192" t="s">
        <v>159</v>
      </c>
      <c r="C939" s="17" t="s">
        <v>160</v>
      </c>
      <c r="D939" s="25" t="s">
        <v>28</v>
      </c>
      <c r="E939" s="17" t="s">
        <v>29</v>
      </c>
      <c r="F939" s="25">
        <v>0</v>
      </c>
      <c r="G939" s="178" t="s">
        <v>699</v>
      </c>
      <c r="H939" s="25">
        <v>7</v>
      </c>
      <c r="I939" s="25" t="s">
        <v>30</v>
      </c>
      <c r="J939" s="25">
        <v>16</v>
      </c>
      <c r="K939" s="79"/>
      <c r="L939" s="30">
        <v>4.6428571428571432</v>
      </c>
      <c r="M939" s="45">
        <v>44.200848656294198</v>
      </c>
      <c r="N939" s="45">
        <v>12.5</v>
      </c>
      <c r="O939" s="45">
        <v>7133</v>
      </c>
      <c r="P939" s="45">
        <v>987.88</v>
      </c>
      <c r="Q939" s="45">
        <v>138.49432216458712</v>
      </c>
      <c r="R939" s="45">
        <v>13.98</v>
      </c>
      <c r="S939" s="45">
        <v>1.9599046684424506</v>
      </c>
      <c r="T939" s="45"/>
      <c r="U939" s="45"/>
      <c r="V939" s="45"/>
      <c r="W939" s="45"/>
      <c r="X939" s="1">
        <v>717.85789360485194</v>
      </c>
      <c r="Y939" s="30">
        <v>100.6389869066104</v>
      </c>
      <c r="Z939" s="1"/>
      <c r="AA939" s="45">
        <v>76.225343633802595</v>
      </c>
      <c r="AB939" s="45">
        <v>10.686295196102986</v>
      </c>
      <c r="AC939" s="30"/>
      <c r="AD939" s="30"/>
      <c r="AE939" s="45"/>
      <c r="AF939" s="46"/>
      <c r="AG939" s="45"/>
      <c r="AH939" s="45"/>
      <c r="AI939" s="45"/>
      <c r="AJ939" s="30"/>
      <c r="AK939" s="45"/>
      <c r="AL939" s="45"/>
      <c r="AM939" s="162"/>
    </row>
    <row r="940" spans="1:68" ht="9" hidden="1" customHeight="1" outlineLevel="1" x14ac:dyDescent="0.25">
      <c r="A940" s="52" t="s">
        <v>310</v>
      </c>
      <c r="B940" s="193" t="s">
        <v>159</v>
      </c>
      <c r="C940" s="31" t="s">
        <v>160</v>
      </c>
      <c r="D940" s="39" t="s">
        <v>28</v>
      </c>
      <c r="E940" s="31" t="s">
        <v>29</v>
      </c>
      <c r="F940" s="39">
        <v>0</v>
      </c>
      <c r="G940" s="180" t="s">
        <v>699</v>
      </c>
      <c r="H940" s="39">
        <v>7</v>
      </c>
      <c r="I940" s="39" t="s">
        <v>30</v>
      </c>
      <c r="J940" s="39">
        <v>16</v>
      </c>
      <c r="K940" s="80"/>
      <c r="L940" s="44">
        <v>4.2857142857142856</v>
      </c>
      <c r="M940" s="70">
        <v>44.200848656294198</v>
      </c>
      <c r="N940" s="70">
        <v>16</v>
      </c>
      <c r="O940" s="70">
        <v>4758</v>
      </c>
      <c r="P940" s="70">
        <v>582.55000000000007</v>
      </c>
      <c r="Q940" s="70">
        <v>122.43589743589745</v>
      </c>
      <c r="R940" s="70">
        <v>11.4</v>
      </c>
      <c r="S940" s="70">
        <v>2.3959646910466583</v>
      </c>
      <c r="T940" s="70"/>
      <c r="U940" s="70"/>
      <c r="V940" s="70"/>
      <c r="W940" s="70"/>
      <c r="X940" s="92">
        <v>538.36525373156201</v>
      </c>
      <c r="Y940" s="44">
        <v>113.14948586203489</v>
      </c>
      <c r="Z940" s="92"/>
      <c r="AA940" s="70">
        <v>68.326185587897896</v>
      </c>
      <c r="AB940" s="70">
        <v>14.3602743984653</v>
      </c>
      <c r="AC940" s="44"/>
      <c r="AD940" s="44"/>
      <c r="AE940" s="70"/>
      <c r="AF940" s="53"/>
      <c r="AG940" s="70"/>
      <c r="AH940" s="70"/>
      <c r="AI940" s="70"/>
      <c r="AJ940" s="44"/>
      <c r="AK940" s="70"/>
      <c r="AL940" s="70"/>
      <c r="AM940" s="162"/>
    </row>
    <row r="941" spans="1:68" ht="9" customHeight="1" collapsed="1" x14ac:dyDescent="0.25">
      <c r="A941" s="58"/>
      <c r="B941" s="194"/>
      <c r="C941" s="3"/>
      <c r="D941" s="11"/>
      <c r="E941" s="3"/>
      <c r="F941" s="11"/>
      <c r="G941" s="11"/>
      <c r="H941" s="11"/>
      <c r="I941" s="11"/>
      <c r="J941" s="11"/>
      <c r="K941" s="22"/>
      <c r="L941" s="23"/>
      <c r="M941" s="24"/>
      <c r="N941" s="62"/>
      <c r="O941" s="62"/>
      <c r="P941" s="62"/>
      <c r="Q941" s="62"/>
      <c r="R941" s="24"/>
      <c r="S941" s="62"/>
      <c r="T941" s="62"/>
      <c r="U941" s="62"/>
      <c r="V941" s="62"/>
      <c r="W941" s="62"/>
      <c r="X941" s="62"/>
      <c r="Y941" s="62"/>
      <c r="Z941" s="62"/>
      <c r="AA941" s="62"/>
      <c r="AB941" s="62"/>
      <c r="AC941" s="62"/>
      <c r="AD941" s="62"/>
      <c r="AE941" s="62"/>
      <c r="AF941" s="62"/>
      <c r="AG941" s="62"/>
      <c r="AH941" s="62"/>
      <c r="AI941" s="62"/>
      <c r="AJ941" s="62"/>
      <c r="AK941" s="62"/>
      <c r="AL941" s="62"/>
      <c r="AM941" s="162"/>
    </row>
    <row r="942" spans="1:68" ht="9" customHeight="1" x14ac:dyDescent="0.25">
      <c r="A942" s="59"/>
      <c r="B942" s="192"/>
      <c r="C942" s="17"/>
      <c r="D942" s="25"/>
      <c r="E942" s="17"/>
      <c r="F942" s="25"/>
      <c r="G942" s="25"/>
      <c r="H942" s="25"/>
      <c r="I942" s="25"/>
      <c r="J942" s="25"/>
      <c r="K942" s="22" t="s">
        <v>679</v>
      </c>
      <c r="L942" s="30">
        <f>IF(SUM(L931:L940)=0,"-",IF(SUM(L931:L940)&gt;0,AVERAGE(L931:L940)))</f>
        <v>4.4642857142857153</v>
      </c>
      <c r="M942" s="45">
        <f>IF(SUM(M931:M940)=0,"-",IF(SUM(M931:M940)&gt;0,AVERAGE(M931:M940)))</f>
        <v>45.968882602545953</v>
      </c>
      <c r="N942" s="45">
        <f t="shared" ref="N942:AH942" si="684">IF(SUM(N931:N940)=0,"-",IF(SUM(N931:N940)&gt;0,AVERAGE(N931:N940)))</f>
        <v>18.55</v>
      </c>
      <c r="O942" s="45">
        <f t="shared" si="684"/>
        <v>5361.4</v>
      </c>
      <c r="P942" s="45">
        <f>IF(SUM(P931:P940)=0,"-",IF(SUM(P931:P940)&gt;0,AVERAGE(P931:P940)))</f>
        <v>598.55899999999997</v>
      </c>
      <c r="Q942" s="45">
        <f>IF(SUM(Q931:Q940)=0,"-",IF(SUM(Q931:Q940)&gt;0,AVERAGE(Q931:Q940)))</f>
        <v>111.92602660888311</v>
      </c>
      <c r="R942" s="45">
        <f>IF(SUM(R931:R940)=0,"-",IF(SUM(R931:R940)&gt;0,AVERAGE(R931:R940)))</f>
        <v>17.358999999999998</v>
      </c>
      <c r="S942" s="45">
        <f>IF(SUM(S931:S940)=0,"-",IF(SUM(S931:S940)&gt;0,AVERAGE(S931:S940)))</f>
        <v>3.1874131172688189</v>
      </c>
      <c r="T942" s="45" t="str">
        <f>IF(SUM(T931:T940)=0,"-",IF(SUM(T931:T940)&gt;0,AVERAGE(T931:T940)))</f>
        <v>-</v>
      </c>
      <c r="U942" s="45" t="str">
        <f t="shared" ref="U942:W942" si="685">IF(SUM(U931:U940)=0,"-",IF(SUM(U931:U940)&gt;0,AVERAGE(U931:U940)))</f>
        <v>-</v>
      </c>
      <c r="V942" s="45" t="str">
        <f t="shared" si="685"/>
        <v>-</v>
      </c>
      <c r="W942" s="45" t="str">
        <f t="shared" si="685"/>
        <v>-</v>
      </c>
      <c r="X942" s="46">
        <f>IF(SUM(X931:X940)=0,"-",IF(SUM(X931:X940)&gt;0,AVERAGE(X931:X940)))</f>
        <v>569.5799384465372</v>
      </c>
      <c r="Y942" s="45">
        <f>IF(SUM(Y931:Y940)=0,"-",IF(SUM(Y931:Y940)&gt;0,AVERAGE(Y931:Y940)))</f>
        <v>109.07091790172497</v>
      </c>
      <c r="Z942" s="46" t="str">
        <f t="shared" ref="Z942" si="686">IF(SUM(Z931:Z940)=0,"-",IF(SUM(Z931:Z940)&gt;0,AVERAGE(Z931:Z940)))</f>
        <v>-</v>
      </c>
      <c r="AA942" s="45">
        <f t="shared" ref="AA942:AF942" si="687">IF(SUM(AA931:AA940)=0,"-",IF(SUM(AA931:AA940)&gt;0,AVERAGE(AA931:AA940)))</f>
        <v>77.337257996921451</v>
      </c>
      <c r="AB942" s="45">
        <f t="shared" si="687"/>
        <v>18.514932135618796</v>
      </c>
      <c r="AC942" s="45" t="str">
        <f t="shared" si="687"/>
        <v>-</v>
      </c>
      <c r="AD942" s="45" t="str">
        <f t="shared" si="687"/>
        <v>-</v>
      </c>
      <c r="AE942" s="45" t="str">
        <f t="shared" si="687"/>
        <v>-</v>
      </c>
      <c r="AF942" s="46" t="str">
        <f t="shared" si="687"/>
        <v>-</v>
      </c>
      <c r="AG942" s="45" t="str">
        <f t="shared" si="684"/>
        <v>-</v>
      </c>
      <c r="AH942" s="45" t="str">
        <f t="shared" si="684"/>
        <v>-</v>
      </c>
      <c r="AI942" s="45" t="str">
        <f t="shared" ref="AI942" si="688">IF(SUM(AI931:AI940)=0,"-",IF(SUM(AI931:AI940)&gt;0,AVERAGE(AI931:AI940)))</f>
        <v>-</v>
      </c>
      <c r="AJ942" s="45" t="str">
        <f t="shared" ref="AJ942:AL942" si="689">IF(SUM(AJ931:AJ940)=0,"-",IF(SUM(AJ931:AJ940)&gt;0,AVERAGE(AJ931:AJ940)))</f>
        <v>-</v>
      </c>
      <c r="AK942" s="45" t="str">
        <f t="shared" si="689"/>
        <v>-</v>
      </c>
      <c r="AL942" s="45" t="str">
        <f t="shared" si="689"/>
        <v>-</v>
      </c>
      <c r="AM942" s="162"/>
    </row>
    <row r="943" spans="1:68" ht="9" customHeight="1" x14ac:dyDescent="0.25">
      <c r="A943" s="25"/>
      <c r="B943" s="192" t="str">
        <f t="shared" ref="B943:J943" si="690">B938</f>
        <v>Saline</v>
      </c>
      <c r="C943" s="17" t="str">
        <f t="shared" si="690"/>
        <v>Pfizer</v>
      </c>
      <c r="D943" s="25" t="str">
        <f t="shared" si="690"/>
        <v>Rat</v>
      </c>
      <c r="E943" s="17" t="str">
        <f t="shared" si="690"/>
        <v>SD</v>
      </c>
      <c r="F943" s="25">
        <f t="shared" si="690"/>
        <v>0</v>
      </c>
      <c r="G943" s="25" t="str">
        <f t="shared" si="690"/>
        <v>once a day</v>
      </c>
      <c r="H943" s="25">
        <f t="shared" si="690"/>
        <v>7</v>
      </c>
      <c r="I943" s="25" t="str">
        <f t="shared" si="690"/>
        <v>necropsy</v>
      </c>
      <c r="J943" s="25">
        <f t="shared" si="690"/>
        <v>16</v>
      </c>
      <c r="K943" s="22" t="s">
        <v>677</v>
      </c>
      <c r="L943" s="30">
        <f>IF(SUM(L931:L940)=0,"-",IF(SUM(L931:L940)&gt;0,_xlfn.STDEV.S(L931:L940)))</f>
        <v>0.48357371456165832</v>
      </c>
      <c r="M943" s="45">
        <f>IF(SUM(M931:M940)=0,"-",IF(SUM(M931:M940)&gt;0,_xlfn.STDEV.S(M931:M940)))</f>
        <v>3.7273428337675383</v>
      </c>
      <c r="N943" s="45">
        <f t="shared" ref="N943:AH943" si="691">IF(SUM(N931:N940)=0,"-",IF(SUM(N931:N940)&gt;0,_xlfn.STDEV.S(N931:N940)))</f>
        <v>7.9563042788582292</v>
      </c>
      <c r="O943" s="45">
        <f t="shared" si="691"/>
        <v>2058.8115881633153</v>
      </c>
      <c r="P943" s="45">
        <f>IF(SUM(P931:P940)=0,"-",IF(SUM(P931:P940)&gt;0,_xlfn.STDEV.S(P931:P940)))</f>
        <v>272.56158107236354</v>
      </c>
      <c r="Q943" s="45">
        <f>IF(SUM(Q931:Q940)=0,"-",IF(SUM(Q931:Q940)&gt;0,_xlfn.STDEV.S(Q931:Q940)))</f>
        <v>36.746751383577831</v>
      </c>
      <c r="R943" s="45">
        <f>IF(SUM(R931:R940)=0,"-",IF(SUM(R931:R940)&gt;0,_xlfn.STDEV.S(R931:R940)))</f>
        <v>18.450082474973751</v>
      </c>
      <c r="S943" s="45">
        <f>IF(SUM(S931:S940)=0,"-",IF(SUM(S931:S940)&gt;0,_xlfn.STDEV.S(S931:S940)))</f>
        <v>3.0170662598845857</v>
      </c>
      <c r="T943" s="45" t="str">
        <f>IF(SUM(T931:T940)=0,"-",IF(SUM(T931:T940)&gt;0,_xlfn.STDEV.S(T931:T940)))</f>
        <v>-</v>
      </c>
      <c r="U943" s="45" t="str">
        <f t="shared" ref="U943:W943" si="692">IF(SUM(U931:U940)=0,"-",IF(SUM(U931:U940)&gt;0,_xlfn.STDEV.S(U931:U940)))</f>
        <v>-</v>
      </c>
      <c r="V943" s="45" t="str">
        <f t="shared" si="692"/>
        <v>-</v>
      </c>
      <c r="W943" s="45" t="str">
        <f t="shared" si="692"/>
        <v>-</v>
      </c>
      <c r="X943" s="46">
        <f>IF(SUM(X931:X940)=0,"-",IF(SUM(X931:X940)&gt;0,_xlfn.STDEV.S(X931:X940)))</f>
        <v>188.90287210707049</v>
      </c>
      <c r="Y943" s="45">
        <f>IF(SUM(Y931:Y940)=0,"-",IF(SUM(Y931:Y940)&gt;0,_xlfn.STDEV.S(Y931:Y940)))</f>
        <v>19.846356752152349</v>
      </c>
      <c r="Z943" s="46" t="str">
        <f t="shared" ref="Z943" si="693">IF(SUM(Z931:Z940)=0,"-",IF(SUM(Z931:Z940)&gt;0,_xlfn.STDEV.S(Z931:Z940)))</f>
        <v>-</v>
      </c>
      <c r="AA943" s="45">
        <f t="shared" ref="AA943:AF943" si="694">IF(SUM(AA931:AA940)=0,"-",IF(SUM(AA931:AA940)&gt;0,_xlfn.STDEV.S(AA931:AA940)))</f>
        <v>57.336029819857956</v>
      </c>
      <c r="AB943" s="45">
        <f t="shared" si="694"/>
        <v>24.140114047593574</v>
      </c>
      <c r="AC943" s="45" t="str">
        <f t="shared" si="694"/>
        <v>-</v>
      </c>
      <c r="AD943" s="45" t="str">
        <f t="shared" si="694"/>
        <v>-</v>
      </c>
      <c r="AE943" s="45" t="str">
        <f t="shared" si="694"/>
        <v>-</v>
      </c>
      <c r="AF943" s="46" t="str">
        <f t="shared" si="694"/>
        <v>-</v>
      </c>
      <c r="AG943" s="45" t="str">
        <f t="shared" si="691"/>
        <v>-</v>
      </c>
      <c r="AH943" s="45" t="str">
        <f t="shared" si="691"/>
        <v>-</v>
      </c>
      <c r="AI943" s="45" t="str">
        <f t="shared" ref="AI943" si="695">IF(SUM(AI931:AI940)=0,"-",IF(SUM(AI931:AI940)&gt;0,_xlfn.STDEV.S(AI931:AI940)))</f>
        <v>-</v>
      </c>
      <c r="AJ943" s="45" t="str">
        <f t="shared" ref="AJ943:AL943" si="696">IF(SUM(AJ931:AJ940)=0,"-",IF(SUM(AJ931:AJ940)&gt;0,_xlfn.STDEV.S(AJ931:AJ940)))</f>
        <v>-</v>
      </c>
      <c r="AK943" s="45" t="str">
        <f t="shared" si="696"/>
        <v>-</v>
      </c>
      <c r="AL943" s="45" t="str">
        <f t="shared" si="696"/>
        <v>-</v>
      </c>
      <c r="AM943" s="162"/>
    </row>
    <row r="944" spans="1:68" ht="9" customHeight="1" x14ac:dyDescent="0.25">
      <c r="A944" s="59"/>
      <c r="B944" s="192"/>
      <c r="C944" s="17"/>
      <c r="D944" s="25"/>
      <c r="E944" s="17"/>
      <c r="F944" s="25"/>
      <c r="G944" s="25"/>
      <c r="H944" s="25"/>
      <c r="I944" s="25"/>
      <c r="J944" s="25"/>
      <c r="K944" s="22" t="s">
        <v>678</v>
      </c>
      <c r="L944" s="1">
        <f>IF(SUM(L931:L940)=0,"-",IF(SUM(L931:L940)&gt;0,COUNT(L931:L940)))</f>
        <v>10</v>
      </c>
      <c r="M944" s="46">
        <f>IF(SUM(M931:M940)=0,"-",IF(SUM(M931:M940)&gt;0,COUNT(M931:M940)))</f>
        <v>10</v>
      </c>
      <c r="N944" s="25">
        <f t="shared" ref="N944:AH944" si="697">IF(SUM(N931:N940)=0,"-",IF(SUM(N931:N940)&gt;0,COUNT(N931:N940)))</f>
        <v>10</v>
      </c>
      <c r="O944" s="25">
        <f t="shared" si="697"/>
        <v>10</v>
      </c>
      <c r="P944" s="25">
        <f>IF(SUM(P931:P940)=0,"-",IF(SUM(P931:P940)&gt;0,COUNT(P931:P940)))</f>
        <v>10</v>
      </c>
      <c r="Q944" s="25">
        <f>IF(SUM(Q931:Q940)=0,"-",IF(SUM(Q931:Q940)&gt;0,COUNT(Q931:Q940)))</f>
        <v>10</v>
      </c>
      <c r="R944" s="45">
        <f>IF(SUM(R931:R940)=0,"-",IF(SUM(R931:R940)&gt;0,COUNT(R931:R940)))</f>
        <v>10</v>
      </c>
      <c r="S944" s="25">
        <f>IF(SUM(S931:S940)=0,"-",IF(SUM(S931:S940)&gt;0,COUNT(S931:S940)))</f>
        <v>10</v>
      </c>
      <c r="T944" s="25" t="str">
        <f>IF(SUM(T931:T940)=0,"-",IF(SUM(T931:T940)&gt;0,COUNT(T931:T940)))</f>
        <v>-</v>
      </c>
      <c r="U944" s="25" t="str">
        <f t="shared" ref="U944:W944" si="698">IF(SUM(U931:U940)=0,"-",IF(SUM(U931:U940)&gt;0,COUNT(U931:U940)))</f>
        <v>-</v>
      </c>
      <c r="V944" s="25" t="str">
        <f t="shared" si="698"/>
        <v>-</v>
      </c>
      <c r="W944" s="25" t="str">
        <f t="shared" si="698"/>
        <v>-</v>
      </c>
      <c r="X944" s="46">
        <f>IF(SUM(X931:X940)=0,"-",IF(SUM(X931:X940)&gt;0,COUNT(X931:X940)))</f>
        <v>10</v>
      </c>
      <c r="Y944" s="25">
        <f>IF(SUM(Y931:Y940)=0,"-",IF(SUM(Y931:Y940)&gt;0,COUNT(Y931:Y940)))</f>
        <v>10</v>
      </c>
      <c r="Z944" s="46" t="str">
        <f t="shared" ref="Z944" si="699">IF(SUM(Z931:Z940)=0,"-",IF(SUM(Z931:Z940)&gt;0,COUNT(Z931:Z940)))</f>
        <v>-</v>
      </c>
      <c r="AA944" s="25">
        <f t="shared" ref="AA944:AF944" si="700">IF(SUM(AA931:AA940)=0,"-",IF(SUM(AA931:AA940)&gt;0,COUNT(AA931:AA940)))</f>
        <v>10</v>
      </c>
      <c r="AB944" s="25">
        <f t="shared" si="700"/>
        <v>10</v>
      </c>
      <c r="AC944" s="25" t="str">
        <f t="shared" si="700"/>
        <v>-</v>
      </c>
      <c r="AD944" s="25" t="str">
        <f t="shared" si="700"/>
        <v>-</v>
      </c>
      <c r="AE944" s="25" t="str">
        <f t="shared" si="700"/>
        <v>-</v>
      </c>
      <c r="AF944" s="46" t="str">
        <f t="shared" si="700"/>
        <v>-</v>
      </c>
      <c r="AG944" s="25" t="str">
        <f t="shared" si="697"/>
        <v>-</v>
      </c>
      <c r="AH944" s="25" t="str">
        <f t="shared" si="697"/>
        <v>-</v>
      </c>
      <c r="AI944" s="25" t="str">
        <f t="shared" ref="AI944" si="701">IF(SUM(AI931:AI940)=0,"-",IF(SUM(AI931:AI940)&gt;0,COUNT(AI931:AI940)))</f>
        <v>-</v>
      </c>
      <c r="AJ944" s="25" t="str">
        <f t="shared" ref="AJ944:AL944" si="702">IF(SUM(AJ931:AJ940)=0,"-",IF(SUM(AJ931:AJ940)&gt;0,COUNT(AJ931:AJ940)))</f>
        <v>-</v>
      </c>
      <c r="AK944" s="25" t="str">
        <f t="shared" si="702"/>
        <v>-</v>
      </c>
      <c r="AL944" s="25" t="str">
        <f t="shared" si="702"/>
        <v>-</v>
      </c>
      <c r="AM944" s="162"/>
    </row>
    <row r="945" spans="1:68" ht="9" customHeight="1" x14ac:dyDescent="0.25">
      <c r="A945" s="60"/>
      <c r="B945" s="193"/>
      <c r="C945" s="31"/>
      <c r="D945" s="39"/>
      <c r="E945" s="31"/>
      <c r="F945" s="39"/>
      <c r="G945" s="39"/>
      <c r="H945" s="39"/>
      <c r="I945" s="39"/>
      <c r="J945" s="39"/>
      <c r="K945" s="36"/>
      <c r="L945" s="37"/>
      <c r="M945" s="38"/>
      <c r="N945" s="63"/>
      <c r="O945" s="63"/>
      <c r="P945" s="63"/>
      <c r="Q945" s="63"/>
      <c r="R945" s="38"/>
      <c r="S945" s="63"/>
      <c r="T945" s="63"/>
      <c r="U945" s="63"/>
      <c r="V945" s="63"/>
      <c r="W945" s="63"/>
      <c r="X945" s="63"/>
      <c r="Y945" s="63"/>
      <c r="Z945" s="63"/>
      <c r="AA945" s="63"/>
      <c r="AB945" s="63"/>
      <c r="AC945" s="63"/>
      <c r="AD945" s="63"/>
      <c r="AE945" s="63"/>
      <c r="AF945" s="63"/>
      <c r="AG945" s="63"/>
      <c r="AH945" s="63"/>
      <c r="AI945" s="63"/>
      <c r="AJ945" s="63"/>
      <c r="AK945" s="63"/>
      <c r="AL945" s="63"/>
      <c r="AM945" s="162"/>
    </row>
    <row r="946" spans="1:68" ht="9" hidden="1" customHeight="1" outlineLevel="1" x14ac:dyDescent="0.25">
      <c r="A946" s="55" t="s">
        <v>311</v>
      </c>
      <c r="B946" s="194" t="s">
        <v>3</v>
      </c>
      <c r="C946" s="3" t="s">
        <v>160</v>
      </c>
      <c r="D946" s="11" t="s">
        <v>28</v>
      </c>
      <c r="E946" s="3" t="s">
        <v>29</v>
      </c>
      <c r="F946" s="11">
        <v>50</v>
      </c>
      <c r="G946" s="178" t="s">
        <v>699</v>
      </c>
      <c r="H946" s="11">
        <v>7</v>
      </c>
      <c r="I946" s="11" t="s">
        <v>30</v>
      </c>
      <c r="J946" s="11">
        <v>16</v>
      </c>
      <c r="K946" s="81"/>
      <c r="L946" s="16">
        <v>5.7142857142857144</v>
      </c>
      <c r="M946" s="71">
        <v>53.041018387553038</v>
      </c>
      <c r="N946" s="71">
        <v>25</v>
      </c>
      <c r="O946" s="71">
        <v>3227</v>
      </c>
      <c r="P946" s="71">
        <v>676.1400000000001</v>
      </c>
      <c r="Q946" s="71">
        <v>209.52587542609237</v>
      </c>
      <c r="R946" s="71">
        <v>24.85</v>
      </c>
      <c r="S946" s="71">
        <v>7.7006507592190898</v>
      </c>
      <c r="T946" s="71"/>
      <c r="U946" s="71"/>
      <c r="V946" s="71"/>
      <c r="W946" s="71"/>
      <c r="X946" s="98">
        <v>557.60626139963699</v>
      </c>
      <c r="Y946" s="16">
        <v>172.79400725120453</v>
      </c>
      <c r="Z946" s="98"/>
      <c r="AA946" s="71">
        <v>102.606331510622</v>
      </c>
      <c r="AB946" s="71">
        <v>31.796198174968083</v>
      </c>
      <c r="AC946" s="16"/>
      <c r="AD946" s="16"/>
      <c r="AE946" s="71"/>
      <c r="AF946" s="56"/>
      <c r="AG946" s="71"/>
      <c r="AH946" s="71"/>
      <c r="AI946" s="71"/>
      <c r="AJ946" s="16"/>
      <c r="AK946" s="71"/>
      <c r="AL946" s="71"/>
      <c r="AM946" s="162"/>
    </row>
    <row r="947" spans="1:68" ht="9" hidden="1" customHeight="1" outlineLevel="1" x14ac:dyDescent="0.25">
      <c r="A947" s="50" t="s">
        <v>312</v>
      </c>
      <c r="B947" s="192" t="s">
        <v>3</v>
      </c>
      <c r="C947" s="17" t="s">
        <v>160</v>
      </c>
      <c r="D947" s="25" t="s">
        <v>28</v>
      </c>
      <c r="E947" s="17" t="s">
        <v>29</v>
      </c>
      <c r="F947" s="25">
        <v>50</v>
      </c>
      <c r="G947" s="178" t="s">
        <v>699</v>
      </c>
      <c r="H947" s="25">
        <v>7</v>
      </c>
      <c r="I947" s="25" t="s">
        <v>30</v>
      </c>
      <c r="J947" s="25">
        <v>16</v>
      </c>
      <c r="K947" s="79"/>
      <c r="L947" s="30">
        <v>5.7142857142857144</v>
      </c>
      <c r="M947" s="45">
        <v>53.041018387553038</v>
      </c>
      <c r="N947" s="45">
        <v>24</v>
      </c>
      <c r="O947" s="45">
        <v>4006</v>
      </c>
      <c r="P947" s="45">
        <v>919.79</v>
      </c>
      <c r="Q947" s="45">
        <v>229.60309535696453</v>
      </c>
      <c r="R947" s="45">
        <v>86.42</v>
      </c>
      <c r="S947" s="45">
        <v>21.572641038442335</v>
      </c>
      <c r="T947" s="45"/>
      <c r="U947" s="45"/>
      <c r="V947" s="45"/>
      <c r="W947" s="45"/>
      <c r="X947" s="1">
        <v>2708.7933370422502</v>
      </c>
      <c r="Y947" s="30">
        <v>676.18405817330256</v>
      </c>
      <c r="Z947" s="1"/>
      <c r="AA947" s="45">
        <v>120.173576645159</v>
      </c>
      <c r="AB947" s="45">
        <v>29.998396566440089</v>
      </c>
      <c r="AC947" s="30"/>
      <c r="AD947" s="30"/>
      <c r="AE947" s="45"/>
      <c r="AF947" s="46"/>
      <c r="AG947" s="45"/>
      <c r="AH947" s="45"/>
      <c r="AI947" s="45"/>
      <c r="AJ947" s="30"/>
      <c r="AK947" s="45"/>
      <c r="AL947" s="45"/>
      <c r="AM947" s="162"/>
    </row>
    <row r="948" spans="1:68" ht="9" hidden="1" customHeight="1" outlineLevel="1" x14ac:dyDescent="0.25">
      <c r="A948" s="50" t="s">
        <v>313</v>
      </c>
      <c r="B948" s="192" t="s">
        <v>3</v>
      </c>
      <c r="C948" s="17" t="s">
        <v>160</v>
      </c>
      <c r="D948" s="25" t="s">
        <v>28</v>
      </c>
      <c r="E948" s="17" t="s">
        <v>29</v>
      </c>
      <c r="F948" s="25">
        <v>50</v>
      </c>
      <c r="G948" s="178" t="s">
        <v>699</v>
      </c>
      <c r="H948" s="25">
        <v>7</v>
      </c>
      <c r="I948" s="25" t="s">
        <v>30</v>
      </c>
      <c r="J948" s="25">
        <v>16</v>
      </c>
      <c r="K948" s="79"/>
      <c r="L948" s="30">
        <v>5.3571428571428577</v>
      </c>
      <c r="M948" s="45">
        <v>44.200848656294198</v>
      </c>
      <c r="N948" s="45">
        <v>25</v>
      </c>
      <c r="O948" s="45">
        <v>3368</v>
      </c>
      <c r="P948" s="45">
        <v>539.48</v>
      </c>
      <c r="Q948" s="45">
        <v>160.17814726840857</v>
      </c>
      <c r="R948" s="45">
        <v>49.06</v>
      </c>
      <c r="S948" s="45">
        <v>14.566508313539194</v>
      </c>
      <c r="T948" s="45"/>
      <c r="U948" s="45"/>
      <c r="V948" s="45"/>
      <c r="W948" s="45"/>
      <c r="X948" s="1">
        <v>2242.6461104117398</v>
      </c>
      <c r="Y948" s="30">
        <v>665.86879762818876</v>
      </c>
      <c r="Z948" s="1"/>
      <c r="AA948" s="45">
        <v>104.24412239099701</v>
      </c>
      <c r="AB948" s="45">
        <v>30.951342752671323</v>
      </c>
      <c r="AC948" s="30"/>
      <c r="AD948" s="30"/>
      <c r="AE948" s="45"/>
      <c r="AF948" s="46"/>
      <c r="AG948" s="45"/>
      <c r="AH948" s="45"/>
      <c r="AI948" s="45"/>
      <c r="AJ948" s="30"/>
      <c r="AK948" s="45"/>
      <c r="AL948" s="45"/>
      <c r="AM948" s="162"/>
    </row>
    <row r="949" spans="1:68" ht="9" hidden="1" customHeight="1" outlineLevel="1" x14ac:dyDescent="0.25">
      <c r="A949" s="50" t="s">
        <v>314</v>
      </c>
      <c r="B949" s="192" t="s">
        <v>3</v>
      </c>
      <c r="C949" s="17" t="s">
        <v>160</v>
      </c>
      <c r="D949" s="25" t="s">
        <v>28</v>
      </c>
      <c r="E949" s="17" t="s">
        <v>29</v>
      </c>
      <c r="F949" s="25">
        <v>50</v>
      </c>
      <c r="G949" s="178" t="s">
        <v>699</v>
      </c>
      <c r="H949" s="25">
        <v>7</v>
      </c>
      <c r="I949" s="25" t="s">
        <v>30</v>
      </c>
      <c r="J949" s="25">
        <v>16</v>
      </c>
      <c r="K949" s="79"/>
      <c r="L949" s="30">
        <v>5</v>
      </c>
      <c r="M949" s="45">
        <v>44.200848656294198</v>
      </c>
      <c r="N949" s="45">
        <v>26</v>
      </c>
      <c r="O949" s="45">
        <v>3343</v>
      </c>
      <c r="P949" s="45">
        <v>754.86999999999989</v>
      </c>
      <c r="Q949" s="45">
        <v>225.80616212982349</v>
      </c>
      <c r="R949" s="45">
        <v>33.090000000000003</v>
      </c>
      <c r="S949" s="45">
        <v>9.8982949446604849</v>
      </c>
      <c r="T949" s="45"/>
      <c r="U949" s="45"/>
      <c r="V949" s="45"/>
      <c r="W949" s="45"/>
      <c r="X949" s="1">
        <v>379.25943718608602</v>
      </c>
      <c r="Y949" s="30">
        <v>113.44882955013043</v>
      </c>
      <c r="Z949" s="1"/>
      <c r="AA949" s="45">
        <v>114.918463243861</v>
      </c>
      <c r="AB949" s="45">
        <v>34.375849011026325</v>
      </c>
      <c r="AC949" s="30"/>
      <c r="AD949" s="30"/>
      <c r="AE949" s="45"/>
      <c r="AF949" s="46"/>
      <c r="AG949" s="45"/>
      <c r="AH949" s="45"/>
      <c r="AI949" s="45"/>
      <c r="AJ949" s="30"/>
      <c r="AK949" s="45"/>
      <c r="AL949" s="45"/>
      <c r="AM949" s="162"/>
    </row>
    <row r="950" spans="1:68" ht="9" hidden="1" customHeight="1" outlineLevel="1" x14ac:dyDescent="0.25">
      <c r="A950" s="50" t="s">
        <v>315</v>
      </c>
      <c r="B950" s="192" t="s">
        <v>3</v>
      </c>
      <c r="C950" s="17" t="s">
        <v>160</v>
      </c>
      <c r="D950" s="25" t="s">
        <v>28</v>
      </c>
      <c r="E950" s="17" t="s">
        <v>29</v>
      </c>
      <c r="F950" s="25">
        <v>50</v>
      </c>
      <c r="G950" s="178" t="s">
        <v>699</v>
      </c>
      <c r="H950" s="25">
        <v>7</v>
      </c>
      <c r="I950" s="25" t="s">
        <v>30</v>
      </c>
      <c r="J950" s="25">
        <v>16</v>
      </c>
      <c r="K950" s="79"/>
      <c r="L950" s="30">
        <v>4.6428571428571432</v>
      </c>
      <c r="M950" s="45">
        <v>44.200848656294198</v>
      </c>
      <c r="N950" s="45">
        <v>18</v>
      </c>
      <c r="O950" s="45">
        <v>4482</v>
      </c>
      <c r="P950" s="45">
        <v>927.41</v>
      </c>
      <c r="Q950" s="45">
        <v>206.91878625613566</v>
      </c>
      <c r="R950" s="45">
        <v>89.36</v>
      </c>
      <c r="S950" s="45">
        <v>19.937527889335119</v>
      </c>
      <c r="T950" s="45"/>
      <c r="U950" s="45"/>
      <c r="V950" s="45"/>
      <c r="W950" s="45"/>
      <c r="X950" s="1">
        <v>1166.8912785391301</v>
      </c>
      <c r="Y950" s="30">
        <v>260.35057530993532</v>
      </c>
      <c r="Z950" s="1"/>
      <c r="AA950" s="45">
        <v>95.527259234410195</v>
      </c>
      <c r="AB950" s="45">
        <v>21.31353396573186</v>
      </c>
      <c r="AC950" s="30"/>
      <c r="AD950" s="30"/>
      <c r="AE950" s="45"/>
      <c r="AF950" s="46"/>
      <c r="AG950" s="45"/>
      <c r="AH950" s="45"/>
      <c r="AI950" s="45"/>
      <c r="AJ950" s="30"/>
      <c r="AK950" s="45"/>
      <c r="AL950" s="45"/>
      <c r="AM950" s="162"/>
    </row>
    <row r="951" spans="1:68" ht="9" hidden="1" customHeight="1" outlineLevel="1" x14ac:dyDescent="0.25">
      <c r="A951" s="50" t="s">
        <v>316</v>
      </c>
      <c r="B951" s="192" t="s">
        <v>3</v>
      </c>
      <c r="C951" s="17" t="s">
        <v>160</v>
      </c>
      <c r="D951" s="25" t="s">
        <v>28</v>
      </c>
      <c r="E951" s="17" t="s">
        <v>29</v>
      </c>
      <c r="F951" s="25">
        <v>50</v>
      </c>
      <c r="G951" s="178" t="s">
        <v>699</v>
      </c>
      <c r="H951" s="25">
        <v>7</v>
      </c>
      <c r="I951" s="25" t="s">
        <v>30</v>
      </c>
      <c r="J951" s="25">
        <v>16</v>
      </c>
      <c r="K951" s="79"/>
      <c r="L951" s="30">
        <v>5.7142857142857144</v>
      </c>
      <c r="M951" s="45">
        <v>53.041018387553038</v>
      </c>
      <c r="N951" s="45">
        <v>18</v>
      </c>
      <c r="O951" s="45">
        <v>4978</v>
      </c>
      <c r="P951" s="45">
        <v>1051.46</v>
      </c>
      <c r="Q951" s="45">
        <v>211.22137404580155</v>
      </c>
      <c r="R951" s="45">
        <v>40.200000000000003</v>
      </c>
      <c r="S951" s="45">
        <v>8.0755323423061487</v>
      </c>
      <c r="T951" s="45"/>
      <c r="U951" s="45"/>
      <c r="V951" s="45"/>
      <c r="W951" s="45"/>
      <c r="X951" s="1">
        <v>849.08306199460503</v>
      </c>
      <c r="Y951" s="30">
        <v>170.56710767268081</v>
      </c>
      <c r="Z951" s="1"/>
      <c r="AA951" s="45">
        <v>117.381710501702</v>
      </c>
      <c r="AB951" s="45">
        <v>23.580094516211734</v>
      </c>
      <c r="AC951" s="30"/>
      <c r="AD951" s="30"/>
      <c r="AE951" s="45"/>
      <c r="AF951" s="46"/>
      <c r="AG951" s="45"/>
      <c r="AH951" s="45"/>
      <c r="AI951" s="45"/>
      <c r="AJ951" s="30"/>
      <c r="AK951" s="45"/>
      <c r="AL951" s="45"/>
      <c r="AM951" s="162"/>
    </row>
    <row r="952" spans="1:68" ht="9" hidden="1" customHeight="1" outlineLevel="1" x14ac:dyDescent="0.25">
      <c r="A952" s="50" t="s">
        <v>317</v>
      </c>
      <c r="B952" s="192" t="s">
        <v>3</v>
      </c>
      <c r="C952" s="17" t="s">
        <v>160</v>
      </c>
      <c r="D952" s="25" t="s">
        <v>28</v>
      </c>
      <c r="E952" s="17" t="s">
        <v>29</v>
      </c>
      <c r="F952" s="25">
        <v>50</v>
      </c>
      <c r="G952" s="178" t="s">
        <v>699</v>
      </c>
      <c r="H952" s="25">
        <v>7</v>
      </c>
      <c r="I952" s="25" t="s">
        <v>30</v>
      </c>
      <c r="J952" s="25">
        <v>16</v>
      </c>
      <c r="K952" s="79"/>
      <c r="L952" s="30">
        <v>5</v>
      </c>
      <c r="M952" s="45">
        <v>44.200848656294198</v>
      </c>
      <c r="N952" s="45">
        <v>23</v>
      </c>
      <c r="O952" s="45">
        <v>4035</v>
      </c>
      <c r="P952" s="45">
        <v>569.18999999999994</v>
      </c>
      <c r="Q952" s="45">
        <v>141.06319702602229</v>
      </c>
      <c r="R952" s="45">
        <v>25.32</v>
      </c>
      <c r="S952" s="45">
        <v>6.2750929368029738</v>
      </c>
      <c r="T952" s="45"/>
      <c r="U952" s="45"/>
      <c r="V952" s="45"/>
      <c r="W952" s="45"/>
      <c r="X952" s="1">
        <v>557.58101871991289</v>
      </c>
      <c r="Y952" s="30">
        <v>138.18612607680618</v>
      </c>
      <c r="Z952" s="1"/>
      <c r="AA952" s="45">
        <v>64.6650116409308</v>
      </c>
      <c r="AB952" s="45">
        <v>16.026025189821759</v>
      </c>
      <c r="AC952" s="30"/>
      <c r="AD952" s="30"/>
      <c r="AE952" s="45"/>
      <c r="AF952" s="46"/>
      <c r="AG952" s="45"/>
      <c r="AH952" s="45"/>
      <c r="AI952" s="45"/>
      <c r="AJ952" s="30"/>
      <c r="AK952" s="45"/>
      <c r="AL952" s="45"/>
      <c r="AM952" s="162"/>
    </row>
    <row r="953" spans="1:68" ht="9" hidden="1" customHeight="1" outlineLevel="1" x14ac:dyDescent="0.25">
      <c r="A953" s="50" t="s">
        <v>318</v>
      </c>
      <c r="B953" s="192" t="s">
        <v>3</v>
      </c>
      <c r="C953" s="17" t="s">
        <v>160</v>
      </c>
      <c r="D953" s="25" t="s">
        <v>28</v>
      </c>
      <c r="E953" s="17" t="s">
        <v>29</v>
      </c>
      <c r="F953" s="25">
        <v>50</v>
      </c>
      <c r="G953" s="178" t="s">
        <v>699</v>
      </c>
      <c r="H953" s="25">
        <v>7</v>
      </c>
      <c r="I953" s="25" t="s">
        <v>30</v>
      </c>
      <c r="J953" s="25">
        <v>16</v>
      </c>
      <c r="K953" s="79"/>
      <c r="L953" s="30">
        <v>5.7142857142857144</v>
      </c>
      <c r="M953" s="45">
        <v>53.041018387553038</v>
      </c>
      <c r="N953" s="45">
        <v>19</v>
      </c>
      <c r="O953" s="45">
        <v>4491</v>
      </c>
      <c r="P953" s="45">
        <v>630.91999999999996</v>
      </c>
      <c r="Q953" s="45">
        <v>140.48541527499444</v>
      </c>
      <c r="R953" s="45">
        <v>35.83</v>
      </c>
      <c r="S953" s="45">
        <v>7.9781785793809847</v>
      </c>
      <c r="T953" s="45"/>
      <c r="U953" s="45"/>
      <c r="V953" s="45"/>
      <c r="W953" s="45"/>
      <c r="X953" s="1">
        <v>687.27871927132196</v>
      </c>
      <c r="Y953" s="30">
        <v>153.03467362977554</v>
      </c>
      <c r="Z953" s="1"/>
      <c r="AA953" s="45">
        <v>120.417226791232</v>
      </c>
      <c r="AB953" s="45">
        <v>26.813009750886664</v>
      </c>
      <c r="AC953" s="30"/>
      <c r="AD953" s="30"/>
      <c r="AE953" s="45"/>
      <c r="AF953" s="46"/>
      <c r="AG953" s="45"/>
      <c r="AH953" s="45"/>
      <c r="AI953" s="45"/>
      <c r="AJ953" s="30"/>
      <c r="AK953" s="45"/>
      <c r="AL953" s="45"/>
      <c r="AM953" s="162"/>
    </row>
    <row r="954" spans="1:68" ht="9" hidden="1" customHeight="1" outlineLevel="1" x14ac:dyDescent="0.25">
      <c r="A954" s="50" t="s">
        <v>319</v>
      </c>
      <c r="B954" s="192" t="s">
        <v>3</v>
      </c>
      <c r="C954" s="17" t="s">
        <v>160</v>
      </c>
      <c r="D954" s="25" t="s">
        <v>28</v>
      </c>
      <c r="E954" s="17" t="s">
        <v>29</v>
      </c>
      <c r="F954" s="25">
        <v>50</v>
      </c>
      <c r="G954" s="178" t="s">
        <v>699</v>
      </c>
      <c r="H954" s="25">
        <v>7</v>
      </c>
      <c r="I954" s="25" t="s">
        <v>30</v>
      </c>
      <c r="J954" s="25">
        <v>16</v>
      </c>
      <c r="K954" s="79"/>
      <c r="L954" s="30">
        <v>7.5000000000000009</v>
      </c>
      <c r="M954" s="45">
        <v>70.721357850070731</v>
      </c>
      <c r="N954" s="45">
        <v>28</v>
      </c>
      <c r="O954" s="45">
        <v>3139</v>
      </c>
      <c r="P954" s="45">
        <v>1636.6900999999998</v>
      </c>
      <c r="Q954" s="45">
        <v>521.40493787830519</v>
      </c>
      <c r="R954" s="45">
        <v>418.57001000000002</v>
      </c>
      <c r="S954" s="45">
        <v>133.34501752150368</v>
      </c>
      <c r="T954" s="45"/>
      <c r="U954" s="45"/>
      <c r="V954" s="45"/>
      <c r="W954" s="45"/>
      <c r="X954" s="1">
        <v>2913.8703339482399</v>
      </c>
      <c r="Y954" s="30">
        <v>928.27981329985346</v>
      </c>
      <c r="Z954" s="1"/>
      <c r="AA954" s="45">
        <v>209.63638034630401</v>
      </c>
      <c r="AB954" s="45">
        <v>66.784447386525656</v>
      </c>
      <c r="AC954" s="30"/>
      <c r="AD954" s="30"/>
      <c r="AE954" s="45"/>
      <c r="AF954" s="46"/>
      <c r="AG954" s="45"/>
      <c r="AH954" s="45"/>
      <c r="AI954" s="45"/>
      <c r="AJ954" s="30"/>
      <c r="AK954" s="45"/>
      <c r="AL954" s="45"/>
      <c r="AM954" s="162"/>
    </row>
    <row r="955" spans="1:68" ht="9" hidden="1" customHeight="1" outlineLevel="1" x14ac:dyDescent="0.25">
      <c r="A955" s="52" t="s">
        <v>320</v>
      </c>
      <c r="B955" s="193" t="s">
        <v>3</v>
      </c>
      <c r="C955" s="31" t="s">
        <v>160</v>
      </c>
      <c r="D955" s="39" t="s">
        <v>28</v>
      </c>
      <c r="E955" s="31" t="s">
        <v>29</v>
      </c>
      <c r="F955" s="39">
        <v>50</v>
      </c>
      <c r="G955" s="180" t="s">
        <v>699</v>
      </c>
      <c r="H955" s="39">
        <v>7</v>
      </c>
      <c r="I955" s="39" t="s">
        <v>30</v>
      </c>
      <c r="J955" s="39">
        <v>16</v>
      </c>
      <c r="K955" s="80"/>
      <c r="L955" s="44">
        <v>5.7142857142857144</v>
      </c>
      <c r="M955" s="70">
        <v>53.041018387553038</v>
      </c>
      <c r="N955" s="70">
        <v>12</v>
      </c>
      <c r="O955" s="70">
        <v>6560</v>
      </c>
      <c r="P955" s="70">
        <v>1072.22</v>
      </c>
      <c r="Q955" s="70">
        <v>163.44817073170731</v>
      </c>
      <c r="R955" s="70">
        <v>64.430000000000007</v>
      </c>
      <c r="S955" s="70">
        <v>9.821646341463417</v>
      </c>
      <c r="T955" s="70"/>
      <c r="U955" s="70"/>
      <c r="V955" s="70"/>
      <c r="W955" s="70"/>
      <c r="X955" s="92">
        <v>1674.7910076460998</v>
      </c>
      <c r="Y955" s="44">
        <v>255.303507263125</v>
      </c>
      <c r="Z955" s="92"/>
      <c r="AA955" s="70">
        <v>88.0581969637513</v>
      </c>
      <c r="AB955" s="70">
        <v>13.423505634718186</v>
      </c>
      <c r="AC955" s="44"/>
      <c r="AD955" s="44"/>
      <c r="AE955" s="70"/>
      <c r="AF955" s="53"/>
      <c r="AG955" s="70"/>
      <c r="AH955" s="70"/>
      <c r="AI955" s="70"/>
      <c r="AJ955" s="44"/>
      <c r="AK955" s="70"/>
      <c r="AL955" s="70"/>
      <c r="AM955" s="162"/>
    </row>
    <row r="956" spans="1:68" ht="9" customHeight="1" collapsed="1" x14ac:dyDescent="0.25">
      <c r="A956" s="58"/>
      <c r="B956" s="194"/>
      <c r="C956" s="3"/>
      <c r="D956" s="11"/>
      <c r="E956" s="3"/>
      <c r="F956" s="11"/>
      <c r="G956" s="11"/>
      <c r="H956" s="11"/>
      <c r="I956" s="11"/>
      <c r="J956" s="11"/>
      <c r="K956" s="8"/>
      <c r="L956" s="9"/>
      <c r="M956" s="10"/>
      <c r="N956" s="82"/>
      <c r="O956" s="82"/>
      <c r="P956" s="82"/>
      <c r="Q956" s="82"/>
      <c r="R956" s="10"/>
      <c r="S956" s="82"/>
      <c r="T956" s="82"/>
      <c r="U956" s="82"/>
      <c r="V956" s="82"/>
      <c r="W956" s="82"/>
      <c r="X956" s="82"/>
      <c r="Y956" s="82"/>
      <c r="Z956" s="82"/>
      <c r="AA956" s="82"/>
      <c r="AB956" s="82"/>
      <c r="AC956" s="82"/>
      <c r="AD956" s="82"/>
      <c r="AE956" s="82"/>
      <c r="AF956" s="82"/>
      <c r="AG956" s="82"/>
      <c r="AH956" s="82"/>
      <c r="AI956" s="82"/>
      <c r="AJ956" s="82"/>
      <c r="AK956" s="82"/>
      <c r="AL956" s="82"/>
      <c r="AM956" s="162"/>
    </row>
    <row r="957" spans="1:68" ht="9" customHeight="1" x14ac:dyDescent="0.25">
      <c r="A957" s="59"/>
      <c r="B957" s="192"/>
      <c r="C957" s="17"/>
      <c r="D957" s="25"/>
      <c r="E957" s="17"/>
      <c r="F957" s="25"/>
      <c r="G957" s="25"/>
      <c r="H957" s="25"/>
      <c r="I957" s="25"/>
      <c r="J957" s="25"/>
      <c r="K957" s="22" t="s">
        <v>679</v>
      </c>
      <c r="L957" s="30">
        <f>IF(SUM(L946:L955)=0,"-",IF(SUM(L946:L955)&gt;0,AVERAGE(L946:L955)))</f>
        <v>5.6071428571428568</v>
      </c>
      <c r="M957" s="45">
        <f>IF(SUM(M946:M955)=0,"-",IF(SUM(M946:M955)&gt;0,AVERAGE(M946:M955)))</f>
        <v>51.272984441301261</v>
      </c>
      <c r="N957" s="45">
        <f t="shared" ref="N957:AH957" si="703">IF(SUM(N946:N955)=0,"-",IF(SUM(N946:N955)&gt;0,AVERAGE(N946:N955)))</f>
        <v>21.8</v>
      </c>
      <c r="O957" s="45">
        <f t="shared" si="703"/>
        <v>4162.8999999999996</v>
      </c>
      <c r="P957" s="45">
        <f t="shared" ref="P957:Y957" si="704">IF(SUM(P946:P955)=0,"-",IF(SUM(P946:P955)&gt;0,AVERAGE(P946:P955)))</f>
        <v>877.81700999999998</v>
      </c>
      <c r="Q957" s="45">
        <f t="shared" si="704"/>
        <v>220.96551613942557</v>
      </c>
      <c r="R957" s="45">
        <f t="shared" si="704"/>
        <v>86.713001000000006</v>
      </c>
      <c r="S957" s="45">
        <f t="shared" si="704"/>
        <v>23.91710906666534</v>
      </c>
      <c r="T957" s="45" t="str">
        <f t="shared" si="704"/>
        <v>-</v>
      </c>
      <c r="U957" s="45" t="str">
        <f t="shared" si="704"/>
        <v>-</v>
      </c>
      <c r="V957" s="45" t="str">
        <f t="shared" si="704"/>
        <v>-</v>
      </c>
      <c r="W957" s="45" t="str">
        <f t="shared" si="704"/>
        <v>-</v>
      </c>
      <c r="X957" s="46">
        <f t="shared" si="704"/>
        <v>1373.7800566159024</v>
      </c>
      <c r="Y957" s="45">
        <f t="shared" si="704"/>
        <v>353.40174958550028</v>
      </c>
      <c r="Z957" s="46" t="str">
        <f t="shared" ref="Z957" si="705">IF(SUM(Z946:Z955)=0,"-",IF(SUM(Z946:Z955)&gt;0,AVERAGE(Z946:Z955)))</f>
        <v>-</v>
      </c>
      <c r="AA957" s="45">
        <f t="shared" ref="AA957:AF957" si="706">IF(SUM(AA946:AA955)=0,"-",IF(SUM(AA946:AA955)&gt;0,AVERAGE(AA946:AA955)))</f>
        <v>113.76282792689692</v>
      </c>
      <c r="AB957" s="45">
        <f t="shared" si="706"/>
        <v>29.50624029490017</v>
      </c>
      <c r="AC957" s="45" t="str">
        <f t="shared" si="706"/>
        <v>-</v>
      </c>
      <c r="AD957" s="45" t="str">
        <f t="shared" si="706"/>
        <v>-</v>
      </c>
      <c r="AE957" s="45" t="str">
        <f t="shared" si="706"/>
        <v>-</v>
      </c>
      <c r="AF957" s="46" t="str">
        <f t="shared" si="706"/>
        <v>-</v>
      </c>
      <c r="AG957" s="45" t="str">
        <f t="shared" si="703"/>
        <v>-</v>
      </c>
      <c r="AH957" s="45" t="str">
        <f t="shared" si="703"/>
        <v>-</v>
      </c>
      <c r="AI957" s="45" t="str">
        <f t="shared" ref="AI957" si="707">IF(SUM(AI946:AI955)=0,"-",IF(SUM(AI946:AI955)&gt;0,AVERAGE(AI946:AI955)))</f>
        <v>-</v>
      </c>
      <c r="AJ957" s="45" t="str">
        <f t="shared" ref="AJ957:AL957" si="708">IF(SUM(AJ946:AJ955)=0,"-",IF(SUM(AJ946:AJ955)&gt;0,AVERAGE(AJ946:AJ955)))</f>
        <v>-</v>
      </c>
      <c r="AK957" s="45" t="str">
        <f t="shared" si="708"/>
        <v>-</v>
      </c>
      <c r="AL957" s="45" t="str">
        <f t="shared" si="708"/>
        <v>-</v>
      </c>
      <c r="AM957" s="162"/>
    </row>
    <row r="958" spans="1:68" ht="9" customHeight="1" x14ac:dyDescent="0.25">
      <c r="A958" s="25"/>
      <c r="B958" s="192" t="str">
        <f t="shared" ref="B958:J958" si="709">B953</f>
        <v>Gentamicin Sulphate</v>
      </c>
      <c r="C958" s="17" t="str">
        <f t="shared" si="709"/>
        <v>Pfizer</v>
      </c>
      <c r="D958" s="25" t="str">
        <f t="shared" si="709"/>
        <v>Rat</v>
      </c>
      <c r="E958" s="17" t="str">
        <f t="shared" si="709"/>
        <v>SD</v>
      </c>
      <c r="F958" s="25">
        <f t="shared" si="709"/>
        <v>50</v>
      </c>
      <c r="G958" s="25" t="str">
        <f t="shared" si="709"/>
        <v>once a day</v>
      </c>
      <c r="H958" s="25">
        <f t="shared" si="709"/>
        <v>7</v>
      </c>
      <c r="I958" s="25" t="str">
        <f t="shared" si="709"/>
        <v>necropsy</v>
      </c>
      <c r="J958" s="25">
        <f t="shared" si="709"/>
        <v>16</v>
      </c>
      <c r="K958" s="22" t="s">
        <v>677</v>
      </c>
      <c r="L958" s="30">
        <f>IF(SUM(L946:L955)=0,"-",IF(SUM(L946:L955)&gt;0,_xlfn.STDEV.S(L946:L955)))</f>
        <v>0.77243467607183369</v>
      </c>
      <c r="M958" s="45">
        <f>IF(SUM(M946:M955)=0,"-",IF(SUM(M946:M955)&gt;0,_xlfn.STDEV.S(M946:M955)))</f>
        <v>8.1235553701616823</v>
      </c>
      <c r="N958" s="45">
        <f t="shared" ref="N958:AH958" si="710">IF(SUM(N946:N955)=0,"-",IF(SUM(N946:N955)&gt;0,_xlfn.STDEV.S(N946:N955)))</f>
        <v>4.8944412914607112</v>
      </c>
      <c r="O958" s="45">
        <f t="shared" si="710"/>
        <v>1048.2423860920719</v>
      </c>
      <c r="P958" s="45">
        <f t="shared" ref="P958:Y958" si="711">IF(SUM(P946:P955)=0,"-",IF(SUM(P946:P955)&gt;0,_xlfn.STDEV.S(P946:P955)))</f>
        <v>329.05998348572132</v>
      </c>
      <c r="Q958" s="45">
        <f t="shared" si="711"/>
        <v>110.88020890442573</v>
      </c>
      <c r="R958" s="45">
        <f t="shared" si="711"/>
        <v>118.91852684699727</v>
      </c>
      <c r="S958" s="45">
        <f t="shared" si="711"/>
        <v>38.812459354221339</v>
      </c>
      <c r="T958" s="45" t="str">
        <f t="shared" si="711"/>
        <v>-</v>
      </c>
      <c r="U958" s="45" t="str">
        <f t="shared" si="711"/>
        <v>-</v>
      </c>
      <c r="V958" s="45" t="str">
        <f t="shared" si="711"/>
        <v>-</v>
      </c>
      <c r="W958" s="45" t="str">
        <f t="shared" si="711"/>
        <v>-</v>
      </c>
      <c r="X958" s="46">
        <f t="shared" si="711"/>
        <v>949.29565223046131</v>
      </c>
      <c r="Y958" s="45">
        <f t="shared" si="711"/>
        <v>290.72332123856017</v>
      </c>
      <c r="Z958" s="46" t="str">
        <f t="shared" ref="Z958" si="712">IF(SUM(Z946:Z955)=0,"-",IF(SUM(Z946:Z955)&gt;0,_xlfn.STDEV.S(Z946:Z955)))</f>
        <v>-</v>
      </c>
      <c r="AA958" s="45">
        <f t="shared" ref="AA958:AF958" si="713">IF(SUM(AA946:AA955)=0,"-",IF(SUM(AA946:AA955)&gt;0,_xlfn.STDEV.S(AA946:AA955)))</f>
        <v>37.874766344527693</v>
      </c>
      <c r="AB958" s="45">
        <f t="shared" si="713"/>
        <v>14.797957606801749</v>
      </c>
      <c r="AC958" s="45" t="str">
        <f t="shared" si="713"/>
        <v>-</v>
      </c>
      <c r="AD958" s="45" t="str">
        <f t="shared" si="713"/>
        <v>-</v>
      </c>
      <c r="AE958" s="45" t="str">
        <f t="shared" si="713"/>
        <v>-</v>
      </c>
      <c r="AF958" s="46" t="str">
        <f t="shared" si="713"/>
        <v>-</v>
      </c>
      <c r="AG958" s="45" t="str">
        <f t="shared" si="710"/>
        <v>-</v>
      </c>
      <c r="AH958" s="45" t="str">
        <f t="shared" si="710"/>
        <v>-</v>
      </c>
      <c r="AI958" s="45" t="str">
        <f t="shared" ref="AI958" si="714">IF(SUM(AI946:AI955)=0,"-",IF(SUM(AI946:AI955)&gt;0,_xlfn.STDEV.S(AI946:AI955)))</f>
        <v>-</v>
      </c>
      <c r="AJ958" s="45" t="str">
        <f t="shared" ref="AJ958:AL958" si="715">IF(SUM(AJ946:AJ955)=0,"-",IF(SUM(AJ946:AJ955)&gt;0,_xlfn.STDEV.S(AJ946:AJ955)))</f>
        <v>-</v>
      </c>
      <c r="AK958" s="45" t="str">
        <f t="shared" si="715"/>
        <v>-</v>
      </c>
      <c r="AL958" s="45" t="str">
        <f t="shared" si="715"/>
        <v>-</v>
      </c>
      <c r="AM958" s="162"/>
    </row>
    <row r="959" spans="1:68" ht="9" customHeight="1" x14ac:dyDescent="0.25">
      <c r="A959" s="59"/>
      <c r="B959" s="192"/>
      <c r="C959" s="17"/>
      <c r="D959" s="25"/>
      <c r="E959" s="17"/>
      <c r="F959" s="25"/>
      <c r="G959" s="25"/>
      <c r="H959" s="25"/>
      <c r="I959" s="25"/>
      <c r="J959" s="25"/>
      <c r="K959" s="22" t="s">
        <v>678</v>
      </c>
      <c r="L959" s="1">
        <f>IF(SUM(L946:L955)=0,"-",IF(SUM(L946:L955)&gt;0,COUNT(L946:L955)))</f>
        <v>10</v>
      </c>
      <c r="M959" s="46">
        <f>IF(SUM(M946:M955)=0,"-",IF(SUM(M946:M955)&gt;0,COUNT(M946:M955)))</f>
        <v>10</v>
      </c>
      <c r="N959" s="25">
        <f t="shared" ref="N959:AH959" si="716">IF(SUM(N946:N955)=0,"-",IF(SUM(N946:N955)&gt;0,COUNT(N946:N955)))</f>
        <v>10</v>
      </c>
      <c r="O959" s="25">
        <f t="shared" si="716"/>
        <v>10</v>
      </c>
      <c r="P959" s="25">
        <f t="shared" ref="P959:Y959" si="717">IF(SUM(P946:P955)=0,"-",IF(SUM(P946:P955)&gt;0,COUNT(P946:P955)))</f>
        <v>10</v>
      </c>
      <c r="Q959" s="25">
        <f t="shared" si="717"/>
        <v>10</v>
      </c>
      <c r="R959" s="45">
        <f t="shared" si="717"/>
        <v>10</v>
      </c>
      <c r="S959" s="25">
        <f t="shared" si="717"/>
        <v>10</v>
      </c>
      <c r="T959" s="25" t="str">
        <f t="shared" si="717"/>
        <v>-</v>
      </c>
      <c r="U959" s="25" t="str">
        <f t="shared" si="717"/>
        <v>-</v>
      </c>
      <c r="V959" s="25" t="str">
        <f t="shared" si="717"/>
        <v>-</v>
      </c>
      <c r="W959" s="25" t="str">
        <f t="shared" si="717"/>
        <v>-</v>
      </c>
      <c r="X959" s="46">
        <f t="shared" si="717"/>
        <v>10</v>
      </c>
      <c r="Y959" s="25">
        <f t="shared" si="717"/>
        <v>10</v>
      </c>
      <c r="Z959" s="46" t="str">
        <f t="shared" ref="Z959" si="718">IF(SUM(Z946:Z955)=0,"-",IF(SUM(Z946:Z955)&gt;0,COUNT(Z946:Z955)))</f>
        <v>-</v>
      </c>
      <c r="AA959" s="25">
        <f t="shared" ref="AA959:AF959" si="719">IF(SUM(AA946:AA955)=0,"-",IF(SUM(AA946:AA955)&gt;0,COUNT(AA946:AA955)))</f>
        <v>10</v>
      </c>
      <c r="AB959" s="25">
        <f t="shared" si="719"/>
        <v>10</v>
      </c>
      <c r="AC959" s="25" t="str">
        <f t="shared" si="719"/>
        <v>-</v>
      </c>
      <c r="AD959" s="25" t="str">
        <f t="shared" si="719"/>
        <v>-</v>
      </c>
      <c r="AE959" s="25" t="str">
        <f t="shared" si="719"/>
        <v>-</v>
      </c>
      <c r="AF959" s="46" t="str">
        <f t="shared" si="719"/>
        <v>-</v>
      </c>
      <c r="AG959" s="25" t="str">
        <f t="shared" si="716"/>
        <v>-</v>
      </c>
      <c r="AH959" s="25" t="str">
        <f t="shared" si="716"/>
        <v>-</v>
      </c>
      <c r="AI959" s="25" t="str">
        <f t="shared" ref="AI959" si="720">IF(SUM(AI946:AI955)=0,"-",IF(SUM(AI946:AI955)&gt;0,COUNT(AI946:AI955)))</f>
        <v>-</v>
      </c>
      <c r="AJ959" s="25" t="str">
        <f t="shared" ref="AJ959:AL959" si="721">IF(SUM(AJ946:AJ955)=0,"-",IF(SUM(AJ946:AJ955)&gt;0,COUNT(AJ946:AJ955)))</f>
        <v>-</v>
      </c>
      <c r="AK959" s="25" t="str">
        <f t="shared" si="721"/>
        <v>-</v>
      </c>
      <c r="AL959" s="25" t="str">
        <f t="shared" si="721"/>
        <v>-</v>
      </c>
      <c r="AM959" s="162"/>
    </row>
    <row r="960" spans="1:68" s="208" customFormat="1" ht="9" customHeight="1" thickBot="1" x14ac:dyDescent="0.3">
      <c r="A960" s="60"/>
      <c r="B960" s="193"/>
      <c r="C960" s="31"/>
      <c r="D960" s="39"/>
      <c r="E960" s="31"/>
      <c r="F960" s="39"/>
      <c r="G960" s="39"/>
      <c r="H960" s="39"/>
      <c r="I960" s="39"/>
      <c r="J960" s="39"/>
      <c r="K960" s="36"/>
      <c r="L960" s="37"/>
      <c r="M960" s="38"/>
      <c r="N960" s="63"/>
      <c r="O960" s="63"/>
      <c r="P960" s="63"/>
      <c r="Q960" s="63"/>
      <c r="R960" s="38"/>
      <c r="S960" s="63"/>
      <c r="T960" s="63"/>
      <c r="U960" s="63"/>
      <c r="V960" s="63"/>
      <c r="W960" s="63"/>
      <c r="X960" s="63"/>
      <c r="Y960" s="63"/>
      <c r="Z960" s="63"/>
      <c r="AA960" s="63"/>
      <c r="AB960" s="63"/>
      <c r="AC960" s="63"/>
      <c r="AD960" s="63"/>
      <c r="AE960" s="63"/>
      <c r="AF960" s="63"/>
      <c r="AG960" s="63"/>
      <c r="AH960" s="63"/>
      <c r="AI960" s="63"/>
      <c r="AJ960" s="63"/>
      <c r="AK960" s="63"/>
      <c r="AL960" s="63"/>
      <c r="AM960" s="162"/>
      <c r="AN960" s="211"/>
      <c r="AO960" s="211"/>
      <c r="AP960" s="211"/>
      <c r="AQ960" s="211"/>
      <c r="AR960" s="211"/>
      <c r="AS960" s="211"/>
      <c r="AT960" s="211"/>
      <c r="AU960" s="211"/>
      <c r="AV960" s="211"/>
      <c r="AW960" s="211"/>
      <c r="AX960" s="211"/>
      <c r="AY960" s="211"/>
      <c r="AZ960" s="211"/>
      <c r="BA960" s="211"/>
      <c r="BB960" s="211"/>
      <c r="BC960" s="211"/>
      <c r="BD960" s="211"/>
      <c r="BE960" s="211"/>
      <c r="BF960" s="211"/>
      <c r="BG960" s="211"/>
      <c r="BH960" s="211"/>
      <c r="BI960" s="211"/>
      <c r="BJ960" s="211"/>
      <c r="BK960" s="211"/>
      <c r="BL960" s="211"/>
      <c r="BM960" s="211"/>
      <c r="BN960" s="211"/>
      <c r="BO960" s="211"/>
      <c r="BP960" s="211"/>
    </row>
    <row r="961" spans="1:39" ht="9" hidden="1" customHeight="1" outlineLevel="1" x14ac:dyDescent="0.25">
      <c r="A961" s="50" t="s">
        <v>60</v>
      </c>
      <c r="B961" s="190" t="s">
        <v>717</v>
      </c>
      <c r="C961" s="18" t="s">
        <v>27</v>
      </c>
      <c r="D961" s="19" t="s">
        <v>28</v>
      </c>
      <c r="E961" s="59" t="s">
        <v>29</v>
      </c>
      <c r="F961" s="20">
        <v>0</v>
      </c>
      <c r="G961" s="179" t="s">
        <v>699</v>
      </c>
      <c r="H961" s="20">
        <v>4</v>
      </c>
      <c r="I961" s="19" t="s">
        <v>30</v>
      </c>
      <c r="J961" s="19">
        <v>16</v>
      </c>
      <c r="K961" s="22"/>
      <c r="L961" s="23">
        <v>3.42</v>
      </c>
      <c r="M961" s="24">
        <v>11</v>
      </c>
      <c r="N961" s="25">
        <v>7</v>
      </c>
      <c r="O961" s="46">
        <v>4851</v>
      </c>
      <c r="P961" s="30">
        <v>590</v>
      </c>
      <c r="Q961" s="28">
        <v>121.62440733869305</v>
      </c>
      <c r="R961" s="30">
        <v>34.490610000000004</v>
      </c>
      <c r="S961" s="51">
        <v>7.11</v>
      </c>
      <c r="T961" s="51"/>
      <c r="U961" s="28">
        <v>16.784459999999999</v>
      </c>
      <c r="V961" s="26">
        <v>3.46</v>
      </c>
      <c r="W961" s="26"/>
      <c r="X961" s="1">
        <v>1261.26</v>
      </c>
      <c r="Y961" s="51">
        <v>260</v>
      </c>
      <c r="Z961" s="106"/>
      <c r="AA961" s="28">
        <v>319.00175999999999</v>
      </c>
      <c r="AB961" s="26">
        <v>65.760000000000005</v>
      </c>
      <c r="AC961" s="26"/>
      <c r="AD961" s="28">
        <v>0.63063000000000002</v>
      </c>
      <c r="AE961" s="51">
        <v>0.13</v>
      </c>
      <c r="AF961" s="106"/>
      <c r="AG961" s="28">
        <v>117.97632</v>
      </c>
      <c r="AH961" s="26">
        <v>24.32</v>
      </c>
      <c r="AI961" s="26"/>
      <c r="AJ961" s="28">
        <v>1964.9945700000001</v>
      </c>
      <c r="AK961" s="51">
        <v>405.07</v>
      </c>
      <c r="AL961" s="51"/>
      <c r="AM961" s="162"/>
    </row>
    <row r="962" spans="1:39" ht="9" hidden="1" customHeight="1" outlineLevel="1" x14ac:dyDescent="0.25">
      <c r="A962" s="50" t="s">
        <v>61</v>
      </c>
      <c r="B962" s="190" t="s">
        <v>717</v>
      </c>
      <c r="C962" s="18" t="s">
        <v>27</v>
      </c>
      <c r="D962" s="19" t="s">
        <v>28</v>
      </c>
      <c r="E962" s="59" t="s">
        <v>29</v>
      </c>
      <c r="F962" s="20">
        <v>0</v>
      </c>
      <c r="G962" s="179" t="s">
        <v>699</v>
      </c>
      <c r="H962" s="20">
        <v>4</v>
      </c>
      <c r="I962" s="19" t="s">
        <v>30</v>
      </c>
      <c r="J962" s="19">
        <v>16</v>
      </c>
      <c r="K962" s="22"/>
      <c r="L962" s="23">
        <v>4.0999999999999996</v>
      </c>
      <c r="M962" s="24">
        <v>12</v>
      </c>
      <c r="N962" s="25">
        <v>13</v>
      </c>
      <c r="O962" s="46">
        <v>2981</v>
      </c>
      <c r="P962" s="30">
        <v>360.00000000000006</v>
      </c>
      <c r="Q962" s="28">
        <v>120.76484401207649</v>
      </c>
      <c r="R962" s="30">
        <v>8.3169900000000005</v>
      </c>
      <c r="S962" s="51">
        <v>2.79</v>
      </c>
      <c r="T962" s="51"/>
      <c r="U962" s="28">
        <v>17.707139999999999</v>
      </c>
      <c r="V962" s="26">
        <v>5.94</v>
      </c>
      <c r="W962" s="26"/>
      <c r="X962" s="1">
        <v>357.72</v>
      </c>
      <c r="Y962" s="51">
        <v>120</v>
      </c>
      <c r="Z962" s="106"/>
      <c r="AA962" s="28">
        <v>39.706919999999997</v>
      </c>
      <c r="AB962" s="26">
        <v>13.32</v>
      </c>
      <c r="AC962" s="26"/>
      <c r="AD962" s="28">
        <v>0.56638999999999995</v>
      </c>
      <c r="AE962" s="51">
        <v>0.19</v>
      </c>
      <c r="AF962" s="106"/>
      <c r="AG962" s="28">
        <v>47.010369999999995</v>
      </c>
      <c r="AH962" s="26">
        <v>15.77</v>
      </c>
      <c r="AI962" s="26"/>
      <c r="AJ962" s="28">
        <v>1189.9853899999998</v>
      </c>
      <c r="AK962" s="51">
        <v>399.19</v>
      </c>
      <c r="AL962" s="51"/>
      <c r="AM962" s="162"/>
    </row>
    <row r="963" spans="1:39" ht="9" hidden="1" customHeight="1" outlineLevel="1" x14ac:dyDescent="0.25">
      <c r="A963" s="50" t="s">
        <v>62</v>
      </c>
      <c r="B963" s="190" t="s">
        <v>717</v>
      </c>
      <c r="C963" s="18" t="s">
        <v>27</v>
      </c>
      <c r="D963" s="19" t="s">
        <v>28</v>
      </c>
      <c r="E963" s="59" t="s">
        <v>29</v>
      </c>
      <c r="F963" s="20">
        <v>0</v>
      </c>
      <c r="G963" s="179" t="s">
        <v>699</v>
      </c>
      <c r="H963" s="20">
        <v>4</v>
      </c>
      <c r="I963" s="19" t="s">
        <v>30</v>
      </c>
      <c r="J963" s="19">
        <v>16</v>
      </c>
      <c r="K963" s="22"/>
      <c r="L963" s="23">
        <v>4.1500000000000004</v>
      </c>
      <c r="M963" s="24">
        <v>13</v>
      </c>
      <c r="N963" s="25">
        <v>8</v>
      </c>
      <c r="O963" s="46">
        <v>3052</v>
      </c>
      <c r="P963" s="30">
        <v>380</v>
      </c>
      <c r="Q963" s="28">
        <v>124.50851900393185</v>
      </c>
      <c r="R963" s="30">
        <v>21.852319999999999</v>
      </c>
      <c r="S963" s="51">
        <v>7.16</v>
      </c>
      <c r="T963" s="51"/>
      <c r="U963" s="28">
        <v>14.710640000000001</v>
      </c>
      <c r="V963" s="26">
        <v>4.82</v>
      </c>
      <c r="W963" s="26"/>
      <c r="X963" s="1">
        <v>488.32</v>
      </c>
      <c r="Y963" s="51">
        <v>160</v>
      </c>
      <c r="Z963" s="106"/>
      <c r="AA963" s="28">
        <v>61.497799999999998</v>
      </c>
      <c r="AB963" s="26">
        <v>20.149999999999999</v>
      </c>
      <c r="AC963" s="26"/>
      <c r="AD963" s="28">
        <v>0.57987999999999995</v>
      </c>
      <c r="AE963" s="51">
        <v>0.19</v>
      </c>
      <c r="AF963" s="106"/>
      <c r="AG963" s="28">
        <v>65.007599999999996</v>
      </c>
      <c r="AH963" s="26">
        <v>21.3</v>
      </c>
      <c r="AI963" s="26"/>
      <c r="AJ963" s="28">
        <v>870.00311999999997</v>
      </c>
      <c r="AK963" s="51">
        <v>285.06</v>
      </c>
      <c r="AL963" s="51"/>
      <c r="AM963" s="162"/>
    </row>
    <row r="964" spans="1:39" ht="9" hidden="1" customHeight="1" outlineLevel="1" x14ac:dyDescent="0.25">
      <c r="A964" s="52" t="s">
        <v>63</v>
      </c>
      <c r="B964" s="190" t="s">
        <v>717</v>
      </c>
      <c r="C964" s="32" t="s">
        <v>27</v>
      </c>
      <c r="D964" s="33" t="s">
        <v>28</v>
      </c>
      <c r="E964" s="60" t="s">
        <v>29</v>
      </c>
      <c r="F964" s="34">
        <v>0</v>
      </c>
      <c r="G964" s="179" t="s">
        <v>699</v>
      </c>
      <c r="H964" s="34">
        <v>4</v>
      </c>
      <c r="I964" s="33" t="s">
        <v>30</v>
      </c>
      <c r="J964" s="33">
        <v>16</v>
      </c>
      <c r="K964" s="36"/>
      <c r="L964" s="37">
        <v>4.09</v>
      </c>
      <c r="M964" s="38">
        <v>10</v>
      </c>
      <c r="N964" s="39">
        <v>14</v>
      </c>
      <c r="O964" s="53">
        <v>1945</v>
      </c>
      <c r="P964" s="44">
        <v>100</v>
      </c>
      <c r="Q964" s="42">
        <v>51.413881748071979</v>
      </c>
      <c r="R964" s="44">
        <v>6.8658499999999991</v>
      </c>
      <c r="S964" s="54">
        <v>3.53</v>
      </c>
      <c r="T964" s="54"/>
      <c r="U964" s="42">
        <v>9.9972999999999992</v>
      </c>
      <c r="V964" s="40">
        <v>5.14</v>
      </c>
      <c r="W964" s="40"/>
      <c r="X964" s="92">
        <v>427.9</v>
      </c>
      <c r="Y964" s="54">
        <v>220</v>
      </c>
      <c r="Z964" s="107"/>
      <c r="AA964" s="42">
        <v>115.00785</v>
      </c>
      <c r="AB964" s="40">
        <v>59.13</v>
      </c>
      <c r="AC964" s="40"/>
      <c r="AD964" s="42">
        <v>0.66130000000000011</v>
      </c>
      <c r="AE964" s="54">
        <v>0.34</v>
      </c>
      <c r="AF964" s="107"/>
      <c r="AG964" s="42">
        <v>41.000599999999999</v>
      </c>
      <c r="AH964" s="40">
        <v>21.08</v>
      </c>
      <c r="AI964" s="40"/>
      <c r="AJ964" s="42">
        <v>710.00280000000009</v>
      </c>
      <c r="AK964" s="54">
        <v>365.04</v>
      </c>
      <c r="AL964" s="54"/>
      <c r="AM964" s="162"/>
    </row>
    <row r="965" spans="1:39" ht="9" customHeight="1" collapsed="1" x14ac:dyDescent="0.25">
      <c r="A965" s="3"/>
      <c r="B965" s="189"/>
      <c r="C965" s="4"/>
      <c r="D965" s="5"/>
      <c r="E965" s="58"/>
      <c r="F965" s="7"/>
      <c r="G965" s="7"/>
      <c r="H965" s="5"/>
      <c r="I965" s="5"/>
      <c r="J965" s="5"/>
      <c r="K965" s="22"/>
      <c r="L965" s="23"/>
      <c r="M965" s="24"/>
      <c r="N965" s="25"/>
      <c r="O965" s="25"/>
      <c r="P965" s="30"/>
      <c r="Q965" s="29"/>
      <c r="R965" s="30"/>
      <c r="S965" s="29"/>
      <c r="T965" s="29"/>
      <c r="U965" s="28"/>
      <c r="V965" s="29"/>
      <c r="W965" s="29"/>
      <c r="X965" s="1"/>
      <c r="Y965" s="26"/>
      <c r="Z965" s="98"/>
      <c r="AA965" s="26"/>
      <c r="AB965" s="27"/>
      <c r="AC965" s="12"/>
      <c r="AD965" s="26"/>
      <c r="AE965" s="27"/>
      <c r="AF965" s="228"/>
      <c r="AG965" s="26"/>
      <c r="AH965" s="26"/>
      <c r="AI965" s="26"/>
      <c r="AJ965" s="27"/>
      <c r="AK965" s="27"/>
      <c r="AL965" s="27"/>
      <c r="AM965" s="162"/>
    </row>
    <row r="966" spans="1:39" ht="9" customHeight="1" x14ac:dyDescent="0.25">
      <c r="A966" s="17"/>
      <c r="B966" s="190"/>
      <c r="C966" s="18"/>
      <c r="D966" s="19"/>
      <c r="E966" s="59"/>
      <c r="F966" s="21"/>
      <c r="G966" s="21"/>
      <c r="H966" s="19"/>
      <c r="I966" s="19"/>
      <c r="J966" s="19"/>
      <c r="K966" s="22" t="s">
        <v>679</v>
      </c>
      <c r="L966" s="30">
        <f>IF(SUM(L961:L964)=0,"-",IF(SUM(L961:L964)&gt;0,AVERAGE(L961:L964)))</f>
        <v>3.94</v>
      </c>
      <c r="M966" s="45">
        <f>IF(SUM(M961:M964)=0,"-",IF(SUM(M961:M964)&gt;0,AVERAGE(M961:M964)))</f>
        <v>11.5</v>
      </c>
      <c r="N966" s="45">
        <f t="shared" ref="N966:AK966" si="722">IF(SUM(N961:N964)=0,"-",IF(SUM(N961:N964)&gt;0,AVERAGE(N961:N964)))</f>
        <v>10.5</v>
      </c>
      <c r="O966" s="45">
        <f t="shared" si="722"/>
        <v>3207.25</v>
      </c>
      <c r="P966" s="45">
        <f>IF(SUM(P961:P964)=0,"-",IF(SUM(P961:P964)&gt;0,AVERAGE(P961:P964)))</f>
        <v>357.5</v>
      </c>
      <c r="Q966" s="45">
        <f>IF(SUM(Q961:Q964)=0,"-",IF(SUM(Q961:Q964)&gt;0,AVERAGE(Q961:Q964)))</f>
        <v>104.57791302569333</v>
      </c>
      <c r="R966" s="45">
        <f>IF(SUM(R961:R964)=0,"-",IF(SUM(R961:R964)&gt;0,AVERAGE(R961:R964)))</f>
        <v>17.881442499999999</v>
      </c>
      <c r="S966" s="45">
        <f>IF(SUM(S961:S964)=0,"-",IF(SUM(S961:S964)&gt;0,AVERAGE(S961:S964)))</f>
        <v>5.1475000000000009</v>
      </c>
      <c r="T966" s="45" t="str">
        <f t="shared" ref="T966" si="723">IF(SUM(T961:T964)=0,"-",IF(SUM(T961:T964)&gt;0,AVERAGE(T961:T964)))</f>
        <v>-</v>
      </c>
      <c r="U966" s="45">
        <f>IF(SUM(U961:U964)=0,"-",IF(SUM(U961:U964)&gt;0,AVERAGE(U961:U964)))</f>
        <v>14.799885</v>
      </c>
      <c r="V966" s="45">
        <f>IF(SUM(V961:V964)=0,"-",IF(SUM(V961:V964)&gt;0,AVERAGE(V961:V964)))</f>
        <v>4.84</v>
      </c>
      <c r="W966" s="45" t="str">
        <f t="shared" ref="W966" si="724">IF(SUM(W961:W964)=0,"-",IF(SUM(W961:W964)&gt;0,AVERAGE(W961:W964)))</f>
        <v>-</v>
      </c>
      <c r="X966" s="46">
        <f>IF(SUM(X961:X964)=0,"-",IF(SUM(X961:X964)&gt;0,AVERAGE(X961:X964)))</f>
        <v>633.80000000000007</v>
      </c>
      <c r="Y966" s="45">
        <f>IF(SUM(Y961:Y964)=0,"-",IF(SUM(Y961:Y964)&gt;0,AVERAGE(Y961:Y964)))</f>
        <v>190</v>
      </c>
      <c r="Z966" s="46" t="str">
        <f t="shared" ref="Z966" si="725">IF(SUM(Z961:Z964)=0,"-",IF(SUM(Z961:Z964)&gt;0,AVERAGE(Z961:Z964)))</f>
        <v>-</v>
      </c>
      <c r="AA966" s="45">
        <f>IF(SUM(AA961:AA964)=0,"-",IF(SUM(AA961:AA964)&gt;0,AVERAGE(AA961:AA964)))</f>
        <v>133.80358249999998</v>
      </c>
      <c r="AB966" s="45">
        <f>IF(SUM(AB961:AB964)=0,"-",IF(SUM(AB961:AB964)&gt;0,AVERAGE(AB961:AB964)))</f>
        <v>39.590000000000003</v>
      </c>
      <c r="AC966" s="45" t="str">
        <f>IF(SUM(AC620:AC964)=0,"-",IF(SUM(AC620:AC964)&gt;0,AVERAGE(AC620:AC964)))</f>
        <v>-</v>
      </c>
      <c r="AD966" s="45">
        <f>IF(SUM(AD961:AD964)=0,"-",IF(SUM(AD961:AD964)&gt;0,AVERAGE(AD961:AD964)))</f>
        <v>0.60955000000000004</v>
      </c>
      <c r="AE966" s="45">
        <f>IF(SUM(AE961:AE964)=0,"-",IF(SUM(AE961:AE964)&gt;0,AVERAGE(AE961:AE964)))</f>
        <v>0.21250000000000002</v>
      </c>
      <c r="AF966" s="46" t="str">
        <f t="shared" ref="AF966" si="726">IF(SUM(AF961:AF964)=0,"-",IF(SUM(AF961:AF964)&gt;0,AVERAGE(AF961:AF964)))</f>
        <v>-</v>
      </c>
      <c r="AG966" s="45">
        <f t="shared" si="722"/>
        <v>67.7487225</v>
      </c>
      <c r="AH966" s="45">
        <f t="shared" si="722"/>
        <v>20.6175</v>
      </c>
      <c r="AI966" s="45" t="str">
        <f t="shared" ref="AI966" si="727">IF(SUM(AI961:AI964)=0,"-",IF(SUM(AI961:AI964)&gt;0,AVERAGE(AI961:AI964)))</f>
        <v>-</v>
      </c>
      <c r="AJ966" s="45">
        <f t="shared" si="722"/>
        <v>1183.7464699999998</v>
      </c>
      <c r="AK966" s="45">
        <f t="shared" si="722"/>
        <v>363.59</v>
      </c>
      <c r="AL966" s="45" t="str">
        <f t="shared" ref="AL966" si="728">IF(SUM(AL961:AL964)=0,"-",IF(SUM(AL961:AL964)&gt;0,AVERAGE(AL961:AL964)))</f>
        <v>-</v>
      </c>
      <c r="AM966" s="162"/>
    </row>
    <row r="967" spans="1:39" ht="9" customHeight="1" x14ac:dyDescent="0.25">
      <c r="A967" s="25"/>
      <c r="B967" s="192" t="str">
        <f t="shared" ref="B967:J967" si="729">B962</f>
        <v>Compound X</v>
      </c>
      <c r="C967" s="17" t="str">
        <f t="shared" si="729"/>
        <v>Sanofi</v>
      </c>
      <c r="D967" s="25" t="str">
        <f t="shared" si="729"/>
        <v>Rat</v>
      </c>
      <c r="E967" s="17" t="str">
        <f t="shared" si="729"/>
        <v>SD</v>
      </c>
      <c r="F967" s="25">
        <f t="shared" si="729"/>
        <v>0</v>
      </c>
      <c r="G967" s="25" t="str">
        <f t="shared" si="729"/>
        <v>once a day</v>
      </c>
      <c r="H967" s="25">
        <f t="shared" si="729"/>
        <v>4</v>
      </c>
      <c r="I967" s="25" t="str">
        <f t="shared" si="729"/>
        <v>necropsy</v>
      </c>
      <c r="J967" s="25">
        <f t="shared" si="729"/>
        <v>16</v>
      </c>
      <c r="K967" s="22" t="s">
        <v>677</v>
      </c>
      <c r="L967" s="30">
        <f>IF(SUM(L961:L964)=0,"-",IF(SUM(L961:L964)&gt;0,_xlfn.STDEV.S(L961:L964)))</f>
        <v>0.34765883660086461</v>
      </c>
      <c r="M967" s="45">
        <f>IF(SUM(M961:M964)=0,"-",IF(SUM(M961:M964)&gt;0,_xlfn.STDEV.S(M961:M964)))</f>
        <v>1.2909944487358056</v>
      </c>
      <c r="N967" s="45">
        <f t="shared" ref="N967:AK967" si="730">IF(SUM(N961:N964)=0,"-",IF(SUM(N961:N964)&gt;0,_xlfn.STDEV.S(N961:N964)))</f>
        <v>3.5118845842842465</v>
      </c>
      <c r="O967" s="45">
        <f t="shared" si="730"/>
        <v>1206.9908519399253</v>
      </c>
      <c r="P967" s="45">
        <f>IF(SUM(P961:P964)=0,"-",IF(SUM(P961:P964)&gt;0,_xlfn.STDEV.S(P961:P964)))</f>
        <v>200.7278422807027</v>
      </c>
      <c r="Q967" s="45">
        <f>IF(SUM(Q961:Q964)=0,"-",IF(SUM(Q961:Q964)&gt;0,_xlfn.STDEV.S(Q961:Q964)))</f>
        <v>35.478833969324882</v>
      </c>
      <c r="R967" s="45">
        <f>IF(SUM(R961:R964)=0,"-",IF(SUM(R961:R964)&gt;0,_xlfn.STDEV.S(R961:R964)))</f>
        <v>12.967322300226771</v>
      </c>
      <c r="S967" s="45">
        <f>IF(SUM(S961:S964)=0,"-",IF(SUM(S961:S964)&gt;0,_xlfn.STDEV.S(S961:S964)))</f>
        <v>2.3148560070408961</v>
      </c>
      <c r="T967" s="45" t="str">
        <f t="shared" ref="T967" si="731">IF(SUM(T961:T964)=0,"-",IF(SUM(T961:T964)&gt;0,_xlfn.STDEV.S(T961:T964)))</f>
        <v>-</v>
      </c>
      <c r="U967" s="45">
        <f>IF(SUM(U961:U964)=0,"-",IF(SUM(U961:U964)&gt;0,_xlfn.STDEV.S(U961:U964)))</f>
        <v>3.4381902661089971</v>
      </c>
      <c r="V967" s="45">
        <f>IF(SUM(V961:V964)=0,"-",IF(SUM(V961:V964)&gt;0,_xlfn.STDEV.S(V961:V964)))</f>
        <v>1.0335698654017895</v>
      </c>
      <c r="W967" s="45" t="str">
        <f t="shared" ref="W967" si="732">IF(SUM(W961:W964)=0,"-",IF(SUM(W961:W964)&gt;0,_xlfn.STDEV.S(W961:W964)))</f>
        <v>-</v>
      </c>
      <c r="X967" s="46">
        <f>IF(SUM(X961:X964)=0,"-",IF(SUM(X961:X964)&gt;0,_xlfn.STDEV.S(X961:X964)))</f>
        <v>421.6971497808982</v>
      </c>
      <c r="Y967" s="45">
        <f>IF(SUM(Y961:Y964)=0,"-",IF(SUM(Y961:Y964)&gt;0,_xlfn.STDEV.S(Y961:Y964)))</f>
        <v>62.182527020592097</v>
      </c>
      <c r="Z967" s="46" t="str">
        <f t="shared" ref="Z967" si="733">IF(SUM(Z961:Z964)=0,"-",IF(SUM(Z961:Z964)&gt;0,_xlfn.STDEV.S(Z961:Z964)))</f>
        <v>-</v>
      </c>
      <c r="AA967" s="45">
        <f>IF(SUM(AA961:AA964)=0,"-",IF(SUM(AA961:AA964)&gt;0,_xlfn.STDEV.S(AA961:AA964)))</f>
        <v>127.4545050676375</v>
      </c>
      <c r="AB967" s="45">
        <f>IF(SUM(AB961:AB964)=0,"-",IF(SUM(AB961:AB964)&gt;0,_xlfn.STDEV.S(AB961:AB964)))</f>
        <v>26.675250701727244</v>
      </c>
      <c r="AC967" s="45" t="str">
        <f>IF(SUM(AC620:AC964)=0,"-",IF(SUM(AC620:AC964)&gt;0,_xlfn.STDEV.S(AC620:AC964)))</f>
        <v>-</v>
      </c>
      <c r="AD967" s="45">
        <f>IF(SUM(AD961:AD964)=0,"-",IF(SUM(AD961:AD964)&gt;0,_xlfn.STDEV.S(AD961:AD964)))</f>
        <v>4.421735481308977E-2</v>
      </c>
      <c r="AE967" s="45">
        <f>IF(SUM(AE961:AE964)=0,"-",IF(SUM(AE961:AE964)&gt;0,_xlfn.STDEV.S(AE961:AE964)))</f>
        <v>8.9582364335844614E-2</v>
      </c>
      <c r="AF967" s="46" t="str">
        <f t="shared" ref="AF967" si="734">IF(SUM(AF961:AF964)=0,"-",IF(SUM(AF961:AF964)&gt;0,_xlfn.STDEV.S(AF961:AF964)))</f>
        <v>-</v>
      </c>
      <c r="AG967" s="45">
        <f t="shared" si="730"/>
        <v>35.004126541839206</v>
      </c>
      <c r="AH967" s="45">
        <f t="shared" si="730"/>
        <v>3.553705812247256</v>
      </c>
      <c r="AI967" s="45" t="str">
        <f t="shared" ref="AI967" si="735">IF(SUM(AI961:AI964)=0,"-",IF(SUM(AI961:AI964)&gt;0,_xlfn.STDEV.S(AI961:AI964)))</f>
        <v>-</v>
      </c>
      <c r="AJ967" s="45">
        <f t="shared" si="730"/>
        <v>557.75008513690329</v>
      </c>
      <c r="AK967" s="45">
        <f t="shared" si="730"/>
        <v>55.24796768509551</v>
      </c>
      <c r="AL967" s="45" t="str">
        <f t="shared" ref="AL967" si="736">IF(SUM(AL961:AL964)=0,"-",IF(SUM(AL961:AL964)&gt;0,_xlfn.STDEV.S(AL961:AL964)))</f>
        <v>-</v>
      </c>
      <c r="AM967" s="162"/>
    </row>
    <row r="968" spans="1:39" ht="9" customHeight="1" x14ac:dyDescent="0.25">
      <c r="A968" s="17"/>
      <c r="B968" s="190"/>
      <c r="C968" s="18"/>
      <c r="D968" s="19"/>
      <c r="E968" s="59"/>
      <c r="F968" s="21"/>
      <c r="G968" s="21"/>
      <c r="H968" s="19"/>
      <c r="I968" s="19"/>
      <c r="J968" s="19"/>
      <c r="K968" s="22" t="s">
        <v>678</v>
      </c>
      <c r="L968" s="1">
        <f>IF(SUM(L961:L964)=0,"-",IF(SUM(L961:L964)&gt;0,COUNT(L961:L964)))</f>
        <v>4</v>
      </c>
      <c r="M968" s="46">
        <f>IF(SUM(M961:M964)=0,"-",IF(SUM(M961:M964)&gt;0,COUNT(M961:M964)))</f>
        <v>4</v>
      </c>
      <c r="N968" s="25">
        <f t="shared" ref="N968:AK968" si="737">IF(SUM(N961:N964)=0,"-",IF(SUM(N961:N964)&gt;0,COUNT(N961:N964)))</f>
        <v>4</v>
      </c>
      <c r="O968" s="25">
        <f t="shared" si="737"/>
        <v>4</v>
      </c>
      <c r="P968" s="25">
        <f>IF(SUM(P961:P964)=0,"-",IF(SUM(P961:P964)&gt;0,COUNT(P961:P964)))</f>
        <v>4</v>
      </c>
      <c r="Q968" s="25">
        <f>IF(SUM(Q961:Q964)=0,"-",IF(SUM(Q961:Q964)&gt;0,COUNT(Q961:Q964)))</f>
        <v>4</v>
      </c>
      <c r="R968" s="45">
        <f>IF(SUM(R961:R964)=0,"-",IF(SUM(R961:R964)&gt;0,COUNT(R961:R964)))</f>
        <v>4</v>
      </c>
      <c r="S968" s="25">
        <f>IF(SUM(S961:S964)=0,"-",IF(SUM(S961:S964)&gt;0,COUNT(S961:S964)))</f>
        <v>4</v>
      </c>
      <c r="T968" s="25" t="str">
        <f t="shared" ref="T968" si="738">IF(SUM(T961:T964)=0,"-",IF(SUM(T961:T964)&gt;0,COUNT(T961:T964)))</f>
        <v>-</v>
      </c>
      <c r="U968" s="25">
        <f>IF(SUM(U961:U964)=0,"-",IF(SUM(U961:U964)&gt;0,COUNT(U961:U964)))</f>
        <v>4</v>
      </c>
      <c r="V968" s="25">
        <f>IF(SUM(V961:V964)=0,"-",IF(SUM(V961:V964)&gt;0,COUNT(V961:V964)))</f>
        <v>4</v>
      </c>
      <c r="W968" s="25" t="str">
        <f t="shared" ref="W968" si="739">IF(SUM(W961:W964)=0,"-",IF(SUM(W961:W964)&gt;0,COUNT(W961:W964)))</f>
        <v>-</v>
      </c>
      <c r="X968" s="46">
        <f>IF(SUM(X961:X964)=0,"-",IF(SUM(X961:X964)&gt;0,COUNT(X961:X964)))</f>
        <v>4</v>
      </c>
      <c r="Y968" s="25">
        <f>IF(SUM(Y961:Y964)=0,"-",IF(SUM(Y961:Y964)&gt;0,COUNT(Y961:Y964)))</f>
        <v>4</v>
      </c>
      <c r="Z968" s="46" t="str">
        <f t="shared" ref="Z968" si="740">IF(SUM(Z961:Z964)=0,"-",IF(SUM(Z961:Z964)&gt;0,COUNT(Z961:Z964)))</f>
        <v>-</v>
      </c>
      <c r="AA968" s="25">
        <f>IF(SUM(AA961:AA964)=0,"-",IF(SUM(AA961:AA964)&gt;0,COUNT(AA961:AA964)))</f>
        <v>4</v>
      </c>
      <c r="AB968" s="25">
        <f>IF(SUM(AB961:AB964)=0,"-",IF(SUM(AB961:AB964)&gt;0,COUNT(AB961:AB964)))</f>
        <v>4</v>
      </c>
      <c r="AC968" s="25" t="str">
        <f>IF(SUM(AC620:AC964)=0,"-",IF(SUM(AC620:AC964)&gt;0,COUNT(AC620:AC964)))</f>
        <v>-</v>
      </c>
      <c r="AD968" s="25">
        <f>IF(SUM(AD961:AD964)=0,"-",IF(SUM(AD961:AD964)&gt;0,COUNT(AD961:AD964)))</f>
        <v>4</v>
      </c>
      <c r="AE968" s="25">
        <f>IF(SUM(AE961:AE964)=0,"-",IF(SUM(AE961:AE964)&gt;0,COUNT(AE961:AE964)))</f>
        <v>4</v>
      </c>
      <c r="AF968" s="46" t="str">
        <f t="shared" ref="AF968" si="741">IF(SUM(AF961:AF964)=0,"-",IF(SUM(AF961:AF964)&gt;0,COUNT(AF961:AF964)))</f>
        <v>-</v>
      </c>
      <c r="AG968" s="25">
        <f t="shared" si="737"/>
        <v>4</v>
      </c>
      <c r="AH968" s="25">
        <f t="shared" si="737"/>
        <v>4</v>
      </c>
      <c r="AI968" s="25" t="str">
        <f t="shared" ref="AI968" si="742">IF(SUM(AI961:AI964)=0,"-",IF(SUM(AI961:AI964)&gt;0,COUNT(AI961:AI964)))</f>
        <v>-</v>
      </c>
      <c r="AJ968" s="25">
        <f t="shared" si="737"/>
        <v>4</v>
      </c>
      <c r="AK968" s="25">
        <f t="shared" si="737"/>
        <v>4</v>
      </c>
      <c r="AL968" s="25" t="str">
        <f t="shared" ref="AL968" si="743">IF(SUM(AL961:AL964)=0,"-",IF(SUM(AL961:AL964)&gt;0,COUNT(AL961:AL964)))</f>
        <v>-</v>
      </c>
      <c r="AM968" s="162"/>
    </row>
    <row r="969" spans="1:39" ht="9" customHeight="1" x14ac:dyDescent="0.25">
      <c r="A969" s="31"/>
      <c r="B969" s="191"/>
      <c r="C969" s="32"/>
      <c r="D969" s="33"/>
      <c r="E969" s="60"/>
      <c r="F969" s="35"/>
      <c r="G969" s="35"/>
      <c r="H969" s="33"/>
      <c r="I969" s="33"/>
      <c r="J969" s="33"/>
      <c r="K969" s="36"/>
      <c r="L969" s="37"/>
      <c r="M969" s="38"/>
      <c r="N969" s="39"/>
      <c r="O969" s="39"/>
      <c r="P969" s="44"/>
      <c r="Q969" s="43"/>
      <c r="R969" s="44"/>
      <c r="S969" s="43"/>
      <c r="T969" s="43"/>
      <c r="U969" s="42"/>
      <c r="V969" s="43"/>
      <c r="W969" s="43"/>
      <c r="X969" s="92"/>
      <c r="Y969" s="40"/>
      <c r="Z969" s="92"/>
      <c r="AA969" s="40"/>
      <c r="AB969" s="41"/>
      <c r="AC969" s="40"/>
      <c r="AD969" s="40"/>
      <c r="AE969" s="41"/>
      <c r="AF969" s="229"/>
      <c r="AG969" s="40"/>
      <c r="AH969" s="40"/>
      <c r="AI969" s="40"/>
      <c r="AJ969" s="41"/>
      <c r="AK969" s="41"/>
      <c r="AL969" s="41"/>
      <c r="AM969" s="162"/>
    </row>
    <row r="970" spans="1:39" ht="9" hidden="1" customHeight="1" outlineLevel="1" x14ac:dyDescent="0.25">
      <c r="A970" s="55" t="s">
        <v>64</v>
      </c>
      <c r="B970" s="190" t="s">
        <v>717</v>
      </c>
      <c r="C970" s="4" t="s">
        <v>27</v>
      </c>
      <c r="D970" s="5" t="s">
        <v>28</v>
      </c>
      <c r="E970" s="58" t="s">
        <v>29</v>
      </c>
      <c r="F970" s="5">
        <v>200</v>
      </c>
      <c r="G970" s="179" t="s">
        <v>699</v>
      </c>
      <c r="H970" s="6">
        <v>4</v>
      </c>
      <c r="I970" s="5" t="s">
        <v>30</v>
      </c>
      <c r="J970" s="5">
        <v>16</v>
      </c>
      <c r="K970" s="8"/>
      <c r="L970" s="9">
        <v>6.66</v>
      </c>
      <c r="M970" s="10">
        <v>16</v>
      </c>
      <c r="N970" s="11">
        <v>32</v>
      </c>
      <c r="O970" s="56">
        <v>1114</v>
      </c>
      <c r="P970" s="16">
        <v>170.00000000000003</v>
      </c>
      <c r="Q970" s="14">
        <v>152.60323159784562</v>
      </c>
      <c r="R970" s="16">
        <v>42.075780000000009</v>
      </c>
      <c r="S970" s="57">
        <v>37.770000000000003</v>
      </c>
      <c r="T970" s="57"/>
      <c r="U970" s="14">
        <v>10.003720000000001</v>
      </c>
      <c r="V970" s="12">
        <v>8.98</v>
      </c>
      <c r="W970" s="12"/>
      <c r="X970" s="98">
        <v>1715.56</v>
      </c>
      <c r="Y970" s="57">
        <v>1540</v>
      </c>
      <c r="Z970" s="98"/>
      <c r="AA970" s="14">
        <v>101.99784</v>
      </c>
      <c r="AB970" s="12">
        <v>91.56</v>
      </c>
      <c r="AC970" s="12"/>
      <c r="AD970" s="14">
        <v>0.35648000000000002</v>
      </c>
      <c r="AE970" s="57">
        <v>0.32</v>
      </c>
      <c r="AF970" s="98"/>
      <c r="AG970" s="14">
        <v>44.003</v>
      </c>
      <c r="AH970" s="12">
        <v>39.5</v>
      </c>
      <c r="AI970" s="12"/>
      <c r="AJ970" s="14">
        <v>940.00433999999996</v>
      </c>
      <c r="AK970" s="57">
        <v>843.81</v>
      </c>
      <c r="AL970" s="57"/>
      <c r="AM970" s="162"/>
    </row>
    <row r="971" spans="1:39" ht="9" hidden="1" customHeight="1" outlineLevel="1" x14ac:dyDescent="0.25">
      <c r="A971" s="50" t="s">
        <v>65</v>
      </c>
      <c r="B971" s="190" t="s">
        <v>717</v>
      </c>
      <c r="C971" s="18" t="s">
        <v>27</v>
      </c>
      <c r="D971" s="19" t="s">
        <v>28</v>
      </c>
      <c r="E971" s="59" t="s">
        <v>29</v>
      </c>
      <c r="F971" s="19">
        <v>200</v>
      </c>
      <c r="G971" s="179" t="s">
        <v>699</v>
      </c>
      <c r="H971" s="20">
        <v>4</v>
      </c>
      <c r="I971" s="19" t="s">
        <v>30</v>
      </c>
      <c r="J971" s="19">
        <v>16</v>
      </c>
      <c r="K971" s="22"/>
      <c r="L971" s="23">
        <v>5</v>
      </c>
      <c r="M971" s="24">
        <v>12</v>
      </c>
      <c r="N971" s="25">
        <v>19</v>
      </c>
      <c r="O971" s="46">
        <v>1672</v>
      </c>
      <c r="P971" s="30">
        <v>170</v>
      </c>
      <c r="Q971" s="28">
        <v>101.67464114832536</v>
      </c>
      <c r="R971" s="30">
        <v>72.614960000000011</v>
      </c>
      <c r="S971" s="51">
        <v>43.43</v>
      </c>
      <c r="T971" s="51"/>
      <c r="U971" s="28">
        <v>8.29312</v>
      </c>
      <c r="V971" s="26">
        <v>4.96</v>
      </c>
      <c r="W971" s="26"/>
      <c r="X971" s="1">
        <v>986.48</v>
      </c>
      <c r="Y971" s="51">
        <v>590</v>
      </c>
      <c r="Z971" s="1"/>
      <c r="AA971" s="28">
        <v>164.99296000000001</v>
      </c>
      <c r="AB971" s="26">
        <v>98.68</v>
      </c>
      <c r="AC971" s="26"/>
      <c r="AD971" s="28">
        <v>2.7086400000000004</v>
      </c>
      <c r="AE971" s="51">
        <v>1.62</v>
      </c>
      <c r="AF971" s="1"/>
      <c r="AG971" s="28">
        <v>50.996000000000002</v>
      </c>
      <c r="AH971" s="26">
        <v>30.5</v>
      </c>
      <c r="AI971" s="26"/>
      <c r="AJ971" s="28">
        <v>1874.9975200000003</v>
      </c>
      <c r="AK971" s="51">
        <v>1121.4100000000001</v>
      </c>
      <c r="AL971" s="51"/>
      <c r="AM971" s="162"/>
    </row>
    <row r="972" spans="1:39" ht="9" hidden="1" customHeight="1" outlineLevel="1" x14ac:dyDescent="0.25">
      <c r="A972" s="50" t="s">
        <v>66</v>
      </c>
      <c r="B972" s="190" t="s">
        <v>717</v>
      </c>
      <c r="C972" s="18" t="s">
        <v>27</v>
      </c>
      <c r="D972" s="19" t="s">
        <v>28</v>
      </c>
      <c r="E972" s="59" t="s">
        <v>29</v>
      </c>
      <c r="F972" s="19">
        <v>200</v>
      </c>
      <c r="G972" s="179" t="s">
        <v>699</v>
      </c>
      <c r="H972" s="20">
        <v>4</v>
      </c>
      <c r="I972" s="19" t="s">
        <v>30</v>
      </c>
      <c r="J972" s="19">
        <v>16</v>
      </c>
      <c r="K972" s="22"/>
      <c r="L972" s="23">
        <v>4.6399999999999997</v>
      </c>
      <c r="M972" s="24">
        <v>12</v>
      </c>
      <c r="N972" s="25">
        <v>10</v>
      </c>
      <c r="O972" s="46">
        <v>2838</v>
      </c>
      <c r="P972" s="30">
        <v>369.99999999999994</v>
      </c>
      <c r="Q972" s="28">
        <v>130.37350246652571</v>
      </c>
      <c r="R972" s="30">
        <v>78.924779999999998</v>
      </c>
      <c r="S972" s="51">
        <v>27.81</v>
      </c>
      <c r="T972" s="51"/>
      <c r="U972" s="28">
        <v>30.508500000000002</v>
      </c>
      <c r="V972" s="26">
        <v>10.75</v>
      </c>
      <c r="W972" s="26"/>
      <c r="X972" s="1">
        <v>1873.08</v>
      </c>
      <c r="Y972" s="51">
        <v>660</v>
      </c>
      <c r="Z972" s="1"/>
      <c r="AA972" s="28">
        <v>191.9907</v>
      </c>
      <c r="AB972" s="26">
        <v>67.650000000000006</v>
      </c>
      <c r="AC972" s="26"/>
      <c r="AD972" s="28">
        <v>1.6744199999999998</v>
      </c>
      <c r="AE972" s="51">
        <v>0.59</v>
      </c>
      <c r="AF972" s="1"/>
      <c r="AG972" s="28">
        <v>68.991780000000006</v>
      </c>
      <c r="AH972" s="26">
        <v>24.31</v>
      </c>
      <c r="AI972" s="26"/>
      <c r="AJ972" s="28">
        <v>3114.9887999999996</v>
      </c>
      <c r="AK972" s="51">
        <v>1097.5999999999999</v>
      </c>
      <c r="AL972" s="51"/>
      <c r="AM972" s="162"/>
    </row>
    <row r="973" spans="1:39" ht="9" hidden="1" customHeight="1" outlineLevel="1" x14ac:dyDescent="0.25">
      <c r="A973" s="50" t="s">
        <v>67</v>
      </c>
      <c r="B973" s="190" t="s">
        <v>717</v>
      </c>
      <c r="C973" s="18" t="s">
        <v>27</v>
      </c>
      <c r="D973" s="19" t="s">
        <v>28</v>
      </c>
      <c r="E973" s="59" t="s">
        <v>29</v>
      </c>
      <c r="F973" s="19">
        <v>200</v>
      </c>
      <c r="G973" s="179" t="s">
        <v>699</v>
      </c>
      <c r="H973" s="20">
        <v>4</v>
      </c>
      <c r="I973" s="19" t="s">
        <v>30</v>
      </c>
      <c r="J973" s="19">
        <v>16</v>
      </c>
      <c r="K973" s="22"/>
      <c r="L973" s="23">
        <v>5.23</v>
      </c>
      <c r="M973" s="24">
        <v>12</v>
      </c>
      <c r="N973" s="25">
        <v>24</v>
      </c>
      <c r="O973" s="46">
        <v>1198</v>
      </c>
      <c r="P973" s="30">
        <v>140</v>
      </c>
      <c r="Q973" s="28">
        <v>116.86143572621036</v>
      </c>
      <c r="R973" s="30">
        <v>28.320720000000001</v>
      </c>
      <c r="S973" s="51">
        <v>23.64</v>
      </c>
      <c r="T973" s="51"/>
      <c r="U973" s="28">
        <v>8.0026399999999995</v>
      </c>
      <c r="V973" s="26">
        <v>6.68</v>
      </c>
      <c r="W973" s="26"/>
      <c r="X973" s="1">
        <v>946.42</v>
      </c>
      <c r="Y973" s="51">
        <v>790</v>
      </c>
      <c r="Z973" s="1"/>
      <c r="AA973" s="28">
        <v>60.702660000000002</v>
      </c>
      <c r="AB973" s="26">
        <v>50.67</v>
      </c>
      <c r="AC973" s="26"/>
      <c r="AD973" s="28">
        <v>2.5277799999999999</v>
      </c>
      <c r="AE973" s="51">
        <v>2.11</v>
      </c>
      <c r="AF973" s="1"/>
      <c r="AG973" s="28">
        <v>44.996880000000004</v>
      </c>
      <c r="AH973" s="26">
        <v>37.56</v>
      </c>
      <c r="AI973" s="26"/>
      <c r="AJ973" s="28">
        <v>1024.9968200000001</v>
      </c>
      <c r="AK973" s="51">
        <v>855.59</v>
      </c>
      <c r="AL973" s="51"/>
      <c r="AM973" s="162"/>
    </row>
    <row r="974" spans="1:39" ht="9" hidden="1" customHeight="1" outlineLevel="1" x14ac:dyDescent="0.25">
      <c r="A974" s="52" t="s">
        <v>68</v>
      </c>
      <c r="B974" s="191" t="s">
        <v>717</v>
      </c>
      <c r="C974" s="32" t="s">
        <v>27</v>
      </c>
      <c r="D974" s="33" t="s">
        <v>28</v>
      </c>
      <c r="E974" s="60" t="s">
        <v>29</v>
      </c>
      <c r="F974" s="33">
        <v>200</v>
      </c>
      <c r="G974" s="33"/>
      <c r="H974" s="34">
        <v>4</v>
      </c>
      <c r="I974" s="33" t="s">
        <v>30</v>
      </c>
      <c r="J974" s="33">
        <v>16</v>
      </c>
      <c r="K974" s="36"/>
      <c r="L974" s="37">
        <v>4.76</v>
      </c>
      <c r="M974" s="38">
        <v>11</v>
      </c>
      <c r="N974" s="39">
        <v>13</v>
      </c>
      <c r="O974" s="53">
        <v>2278</v>
      </c>
      <c r="P974" s="44">
        <v>330</v>
      </c>
      <c r="Q974" s="42">
        <v>144.86391571553995</v>
      </c>
      <c r="R974" s="44">
        <v>28.224420000000002</v>
      </c>
      <c r="S974" s="54">
        <v>12.39</v>
      </c>
      <c r="T974" s="54"/>
      <c r="U974" s="42">
        <v>17.403919999999999</v>
      </c>
      <c r="V974" s="40">
        <v>7.64</v>
      </c>
      <c r="W974" s="40"/>
      <c r="X974" s="92">
        <v>979.54</v>
      </c>
      <c r="Y974" s="54">
        <v>430</v>
      </c>
      <c r="Z974" s="1"/>
      <c r="AA974" s="42">
        <v>106.99766000000001</v>
      </c>
      <c r="AB974" s="40">
        <v>46.97</v>
      </c>
      <c r="AC974" s="26"/>
      <c r="AD974" s="42">
        <v>2.8702800000000002</v>
      </c>
      <c r="AE974" s="54">
        <v>1.26</v>
      </c>
      <c r="AF974" s="92"/>
      <c r="AG974" s="42">
        <v>73.989439999999988</v>
      </c>
      <c r="AH974" s="40">
        <v>32.479999999999997</v>
      </c>
      <c r="AI974" s="40"/>
      <c r="AJ974" s="42">
        <v>1919.9895200000001</v>
      </c>
      <c r="AK974" s="54">
        <v>842.84</v>
      </c>
      <c r="AL974" s="54"/>
      <c r="AM974" s="162"/>
    </row>
    <row r="975" spans="1:39" ht="9" customHeight="1" collapsed="1" x14ac:dyDescent="0.25">
      <c r="A975" s="58"/>
      <c r="B975" s="190"/>
      <c r="C975" s="4"/>
      <c r="D975" s="5"/>
      <c r="E975" s="58"/>
      <c r="F975" s="5"/>
      <c r="G975" s="5"/>
      <c r="H975" s="6"/>
      <c r="I975" s="5"/>
      <c r="J975" s="5"/>
      <c r="K975" s="22"/>
      <c r="L975" s="23"/>
      <c r="M975" s="24"/>
      <c r="N975" s="25"/>
      <c r="O975" s="46"/>
      <c r="P975" s="30"/>
      <c r="Q975" s="28"/>
      <c r="R975" s="30"/>
      <c r="S975" s="51"/>
      <c r="T975" s="51"/>
      <c r="U975" s="28"/>
      <c r="V975" s="26"/>
      <c r="W975" s="26"/>
      <c r="X975" s="1"/>
      <c r="Y975" s="51"/>
      <c r="Z975" s="98"/>
      <c r="AA975" s="28"/>
      <c r="AB975" s="26"/>
      <c r="AC975" s="12"/>
      <c r="AD975" s="28"/>
      <c r="AE975" s="51"/>
      <c r="AF975" s="228"/>
      <c r="AG975" s="28"/>
      <c r="AH975" s="26"/>
      <c r="AI975" s="26"/>
      <c r="AJ975" s="28"/>
      <c r="AK975" s="51"/>
      <c r="AL975" s="51"/>
      <c r="AM975" s="162"/>
    </row>
    <row r="976" spans="1:39" ht="9" customHeight="1" x14ac:dyDescent="0.25">
      <c r="A976" s="59"/>
      <c r="B976" s="190"/>
      <c r="C976" s="18"/>
      <c r="D976" s="19"/>
      <c r="E976" s="59"/>
      <c r="F976" s="19"/>
      <c r="G976" s="19"/>
      <c r="H976" s="20"/>
      <c r="I976" s="19"/>
      <c r="J976" s="19"/>
      <c r="K976" s="22" t="s">
        <v>679</v>
      </c>
      <c r="L976" s="30">
        <f>IF(SUM(L970:L974)=0,"-",IF(SUM(L970:L974)&gt;0,AVERAGE(L970:L974)))</f>
        <v>5.258</v>
      </c>
      <c r="M976" s="45">
        <f>IF(SUM(M970:M974)=0,"-",IF(SUM(M970:M974)&gt;0,AVERAGE(M970:M974)))</f>
        <v>12.6</v>
      </c>
      <c r="N976" s="45">
        <f t="shared" ref="N976:AK976" si="744">IF(SUM(N970:N974)=0,"-",IF(SUM(N970:N974)&gt;0,AVERAGE(N970:N974)))</f>
        <v>19.600000000000001</v>
      </c>
      <c r="O976" s="45">
        <f t="shared" si="744"/>
        <v>1820</v>
      </c>
      <c r="P976" s="45">
        <f>IF(SUM(P970:P974)=0,"-",IF(SUM(P970:P974)&gt;0,AVERAGE(P970:P974)))</f>
        <v>236</v>
      </c>
      <c r="Q976" s="45">
        <f>IF(SUM(Q970:Q974)=0,"-",IF(SUM(Q970:Q974)&gt;0,AVERAGE(Q970:Q974)))</f>
        <v>129.27534533088939</v>
      </c>
      <c r="R976" s="45">
        <f>IF(SUM(R970:R974)=0,"-",IF(SUM(R970:R974)&gt;0,AVERAGE(R970:R974)))</f>
        <v>50.032132000000004</v>
      </c>
      <c r="S976" s="45">
        <f>IF(SUM(S970:S974)=0,"-",IF(SUM(S970:S974)&gt;0,AVERAGE(S970:S974)))</f>
        <v>29.008000000000003</v>
      </c>
      <c r="T976" s="45" t="str">
        <f t="shared" ref="T976" si="745">IF(SUM(T970:T974)=0,"-",IF(SUM(T970:T974)&gt;0,AVERAGE(T970:T974)))</f>
        <v>-</v>
      </c>
      <c r="U976" s="45">
        <f>IF(SUM(U970:U974)=0,"-",IF(SUM(U970:U974)&gt;0,AVERAGE(U970:U974)))</f>
        <v>14.84238</v>
      </c>
      <c r="V976" s="45">
        <f>IF(SUM(V970:V974)=0,"-",IF(SUM(V970:V974)&gt;0,AVERAGE(V970:V974)))</f>
        <v>7.8019999999999996</v>
      </c>
      <c r="W976" s="45" t="str">
        <f t="shared" ref="W976" si="746">IF(SUM(W970:W974)=0,"-",IF(SUM(W970:W974)&gt;0,AVERAGE(W970:W974)))</f>
        <v>-</v>
      </c>
      <c r="X976" s="46">
        <f>IF(SUM(X970:X974)=0,"-",IF(SUM(X970:X974)&gt;0,AVERAGE(X970:X974)))</f>
        <v>1300.2159999999999</v>
      </c>
      <c r="Y976" s="45">
        <f>IF(SUM(Y970:Y974)=0,"-",IF(SUM(Y970:Y974)&gt;0,AVERAGE(Y970:Y974)))</f>
        <v>802</v>
      </c>
      <c r="Z976" s="46" t="str">
        <f t="shared" ref="Z976" si="747">IF(SUM(Z970:Z974)=0,"-",IF(SUM(Z970:Z974)&gt;0,AVERAGE(Z970:Z974)))</f>
        <v>-</v>
      </c>
      <c r="AA976" s="45">
        <f>IF(SUM(AA970:AA974)=0,"-",IF(SUM(AA970:AA974)&gt;0,AVERAGE(AA970:AA974)))</f>
        <v>125.336364</v>
      </c>
      <c r="AB976" s="45">
        <f>IF(SUM(AB970:AB974)=0,"-",IF(SUM(AB970:AB974)&gt;0,AVERAGE(AB970:AB974)))</f>
        <v>71.105999999999995</v>
      </c>
      <c r="AC976" s="45" t="str">
        <f t="shared" ref="AC976" si="748">IF(SUM(AC965:AC974)=0,"-",IF(SUM(AC965:AC974)&gt;0,AVERAGE(AC965:AC974)))</f>
        <v>-</v>
      </c>
      <c r="AD976" s="45">
        <f>IF(SUM(AD970:AD974)=0,"-",IF(SUM(AD970:AD974)&gt;0,AVERAGE(AD970:AD974)))</f>
        <v>2.02752</v>
      </c>
      <c r="AE976" s="45">
        <f>IF(SUM(AE970:AE974)=0,"-",IF(SUM(AE970:AE974)&gt;0,AVERAGE(AE970:AE974)))</f>
        <v>1.1800000000000002</v>
      </c>
      <c r="AF976" s="46" t="str">
        <f t="shared" ref="AF976" si="749">IF(SUM(AF970:AF974)=0,"-",IF(SUM(AF970:AF974)&gt;0,AVERAGE(AF970:AF974)))</f>
        <v>-</v>
      </c>
      <c r="AG976" s="45">
        <f t="shared" si="744"/>
        <v>56.595420000000004</v>
      </c>
      <c r="AH976" s="45">
        <f t="shared" si="744"/>
        <v>32.869999999999997</v>
      </c>
      <c r="AI976" s="45" t="str">
        <f t="shared" ref="AI976" si="750">IF(SUM(AI970:AI974)=0,"-",IF(SUM(AI970:AI974)&gt;0,AVERAGE(AI970:AI974)))</f>
        <v>-</v>
      </c>
      <c r="AJ976" s="45">
        <f t="shared" si="744"/>
        <v>1774.9953999999998</v>
      </c>
      <c r="AK976" s="45">
        <f t="shared" si="744"/>
        <v>952.25</v>
      </c>
      <c r="AL976" s="45" t="str">
        <f t="shared" ref="AL976" si="751">IF(SUM(AL970:AL974)=0,"-",IF(SUM(AL970:AL974)&gt;0,AVERAGE(AL970:AL974)))</f>
        <v>-</v>
      </c>
      <c r="AM976" s="162"/>
    </row>
    <row r="977" spans="1:39" ht="9" customHeight="1" x14ac:dyDescent="0.25">
      <c r="A977" s="25"/>
      <c r="B977" s="192" t="str">
        <f t="shared" ref="B977:J977" si="752">B972</f>
        <v>Compound X</v>
      </c>
      <c r="C977" s="17" t="str">
        <f t="shared" si="752"/>
        <v>Sanofi</v>
      </c>
      <c r="D977" s="25" t="str">
        <f t="shared" si="752"/>
        <v>Rat</v>
      </c>
      <c r="E977" s="17" t="str">
        <f t="shared" si="752"/>
        <v>SD</v>
      </c>
      <c r="F977" s="25">
        <f t="shared" si="752"/>
        <v>200</v>
      </c>
      <c r="G977" s="25" t="str">
        <f t="shared" si="752"/>
        <v>once a day</v>
      </c>
      <c r="H977" s="25">
        <f t="shared" si="752"/>
        <v>4</v>
      </c>
      <c r="I977" s="25" t="str">
        <f t="shared" si="752"/>
        <v>necropsy</v>
      </c>
      <c r="J977" s="25">
        <f t="shared" si="752"/>
        <v>16</v>
      </c>
      <c r="K977" s="22" t="s">
        <v>677</v>
      </c>
      <c r="L977" s="30">
        <f>IF(SUM(L970:L974)=0,"-",IF(SUM(L970:L974)&gt;0,_xlfn.STDEV.S(L970:L974)))</f>
        <v>0.81591666241105798</v>
      </c>
      <c r="M977" s="45">
        <f>IF(SUM(M970:M974)=0,"-",IF(SUM(M970:M974)&gt;0,_xlfn.STDEV.S(M970:M974)))</f>
        <v>1.9493588689617958</v>
      </c>
      <c r="N977" s="45">
        <f t="shared" ref="N977:AK977" si="753">IF(SUM(N970:N974)=0,"-",IF(SUM(N970:N974)&gt;0,_xlfn.STDEV.S(N970:N974)))</f>
        <v>8.7920418561333076</v>
      </c>
      <c r="O977" s="45">
        <f t="shared" si="753"/>
        <v>733.70838893936605</v>
      </c>
      <c r="P977" s="45">
        <f>IF(SUM(P970:P974)=0,"-",IF(SUM(P970:P974)&gt;0,_xlfn.STDEV.S(P970:P974)))</f>
        <v>105.73551910309043</v>
      </c>
      <c r="Q977" s="45">
        <f>IF(SUM(Q970:Q974)=0,"-",IF(SUM(Q970:Q974)&gt;0,_xlfn.STDEV.S(Q970:Q974)))</f>
        <v>20.641607110774732</v>
      </c>
      <c r="R977" s="45">
        <f>IF(SUM(R970:R974)=0,"-",IF(SUM(R970:R974)&gt;0,_xlfn.STDEV.S(R970:R974)))</f>
        <v>24.264348743506797</v>
      </c>
      <c r="S977" s="45">
        <f>IF(SUM(S970:S974)=0,"-",IF(SUM(S970:S974)&gt;0,_xlfn.STDEV.S(S970:S974)))</f>
        <v>12.157048161457611</v>
      </c>
      <c r="T977" s="45" t="str">
        <f t="shared" ref="T977" si="754">IF(SUM(T970:T974)=0,"-",IF(SUM(T970:T974)&gt;0,_xlfn.STDEV.S(T970:T974)))</f>
        <v>-</v>
      </c>
      <c r="U977" s="45">
        <f>IF(SUM(U970:U974)=0,"-",IF(SUM(U970:U974)&gt;0,_xlfn.STDEV.S(U970:U974)))</f>
        <v>9.5534847495141779</v>
      </c>
      <c r="V977" s="45">
        <f>IF(SUM(V970:V974)=0,"-",IF(SUM(V970:V974)&gt;0,_xlfn.STDEV.S(V970:V974)))</f>
        <v>2.2045679848895587</v>
      </c>
      <c r="W977" s="45" t="str">
        <f t="shared" ref="W977" si="755">IF(SUM(W970:W974)=0,"-",IF(SUM(W970:W974)&gt;0,_xlfn.STDEV.S(W970:W974)))</f>
        <v>-</v>
      </c>
      <c r="X977" s="46">
        <f>IF(SUM(X970:X974)=0,"-",IF(SUM(X970:X974)&gt;0,_xlfn.STDEV.S(X970:X974)))</f>
        <v>454.73035557349789</v>
      </c>
      <c r="Y977" s="45">
        <f>IF(SUM(Y970:Y974)=0,"-",IF(SUM(Y970:Y974)&gt;0,_xlfn.STDEV.S(Y970:Y974)))</f>
        <v>432.5158956616508</v>
      </c>
      <c r="Z977" s="46" t="str">
        <f t="shared" ref="Z977" si="756">IF(SUM(Z970:Z974)=0,"-",IF(SUM(Z970:Z974)&gt;0,_xlfn.STDEV.S(Z970:Z974)))</f>
        <v>-</v>
      </c>
      <c r="AA977" s="45">
        <f>IF(SUM(AA970:AA974)=0,"-",IF(SUM(AA970:AA974)&gt;0,_xlfn.STDEV.S(AA970:AA974)))</f>
        <v>52.616434156938823</v>
      </c>
      <c r="AB977" s="45">
        <f>IF(SUM(AB970:AB974)=0,"-",IF(SUM(AB970:AB974)&gt;0,_xlfn.STDEV.S(AB970:AB974)))</f>
        <v>23.403055997027408</v>
      </c>
      <c r="AC977" s="45" t="str">
        <f t="shared" ref="AC977" si="757">IF(SUM(AC965:AC974)=0,"-",IF(SUM(AC965:AC974)&gt;0,_xlfn.STDEV.S(AC965:AC974)))</f>
        <v>-</v>
      </c>
      <c r="AD977" s="45">
        <f>IF(SUM(AD970:AD974)=0,"-",IF(SUM(AD970:AD974)&gt;0,_xlfn.STDEV.S(AD970:AD974)))</f>
        <v>1.0418113110347773</v>
      </c>
      <c r="AE977" s="45">
        <f>IF(SUM(AE970:AE974)=0,"-",IF(SUM(AE970:AE974)&gt;0,_xlfn.STDEV.S(AE970:AE974)))</f>
        <v>0.73358707731257078</v>
      </c>
      <c r="AF977" s="46" t="str">
        <f t="shared" ref="AF977" si="758">IF(SUM(AF970:AF974)=0,"-",IF(SUM(AF970:AF974)&gt;0,_xlfn.STDEV.S(AF970:AF974)))</f>
        <v>-</v>
      </c>
      <c r="AG977" s="45">
        <f t="shared" si="753"/>
        <v>13.970239340598285</v>
      </c>
      <c r="AH977" s="45">
        <f t="shared" si="753"/>
        <v>6.0207059386753023</v>
      </c>
      <c r="AI977" s="45" t="str">
        <f t="shared" ref="AI977" si="759">IF(SUM(AI970:AI974)=0,"-",IF(SUM(AI970:AI974)&gt;0,_xlfn.STDEV.S(AI970:AI974)))</f>
        <v>-</v>
      </c>
      <c r="AJ977" s="45">
        <f t="shared" si="753"/>
        <v>878.39540799752774</v>
      </c>
      <c r="AK977" s="45">
        <f t="shared" si="753"/>
        <v>143.88768658227872</v>
      </c>
      <c r="AL977" s="45" t="str">
        <f t="shared" ref="AL977" si="760">IF(SUM(AL970:AL974)=0,"-",IF(SUM(AL970:AL974)&gt;0,_xlfn.STDEV.S(AL970:AL974)))</f>
        <v>-</v>
      </c>
      <c r="AM977" s="162"/>
    </row>
    <row r="978" spans="1:39" ht="9" customHeight="1" x14ac:dyDescent="0.25">
      <c r="A978" s="59"/>
      <c r="B978" s="190"/>
      <c r="C978" s="18"/>
      <c r="D978" s="19"/>
      <c r="E978" s="59"/>
      <c r="F978" s="19"/>
      <c r="G978" s="19"/>
      <c r="H978" s="20"/>
      <c r="I978" s="19"/>
      <c r="J978" s="19"/>
      <c r="K978" s="22" t="s">
        <v>678</v>
      </c>
      <c r="L978" s="1">
        <f>IF(SUM(L970:L974)=0,"-",IF(SUM(L970:L974)&gt;0,COUNT(L970:L974)))</f>
        <v>5</v>
      </c>
      <c r="M978" s="46">
        <f>IF(SUM(M970:M974)=0,"-",IF(SUM(M970:M974)&gt;0,COUNT(M970:M974)))</f>
        <v>5</v>
      </c>
      <c r="N978" s="25">
        <f t="shared" ref="N978:AK978" si="761">IF(SUM(N970:N974)=0,"-",IF(SUM(N970:N974)&gt;0,COUNT(N970:N974)))</f>
        <v>5</v>
      </c>
      <c r="O978" s="25">
        <f t="shared" si="761"/>
        <v>5</v>
      </c>
      <c r="P978" s="25">
        <f>IF(SUM(P970:P974)=0,"-",IF(SUM(P970:P974)&gt;0,COUNT(P970:P974)))</f>
        <v>5</v>
      </c>
      <c r="Q978" s="25">
        <f>IF(SUM(Q970:Q974)=0,"-",IF(SUM(Q970:Q974)&gt;0,COUNT(Q970:Q974)))</f>
        <v>5</v>
      </c>
      <c r="R978" s="45">
        <f>IF(SUM(R970:R974)=0,"-",IF(SUM(R970:R974)&gt;0,COUNT(R970:R974)))</f>
        <v>5</v>
      </c>
      <c r="S978" s="25">
        <f>IF(SUM(S970:S974)=0,"-",IF(SUM(S970:S974)&gt;0,COUNT(S970:S974)))</f>
        <v>5</v>
      </c>
      <c r="T978" s="25" t="str">
        <f t="shared" ref="T978" si="762">IF(SUM(T970:T974)=0,"-",IF(SUM(T970:T974)&gt;0,COUNT(T970:T974)))</f>
        <v>-</v>
      </c>
      <c r="U978" s="25">
        <f>IF(SUM(U970:U974)=0,"-",IF(SUM(U970:U974)&gt;0,COUNT(U970:U974)))</f>
        <v>5</v>
      </c>
      <c r="V978" s="25">
        <f>IF(SUM(V970:V974)=0,"-",IF(SUM(V970:V974)&gt;0,COUNT(V970:V974)))</f>
        <v>5</v>
      </c>
      <c r="W978" s="25" t="str">
        <f t="shared" ref="W978" si="763">IF(SUM(W970:W974)=0,"-",IF(SUM(W970:W974)&gt;0,COUNT(W970:W974)))</f>
        <v>-</v>
      </c>
      <c r="X978" s="46">
        <f>IF(SUM(X970:X974)=0,"-",IF(SUM(X970:X974)&gt;0,COUNT(X970:X974)))</f>
        <v>5</v>
      </c>
      <c r="Y978" s="25">
        <f>IF(SUM(Y970:Y974)=0,"-",IF(SUM(Y970:Y974)&gt;0,COUNT(Y970:Y974)))</f>
        <v>5</v>
      </c>
      <c r="Z978" s="46" t="str">
        <f t="shared" ref="Z978" si="764">IF(SUM(Z970:Z974)=0,"-",IF(SUM(Z970:Z974)&gt;0,COUNT(Z970:Z974)))</f>
        <v>-</v>
      </c>
      <c r="AA978" s="25">
        <f>IF(SUM(AA970:AA974)=0,"-",IF(SUM(AA970:AA974)&gt;0,COUNT(AA970:AA974)))</f>
        <v>5</v>
      </c>
      <c r="AB978" s="25">
        <f>IF(SUM(AB970:AB974)=0,"-",IF(SUM(AB970:AB974)&gt;0,COUNT(AB970:AB974)))</f>
        <v>5</v>
      </c>
      <c r="AC978" s="25" t="str">
        <f t="shared" ref="AC978" si="765">IF(SUM(AC965:AC974)=0,"-",IF(SUM(AC965:AC974)&gt;0,COUNT(AC965:AC974)))</f>
        <v>-</v>
      </c>
      <c r="AD978" s="25">
        <f>IF(SUM(AD970:AD974)=0,"-",IF(SUM(AD970:AD974)&gt;0,COUNT(AD970:AD974)))</f>
        <v>5</v>
      </c>
      <c r="AE978" s="25">
        <f>IF(SUM(AE970:AE974)=0,"-",IF(SUM(AE970:AE974)&gt;0,COUNT(AE970:AE974)))</f>
        <v>5</v>
      </c>
      <c r="AF978" s="46" t="str">
        <f t="shared" ref="AF978" si="766">IF(SUM(AF970:AF974)=0,"-",IF(SUM(AF970:AF974)&gt;0,COUNT(AF970:AF974)))</f>
        <v>-</v>
      </c>
      <c r="AG978" s="25">
        <f t="shared" si="761"/>
        <v>5</v>
      </c>
      <c r="AH978" s="25">
        <f t="shared" si="761"/>
        <v>5</v>
      </c>
      <c r="AI978" s="25" t="str">
        <f t="shared" ref="AI978" si="767">IF(SUM(AI970:AI974)=0,"-",IF(SUM(AI970:AI974)&gt;0,COUNT(AI970:AI974)))</f>
        <v>-</v>
      </c>
      <c r="AJ978" s="25">
        <f t="shared" si="761"/>
        <v>5</v>
      </c>
      <c r="AK978" s="25">
        <f t="shared" si="761"/>
        <v>5</v>
      </c>
      <c r="AL978" s="25" t="str">
        <f t="shared" ref="AL978" si="768">IF(SUM(AL970:AL974)=0,"-",IF(SUM(AL970:AL974)&gt;0,COUNT(AL970:AL974)))</f>
        <v>-</v>
      </c>
      <c r="AM978" s="162"/>
    </row>
    <row r="979" spans="1:39" ht="9" customHeight="1" x14ac:dyDescent="0.25">
      <c r="A979" s="60"/>
      <c r="B979" s="191"/>
      <c r="C979" s="32"/>
      <c r="D979" s="33"/>
      <c r="E979" s="60"/>
      <c r="F979" s="33"/>
      <c r="G979" s="33"/>
      <c r="H979" s="34"/>
      <c r="I979" s="33"/>
      <c r="J979" s="33"/>
      <c r="K979" s="36"/>
      <c r="L979" s="61"/>
      <c r="M979" s="38"/>
      <c r="N979" s="39"/>
      <c r="O979" s="53"/>
      <c r="P979" s="44"/>
      <c r="Q979" s="42"/>
      <c r="R979" s="44"/>
      <c r="S979" s="54"/>
      <c r="T979" s="54"/>
      <c r="U979" s="42"/>
      <c r="V979" s="40"/>
      <c r="W979" s="40"/>
      <c r="X979" s="92"/>
      <c r="Y979" s="54"/>
      <c r="Z979" s="92"/>
      <c r="AA979" s="42"/>
      <c r="AB979" s="40"/>
      <c r="AC979" s="40"/>
      <c r="AD979" s="42"/>
      <c r="AE979" s="54"/>
      <c r="AF979" s="229"/>
      <c r="AG979" s="42"/>
      <c r="AH979" s="40"/>
      <c r="AI979" s="40"/>
      <c r="AJ979" s="42"/>
      <c r="AK979" s="54"/>
      <c r="AL979" s="54"/>
      <c r="AM979" s="162"/>
    </row>
    <row r="980" spans="1:39" ht="9" hidden="1" customHeight="1" outlineLevel="1" x14ac:dyDescent="0.25">
      <c r="A980" s="55" t="s">
        <v>69</v>
      </c>
      <c r="B980" s="190" t="s">
        <v>717</v>
      </c>
      <c r="C980" s="4" t="s">
        <v>27</v>
      </c>
      <c r="D980" s="5" t="s">
        <v>28</v>
      </c>
      <c r="E980" s="58" t="s">
        <v>29</v>
      </c>
      <c r="F980" s="5">
        <v>0</v>
      </c>
      <c r="G980" s="179" t="s">
        <v>699</v>
      </c>
      <c r="H980" s="6">
        <v>11</v>
      </c>
      <c r="I980" s="5" t="s">
        <v>30</v>
      </c>
      <c r="J980" s="5">
        <v>16</v>
      </c>
      <c r="K980" s="8"/>
      <c r="L980" s="9">
        <v>6.76</v>
      </c>
      <c r="M980" s="10">
        <v>15</v>
      </c>
      <c r="N980" s="11">
        <v>5</v>
      </c>
      <c r="O980" s="56">
        <v>3565</v>
      </c>
      <c r="P980" s="16">
        <v>550</v>
      </c>
      <c r="Q980" s="14">
        <v>154.27769985974754</v>
      </c>
      <c r="R980" s="16">
        <v>11.7645</v>
      </c>
      <c r="S980" s="57">
        <v>3.3</v>
      </c>
      <c r="T980" s="57"/>
      <c r="U980" s="14">
        <v>15.686000000000002</v>
      </c>
      <c r="V980" s="12">
        <v>4.4000000000000004</v>
      </c>
      <c r="W980" s="12"/>
      <c r="X980" s="98">
        <v>819.95</v>
      </c>
      <c r="Y980" s="57">
        <v>230</v>
      </c>
      <c r="Z980" s="1"/>
      <c r="AA980" s="14">
        <v>237.00120000000001</v>
      </c>
      <c r="AB980" s="12">
        <v>66.48</v>
      </c>
      <c r="AC980" s="26"/>
      <c r="AD980" s="14">
        <v>1.4972999999999999</v>
      </c>
      <c r="AE980" s="57">
        <v>0.42</v>
      </c>
      <c r="AF980" s="230"/>
      <c r="AG980" s="14">
        <v>95.007249999999999</v>
      </c>
      <c r="AH980" s="12">
        <v>26.65</v>
      </c>
      <c r="AI980" s="12"/>
      <c r="AJ980" s="14">
        <v>1109.9984000000002</v>
      </c>
      <c r="AK980" s="57">
        <v>311.36</v>
      </c>
      <c r="AL980" s="57"/>
      <c r="AM980" s="162"/>
    </row>
    <row r="981" spans="1:39" ht="9" hidden="1" customHeight="1" outlineLevel="1" x14ac:dyDescent="0.25">
      <c r="A981" s="50" t="s">
        <v>70</v>
      </c>
      <c r="B981" s="190" t="s">
        <v>717</v>
      </c>
      <c r="C981" s="18" t="s">
        <v>27</v>
      </c>
      <c r="D981" s="19" t="s">
        <v>28</v>
      </c>
      <c r="E981" s="59" t="s">
        <v>29</v>
      </c>
      <c r="F981" s="19">
        <v>0</v>
      </c>
      <c r="G981" s="179" t="s">
        <v>699</v>
      </c>
      <c r="H981" s="20">
        <v>11</v>
      </c>
      <c r="I981" s="19" t="s">
        <v>30</v>
      </c>
      <c r="J981" s="19">
        <v>16</v>
      </c>
      <c r="K981" s="22"/>
      <c r="L981" s="23">
        <v>4.93</v>
      </c>
      <c r="M981" s="24">
        <v>12</v>
      </c>
      <c r="N981" s="25">
        <v>24.5</v>
      </c>
      <c r="O981" s="46">
        <v>1641</v>
      </c>
      <c r="P981" s="30">
        <v>320</v>
      </c>
      <c r="Q981" s="28">
        <v>195.00304692260818</v>
      </c>
      <c r="R981" s="30">
        <v>7.7127000000000008</v>
      </c>
      <c r="S981" s="51">
        <v>4.7</v>
      </c>
      <c r="T981" s="51"/>
      <c r="U981" s="28">
        <v>7.4993700000000008</v>
      </c>
      <c r="V981" s="26">
        <v>4.57</v>
      </c>
      <c r="W981" s="26"/>
      <c r="X981" s="1">
        <v>213.33</v>
      </c>
      <c r="Y981" s="51">
        <v>130</v>
      </c>
      <c r="AA981" s="28">
        <v>42.994199999999999</v>
      </c>
      <c r="AB981" s="26">
        <v>26.2</v>
      </c>
      <c r="AD981" s="28">
        <v>0.52512000000000003</v>
      </c>
      <c r="AE981" s="51">
        <v>0.32</v>
      </c>
      <c r="AG981" s="28">
        <v>35.00253</v>
      </c>
      <c r="AH981" s="26">
        <v>21.33</v>
      </c>
      <c r="AI981" s="26"/>
      <c r="AJ981" s="28">
        <v>163.00053</v>
      </c>
      <c r="AK981" s="51">
        <v>99.33</v>
      </c>
      <c r="AL981" s="51"/>
      <c r="AM981" s="162"/>
    </row>
    <row r="982" spans="1:39" ht="9" hidden="1" customHeight="1" outlineLevel="1" x14ac:dyDescent="0.25">
      <c r="A982" s="50" t="s">
        <v>71</v>
      </c>
      <c r="B982" s="190" t="s">
        <v>717</v>
      </c>
      <c r="C982" s="18" t="s">
        <v>27</v>
      </c>
      <c r="D982" s="19" t="s">
        <v>28</v>
      </c>
      <c r="E982" s="59" t="s">
        <v>29</v>
      </c>
      <c r="F982" s="19">
        <v>0</v>
      </c>
      <c r="G982" s="179" t="s">
        <v>699</v>
      </c>
      <c r="H982" s="20">
        <v>11</v>
      </c>
      <c r="I982" s="19" t="s">
        <v>30</v>
      </c>
      <c r="J982" s="19">
        <v>16</v>
      </c>
      <c r="K982" s="22"/>
      <c r="L982" s="23">
        <v>7.49</v>
      </c>
      <c r="M982" s="24">
        <v>14</v>
      </c>
      <c r="N982" s="25">
        <v>8</v>
      </c>
      <c r="O982" s="46">
        <v>4789</v>
      </c>
      <c r="P982" s="30">
        <v>4230</v>
      </c>
      <c r="Q982" s="28">
        <v>883.27416997285445</v>
      </c>
      <c r="R982" s="30">
        <v>27.536750000000001</v>
      </c>
      <c r="S982" s="51">
        <v>5.75</v>
      </c>
      <c r="T982" s="51"/>
      <c r="U982" s="28">
        <v>19.922240000000002</v>
      </c>
      <c r="V982" s="26">
        <v>4.16</v>
      </c>
      <c r="W982" s="26"/>
      <c r="X982" s="1">
        <v>957.8</v>
      </c>
      <c r="Y982" s="51">
        <v>200</v>
      </c>
      <c r="AA982" s="28">
        <v>146.01660999999999</v>
      </c>
      <c r="AB982" s="26">
        <v>30.49</v>
      </c>
      <c r="AD982" s="28">
        <v>1.00569</v>
      </c>
      <c r="AE982" s="51">
        <v>0.21</v>
      </c>
      <c r="AG982" s="28">
        <v>88.979619999999997</v>
      </c>
      <c r="AH982" s="26">
        <v>18.579999999999998</v>
      </c>
      <c r="AI982" s="26"/>
      <c r="AJ982" s="28">
        <v>1604.9854599999999</v>
      </c>
      <c r="AK982" s="51">
        <v>335.14</v>
      </c>
      <c r="AL982" s="51"/>
      <c r="AM982" s="162"/>
    </row>
    <row r="983" spans="1:39" ht="9" hidden="1" customHeight="1" outlineLevel="1" x14ac:dyDescent="0.25">
      <c r="A983" s="50" t="s">
        <v>72</v>
      </c>
      <c r="B983" s="190" t="s">
        <v>717</v>
      </c>
      <c r="C983" s="18" t="s">
        <v>27</v>
      </c>
      <c r="D983" s="19" t="s">
        <v>28</v>
      </c>
      <c r="E983" s="59" t="s">
        <v>29</v>
      </c>
      <c r="F983" s="19">
        <v>0</v>
      </c>
      <c r="G983" s="179" t="s">
        <v>699</v>
      </c>
      <c r="H983" s="20">
        <v>11</v>
      </c>
      <c r="I983" s="19" t="s">
        <v>30</v>
      </c>
      <c r="J983" s="19">
        <v>16</v>
      </c>
      <c r="K983" s="22"/>
      <c r="L983" s="23">
        <v>5.53</v>
      </c>
      <c r="M983" s="24">
        <v>15</v>
      </c>
      <c r="N983" s="25">
        <v>55</v>
      </c>
      <c r="O983" s="46">
        <v>765</v>
      </c>
      <c r="P983" s="30">
        <v>69.999999999999986</v>
      </c>
      <c r="Q983" s="28">
        <v>91.503267973856197</v>
      </c>
      <c r="R983" s="30">
        <v>1.21635</v>
      </c>
      <c r="S983" s="51">
        <v>1.59</v>
      </c>
      <c r="T983" s="51"/>
      <c r="U983" s="28">
        <v>2.8993500000000001</v>
      </c>
      <c r="V983" s="26">
        <v>3.79</v>
      </c>
      <c r="W983" s="26"/>
      <c r="X983" s="1">
        <v>76.5</v>
      </c>
      <c r="Y983" s="51">
        <v>100</v>
      </c>
      <c r="AA983" s="28">
        <v>40.598550000000003</v>
      </c>
      <c r="AB983" s="26">
        <v>53.07</v>
      </c>
      <c r="AD983" s="28">
        <v>0.28305000000000002</v>
      </c>
      <c r="AE983" s="51">
        <v>0.37</v>
      </c>
      <c r="AG983" s="28">
        <v>19.002599999999997</v>
      </c>
      <c r="AH983" s="26">
        <v>24.84</v>
      </c>
      <c r="AI983" s="26"/>
      <c r="AJ983" s="28">
        <v>470.00069999999999</v>
      </c>
      <c r="AK983" s="51">
        <v>614.38</v>
      </c>
      <c r="AL983" s="51"/>
      <c r="AM983" s="162"/>
    </row>
    <row r="984" spans="1:39" ht="9" hidden="1" customHeight="1" outlineLevel="1" x14ac:dyDescent="0.25">
      <c r="A984" s="50" t="s">
        <v>73</v>
      </c>
      <c r="B984" s="190" t="s">
        <v>717</v>
      </c>
      <c r="C984" s="18" t="s">
        <v>27</v>
      </c>
      <c r="D984" s="19" t="s">
        <v>28</v>
      </c>
      <c r="E984" s="59" t="s">
        <v>29</v>
      </c>
      <c r="F984" s="19">
        <v>0</v>
      </c>
      <c r="G984" s="179" t="s">
        <v>699</v>
      </c>
      <c r="H984" s="20">
        <v>11</v>
      </c>
      <c r="I984" s="19" t="s">
        <v>30</v>
      </c>
      <c r="J984" s="19">
        <v>16</v>
      </c>
      <c r="K984" s="22"/>
      <c r="L984" s="23">
        <v>7.18</v>
      </c>
      <c r="M984" s="24">
        <v>15</v>
      </c>
      <c r="N984" s="25">
        <v>10</v>
      </c>
      <c r="O984" s="46">
        <v>3489</v>
      </c>
      <c r="P984" s="30">
        <v>340</v>
      </c>
      <c r="Q984" s="28">
        <v>97.449125824018338</v>
      </c>
      <c r="R984" s="30">
        <v>26.30706</v>
      </c>
      <c r="S984" s="51">
        <v>7.54</v>
      </c>
      <c r="T984" s="51"/>
      <c r="U984" s="28">
        <v>7.9898100000000003</v>
      </c>
      <c r="V984" s="26">
        <v>2.29</v>
      </c>
      <c r="W984" s="26"/>
      <c r="X984" s="1">
        <v>558.24</v>
      </c>
      <c r="Y984" s="51">
        <v>160</v>
      </c>
      <c r="AA984" s="28">
        <v>119.00979</v>
      </c>
      <c r="AB984" s="26">
        <v>34.11</v>
      </c>
      <c r="AD984" s="28">
        <v>1.3607100000000001</v>
      </c>
      <c r="AE984" s="51">
        <v>0.39</v>
      </c>
      <c r="AG984" s="28">
        <v>61.99953</v>
      </c>
      <c r="AH984" s="26">
        <v>17.77</v>
      </c>
      <c r="AI984" s="26"/>
      <c r="AJ984" s="28">
        <v>1239.9905999999999</v>
      </c>
      <c r="AK984" s="51">
        <v>355.4</v>
      </c>
      <c r="AL984" s="51"/>
      <c r="AM984" s="162"/>
    </row>
    <row r="985" spans="1:39" ht="9" hidden="1" customHeight="1" outlineLevel="1" x14ac:dyDescent="0.25">
      <c r="A985" s="50" t="s">
        <v>74</v>
      </c>
      <c r="B985" s="190" t="s">
        <v>717</v>
      </c>
      <c r="C985" s="18" t="s">
        <v>27</v>
      </c>
      <c r="D985" s="19" t="s">
        <v>28</v>
      </c>
      <c r="E985" s="59" t="s">
        <v>29</v>
      </c>
      <c r="F985" s="19">
        <v>0</v>
      </c>
      <c r="G985" s="179" t="s">
        <v>699</v>
      </c>
      <c r="H985" s="20">
        <v>11</v>
      </c>
      <c r="I985" s="19" t="s">
        <v>30</v>
      </c>
      <c r="J985" s="19">
        <v>16</v>
      </c>
      <c r="K985" s="22"/>
      <c r="L985" s="23">
        <v>5.3</v>
      </c>
      <c r="M985" s="24">
        <v>15</v>
      </c>
      <c r="N985" s="25">
        <v>4</v>
      </c>
      <c r="O985" s="46">
        <v>1441</v>
      </c>
      <c r="P985" s="30">
        <v>5420</v>
      </c>
      <c r="Q985" s="28">
        <v>3761.2768910478835</v>
      </c>
      <c r="R985" s="30">
        <v>43.474969999999999</v>
      </c>
      <c r="S985" s="51">
        <v>30.17</v>
      </c>
      <c r="T985" s="51"/>
      <c r="U985" s="28">
        <v>39.699550000000002</v>
      </c>
      <c r="V985" s="26">
        <v>27.55</v>
      </c>
      <c r="W985" s="26"/>
      <c r="X985" s="1">
        <v>2435.29</v>
      </c>
      <c r="Y985" s="51">
        <v>1690</v>
      </c>
      <c r="AA985" s="28">
        <v>300.99608000000001</v>
      </c>
      <c r="AB985" s="26">
        <v>208.88</v>
      </c>
      <c r="AD985" s="28">
        <v>2.17591</v>
      </c>
      <c r="AE985" s="51">
        <v>1.51</v>
      </c>
      <c r="AG985" s="28">
        <v>123.00376</v>
      </c>
      <c r="AH985" s="26">
        <v>85.36</v>
      </c>
      <c r="AI985" s="26"/>
      <c r="AJ985" s="28">
        <v>2455.00288</v>
      </c>
      <c r="AK985" s="51">
        <v>1703.68</v>
      </c>
      <c r="AL985" s="51"/>
      <c r="AM985" s="162"/>
    </row>
    <row r="986" spans="1:39" ht="9" hidden="1" customHeight="1" outlineLevel="1" x14ac:dyDescent="0.25">
      <c r="A986" s="50" t="s">
        <v>75</v>
      </c>
      <c r="B986" s="190" t="s">
        <v>717</v>
      </c>
      <c r="C986" s="18" t="s">
        <v>27</v>
      </c>
      <c r="D986" s="19" t="s">
        <v>28</v>
      </c>
      <c r="E986" s="59" t="s">
        <v>29</v>
      </c>
      <c r="F986" s="19">
        <v>0</v>
      </c>
      <c r="G986" s="179" t="s">
        <v>699</v>
      </c>
      <c r="H986" s="20">
        <v>11</v>
      </c>
      <c r="I986" s="19" t="s">
        <v>30</v>
      </c>
      <c r="J986" s="19">
        <v>16</v>
      </c>
      <c r="K986" s="22"/>
      <c r="L986" s="23">
        <v>7.33</v>
      </c>
      <c r="M986" s="24">
        <v>14</v>
      </c>
      <c r="N986" s="25">
        <v>20</v>
      </c>
      <c r="O986" s="46">
        <v>1649</v>
      </c>
      <c r="P986" s="30">
        <v>200</v>
      </c>
      <c r="Q986" s="28">
        <v>121.2856276531231</v>
      </c>
      <c r="R986" s="30">
        <v>9.1024799999999999</v>
      </c>
      <c r="S986" s="51">
        <v>5.52</v>
      </c>
      <c r="T986" s="51"/>
      <c r="U986" s="28">
        <v>6.6949399999999999</v>
      </c>
      <c r="V986" s="26">
        <v>4.0599999999999996</v>
      </c>
      <c r="W986" s="26"/>
      <c r="X986" s="1">
        <v>296.82</v>
      </c>
      <c r="Y986" s="51">
        <v>180</v>
      </c>
      <c r="Z986" s="106"/>
      <c r="AA986" s="28">
        <v>66.800989999999985</v>
      </c>
      <c r="AB986" s="26">
        <v>40.51</v>
      </c>
      <c r="AC986" s="51"/>
      <c r="AD986" s="28">
        <v>0.95641999999999994</v>
      </c>
      <c r="AE986" s="51">
        <v>0.57999999999999996</v>
      </c>
      <c r="AG986" s="28">
        <v>43.99532</v>
      </c>
      <c r="AH986" s="26">
        <v>26.68</v>
      </c>
      <c r="AI986" s="26"/>
      <c r="AJ986" s="28">
        <v>880.00533999999993</v>
      </c>
      <c r="AK986" s="51">
        <v>533.66</v>
      </c>
      <c r="AL986" s="51"/>
      <c r="AM986" s="162"/>
    </row>
    <row r="987" spans="1:39" ht="9" hidden="1" customHeight="1" outlineLevel="1" x14ac:dyDescent="0.25">
      <c r="A987" s="50" t="s">
        <v>76</v>
      </c>
      <c r="B987" s="190" t="s">
        <v>717</v>
      </c>
      <c r="C987" s="18" t="s">
        <v>27</v>
      </c>
      <c r="D987" s="19" t="s">
        <v>28</v>
      </c>
      <c r="E987" s="59" t="s">
        <v>29</v>
      </c>
      <c r="F987" s="19">
        <v>0</v>
      </c>
      <c r="G987" s="179" t="s">
        <v>699</v>
      </c>
      <c r="H987" s="20">
        <v>11</v>
      </c>
      <c r="I987" s="19" t="s">
        <v>30</v>
      </c>
      <c r="J987" s="19">
        <v>16</v>
      </c>
      <c r="K987" s="22"/>
      <c r="L987" s="23">
        <v>8.6199999999999992</v>
      </c>
      <c r="M987" s="24">
        <v>16</v>
      </c>
      <c r="N987" s="25">
        <v>17.5</v>
      </c>
      <c r="O987" s="46">
        <v>2576</v>
      </c>
      <c r="P987" s="30">
        <v>699.99999999999989</v>
      </c>
      <c r="Q987" s="28">
        <v>271.73913043478257</v>
      </c>
      <c r="R987" s="30">
        <v>18.779040000000002</v>
      </c>
      <c r="S987" s="51">
        <v>7.29</v>
      </c>
      <c r="T987" s="51"/>
      <c r="U987" s="28">
        <v>10.896480000000002</v>
      </c>
      <c r="V987" s="26">
        <v>4.2300000000000004</v>
      </c>
      <c r="W987" s="26"/>
      <c r="X987" s="1">
        <v>309.12</v>
      </c>
      <c r="Y987" s="51">
        <v>120</v>
      </c>
      <c r="Z987" s="106"/>
      <c r="AA987" s="28">
        <v>135.00816</v>
      </c>
      <c r="AB987" s="26">
        <v>52.41</v>
      </c>
      <c r="AC987" s="51"/>
      <c r="AD987" s="28">
        <v>0.54096</v>
      </c>
      <c r="AE987" s="51">
        <v>0.21</v>
      </c>
      <c r="AF987" s="228"/>
      <c r="AG987" s="28">
        <v>36.99136</v>
      </c>
      <c r="AH987" s="26">
        <v>14.36</v>
      </c>
      <c r="AI987" s="26"/>
      <c r="AJ987" s="28">
        <v>964.99536000000001</v>
      </c>
      <c r="AK987" s="51">
        <v>374.61</v>
      </c>
      <c r="AL987" s="51"/>
      <c r="AM987" s="162"/>
    </row>
    <row r="988" spans="1:39" ht="9" hidden="1" customHeight="1" outlineLevel="1" x14ac:dyDescent="0.25">
      <c r="A988" s="52" t="s">
        <v>77</v>
      </c>
      <c r="B988" s="191" t="s">
        <v>717</v>
      </c>
      <c r="C988" s="32" t="s">
        <v>27</v>
      </c>
      <c r="D988" s="33" t="s">
        <v>28</v>
      </c>
      <c r="E988" s="60" t="s">
        <v>29</v>
      </c>
      <c r="F988" s="33">
        <v>0</v>
      </c>
      <c r="G988" s="179" t="s">
        <v>699</v>
      </c>
      <c r="H988" s="34">
        <v>11</v>
      </c>
      <c r="I988" s="33" t="s">
        <v>30</v>
      </c>
      <c r="J988" s="33">
        <v>16</v>
      </c>
      <c r="K988" s="36"/>
      <c r="L988" s="37">
        <v>7.96</v>
      </c>
      <c r="M988" s="38">
        <v>17</v>
      </c>
      <c r="N988" s="39">
        <v>18</v>
      </c>
      <c r="O988" s="53">
        <v>3266</v>
      </c>
      <c r="P988" s="44">
        <v>270</v>
      </c>
      <c r="Q988" s="42">
        <v>82.66993263931414</v>
      </c>
      <c r="R988" s="44">
        <v>8.0670200000000012</v>
      </c>
      <c r="S988" s="54">
        <v>2.4700000000000002</v>
      </c>
      <c r="T988" s="54"/>
      <c r="U988" s="42">
        <v>12.50878</v>
      </c>
      <c r="V988" s="40">
        <v>3.83</v>
      </c>
      <c r="W988" s="40"/>
      <c r="X988" s="92">
        <v>718.52</v>
      </c>
      <c r="Y988" s="54">
        <v>220</v>
      </c>
      <c r="Z988" s="107"/>
      <c r="AA988" s="42">
        <v>164.99832000000001</v>
      </c>
      <c r="AB988" s="40">
        <v>50.52</v>
      </c>
      <c r="AC988" s="54"/>
      <c r="AD988" s="42">
        <v>1.3064</v>
      </c>
      <c r="AE988" s="54">
        <v>0.4</v>
      </c>
      <c r="AF988" s="229"/>
      <c r="AG988" s="42">
        <v>72.015299999999996</v>
      </c>
      <c r="AH988" s="40">
        <v>22.05</v>
      </c>
      <c r="AI988" s="40"/>
      <c r="AJ988" s="42">
        <v>989.9899200000001</v>
      </c>
      <c r="AK988" s="54">
        <v>303.12</v>
      </c>
      <c r="AL988" s="54"/>
      <c r="AM988" s="162"/>
    </row>
    <row r="989" spans="1:39" ht="9" customHeight="1" collapsed="1" x14ac:dyDescent="0.25">
      <c r="A989" s="58"/>
      <c r="B989" s="190"/>
      <c r="C989" s="4"/>
      <c r="D989" s="5"/>
      <c r="E989" s="58"/>
      <c r="F989" s="5"/>
      <c r="G989" s="5"/>
      <c r="H989" s="6"/>
      <c r="I989" s="5"/>
      <c r="J989" s="5"/>
      <c r="K989" s="22"/>
      <c r="L989" s="23"/>
      <c r="M989" s="24"/>
      <c r="N989" s="62"/>
      <c r="O989" s="62"/>
      <c r="P989" s="62"/>
      <c r="Q989" s="62"/>
      <c r="R989" s="24"/>
      <c r="S989" s="62"/>
      <c r="T989" s="62"/>
      <c r="U989" s="62"/>
      <c r="V989" s="62"/>
      <c r="W989" s="62"/>
      <c r="X989" s="62"/>
      <c r="Y989" s="62"/>
      <c r="Z989" s="98"/>
      <c r="AA989" s="62"/>
      <c r="AB989" s="62"/>
      <c r="AC989" s="12"/>
      <c r="AD989" s="62"/>
      <c r="AE989" s="62"/>
      <c r="AF989" s="62"/>
      <c r="AG989" s="62"/>
      <c r="AH989" s="62"/>
      <c r="AI989" s="62"/>
      <c r="AJ989" s="62"/>
      <c r="AK989" s="62"/>
      <c r="AL989" s="62"/>
      <c r="AM989" s="162"/>
    </row>
    <row r="990" spans="1:39" ht="9" customHeight="1" x14ac:dyDescent="0.25">
      <c r="A990" s="59"/>
      <c r="B990" s="190"/>
      <c r="C990" s="18"/>
      <c r="D990" s="19"/>
      <c r="E990" s="59"/>
      <c r="F990" s="19"/>
      <c r="G990" s="19"/>
      <c r="H990" s="20"/>
      <c r="I990" s="19"/>
      <c r="J990" s="19"/>
      <c r="K990" s="22" t="s">
        <v>679</v>
      </c>
      <c r="L990" s="30">
        <f>IF(SUM(L980:L988)=0,"-",IF(SUM(L980:L988)&gt;0,AVERAGE(L980:L988)))</f>
        <v>6.7888888888888879</v>
      </c>
      <c r="M990" s="45">
        <f>IF(SUM(M980:M988)=0,"-",IF(SUM(M980:M988)&gt;0,AVERAGE(M980:M988)))</f>
        <v>14.777777777777779</v>
      </c>
      <c r="N990" s="45">
        <f t="shared" ref="N990:AK990" si="769">IF(SUM(N980:N988)=0,"-",IF(SUM(N980:N988)&gt;0,AVERAGE(N980:N988)))</f>
        <v>18</v>
      </c>
      <c r="O990" s="45">
        <f t="shared" si="769"/>
        <v>2575.6666666666665</v>
      </c>
      <c r="P990" s="45">
        <f>IF(SUM(P980:P988)=0,"-",IF(SUM(P980:P988)&gt;0,AVERAGE(P980:P988)))</f>
        <v>1344.4444444444443</v>
      </c>
      <c r="Q990" s="45">
        <f>IF(SUM(Q980:Q988)=0,"-",IF(SUM(Q980:Q988)&gt;0,AVERAGE(Q980:Q988)))</f>
        <v>628.71987692535424</v>
      </c>
      <c r="R990" s="45">
        <f>IF(SUM(R980:R988)=0,"-",IF(SUM(R980:R988)&gt;0,AVERAGE(R980:R988)))</f>
        <v>17.106763333333337</v>
      </c>
      <c r="S990" s="45">
        <f>IF(SUM(S980:S988)=0,"-",IF(SUM(S980:S988)&gt;0,AVERAGE(S980:S988)))</f>
        <v>7.5922222222222224</v>
      </c>
      <c r="T990" s="45" t="str">
        <f t="shared" ref="T990" si="770">IF(SUM(T980:T988)=0,"-",IF(SUM(T980:T988)&gt;0,AVERAGE(T980:T988)))</f>
        <v>-</v>
      </c>
      <c r="U990" s="45">
        <f>IF(SUM(U980:U988)=0,"-",IF(SUM(U980:U988)&gt;0,AVERAGE(U980:U988)))</f>
        <v>13.755168888888891</v>
      </c>
      <c r="V990" s="45">
        <f>IF(SUM(V980:V988)=0,"-",IF(SUM(V980:V988)&gt;0,AVERAGE(V980:V988)))</f>
        <v>6.5422222222222235</v>
      </c>
      <c r="W990" s="45" t="str">
        <f t="shared" ref="W990" si="771">IF(SUM(W980:W988)=0,"-",IF(SUM(W980:W988)&gt;0,AVERAGE(W980:W988)))</f>
        <v>-</v>
      </c>
      <c r="X990" s="46">
        <f>IF(SUM(X980:X988)=0,"-",IF(SUM(X980:X988)&gt;0,AVERAGE(X980:X988)))</f>
        <v>709.50777777777773</v>
      </c>
      <c r="Y990" s="45">
        <f>IF(SUM(Y980:Y988)=0,"-",IF(SUM(Y980:Y988)&gt;0,AVERAGE(Y980:Y988)))</f>
        <v>336.66666666666669</v>
      </c>
      <c r="Z990" s="46" t="str">
        <f t="shared" ref="Z990" si="772">IF(SUM(Z980:Z988)=0,"-",IF(SUM(Z980:Z988)&gt;0,AVERAGE(Z980:Z988)))</f>
        <v>-</v>
      </c>
      <c r="AA990" s="45">
        <f>IF(SUM(AA980:AA988)=0,"-",IF(SUM(AA980:AA988)&gt;0,AVERAGE(AA980:AA988)))</f>
        <v>139.26932222222223</v>
      </c>
      <c r="AB990" s="45">
        <f>IF(SUM(AB980:AB988)=0,"-",IF(SUM(AB980:AB988)&gt;0,AVERAGE(AB980:AB988)))</f>
        <v>62.518888888888881</v>
      </c>
      <c r="AC990" s="45" t="str">
        <f t="shared" ref="AC990" si="773">IF(SUM(AC979:AC988)=0,"-",IF(SUM(AC979:AC988)&gt;0,AVERAGE(AC979:AC988)))</f>
        <v>-</v>
      </c>
      <c r="AD990" s="45">
        <f>IF(SUM(AD980:AD988)=0,"-",IF(SUM(AD980:AD988)&gt;0,AVERAGE(AD980:AD988)))</f>
        <v>1.0723955555555555</v>
      </c>
      <c r="AE990" s="45">
        <f>IF(SUM(AE980:AE988)=0,"-",IF(SUM(AE980:AE988)&gt;0,AVERAGE(AE980:AE988)))</f>
        <v>0.49</v>
      </c>
      <c r="AF990" s="46" t="str">
        <f t="shared" ref="AF990" si="774">IF(SUM(AF980:AF988)=0,"-",IF(SUM(AF980:AF988)&gt;0,AVERAGE(AF980:AF988)))</f>
        <v>-</v>
      </c>
      <c r="AG990" s="45">
        <f t="shared" si="769"/>
        <v>63.999696666666665</v>
      </c>
      <c r="AH990" s="45">
        <f t="shared" si="769"/>
        <v>28.624444444444446</v>
      </c>
      <c r="AI990" s="45" t="str">
        <f t="shared" ref="AI990" si="775">IF(SUM(AI980:AI988)=0,"-",IF(SUM(AI980:AI988)&gt;0,AVERAGE(AI980:AI988)))</f>
        <v>-</v>
      </c>
      <c r="AJ990" s="45">
        <f t="shared" si="769"/>
        <v>1097.5521322222221</v>
      </c>
      <c r="AK990" s="45">
        <f t="shared" si="769"/>
        <v>514.52</v>
      </c>
      <c r="AL990" s="45"/>
      <c r="AM990" s="162"/>
    </row>
    <row r="991" spans="1:39" ht="9" customHeight="1" x14ac:dyDescent="0.25">
      <c r="A991" s="25"/>
      <c r="B991" s="192" t="str">
        <f t="shared" ref="B991:J991" si="776">B986</f>
        <v>Compound X</v>
      </c>
      <c r="C991" s="17" t="str">
        <f t="shared" si="776"/>
        <v>Sanofi</v>
      </c>
      <c r="D991" s="25" t="str">
        <f t="shared" si="776"/>
        <v>Rat</v>
      </c>
      <c r="E991" s="17" t="str">
        <f t="shared" si="776"/>
        <v>SD</v>
      </c>
      <c r="F991" s="25">
        <f t="shared" si="776"/>
        <v>0</v>
      </c>
      <c r="G991" s="25" t="str">
        <f t="shared" si="776"/>
        <v>once a day</v>
      </c>
      <c r="H991" s="25">
        <f t="shared" si="776"/>
        <v>11</v>
      </c>
      <c r="I991" s="25" t="str">
        <f t="shared" si="776"/>
        <v>necropsy</v>
      </c>
      <c r="J991" s="25">
        <f t="shared" si="776"/>
        <v>16</v>
      </c>
      <c r="K991" s="22" t="s">
        <v>677</v>
      </c>
      <c r="L991" s="30">
        <f>IF(SUM(L980:L988)=0,"-",IF(SUM(L980:L988)&gt;0,_xlfn.STDEV.S(L980:L988)))</f>
        <v>1.2708112019930897</v>
      </c>
      <c r="M991" s="45">
        <f>IF(SUM(M980:M988)=0,"-",IF(SUM(M980:M988)&gt;0,_xlfn.STDEV.S(M980:M988)))</f>
        <v>1.3944333775567928</v>
      </c>
      <c r="N991" s="45">
        <f t="shared" ref="N991:AK991" si="777">IF(SUM(N980:N988)=0,"-",IF(SUM(N980:N988)&gt;0,_xlfn.STDEV.S(N980:N988)))</f>
        <v>15.590461827668864</v>
      </c>
      <c r="O991" s="45">
        <f t="shared" si="777"/>
        <v>1298.3960297228268</v>
      </c>
      <c r="P991" s="45">
        <f>IF(SUM(P980:P988)=0,"-",IF(SUM(P980:P988)&gt;0,_xlfn.STDEV.S(P980:P988)))</f>
        <v>2004.0528380703383</v>
      </c>
      <c r="Q991" s="45">
        <f>IF(SUM(Q980:Q988)=0,"-",IF(SUM(Q980:Q988)&gt;0,_xlfn.STDEV.S(Q980:Q988)))</f>
        <v>1201.2942297324012</v>
      </c>
      <c r="R991" s="45">
        <f>IF(SUM(R980:R988)=0,"-",IF(SUM(R980:R988)&gt;0,_xlfn.STDEV.S(R980:R988)))</f>
        <v>13.259844754171329</v>
      </c>
      <c r="S991" s="45">
        <f>IF(SUM(S980:S988)=0,"-",IF(SUM(S980:S988)&gt;0,_xlfn.STDEV.S(S980:S988)))</f>
        <v>8.7076830698208365</v>
      </c>
      <c r="T991" s="45" t="str">
        <f t="shared" ref="T991" si="778">IF(SUM(T980:T988)=0,"-",IF(SUM(T980:T988)&gt;0,_xlfn.STDEV.S(T980:T988)))</f>
        <v>-</v>
      </c>
      <c r="U991" s="45">
        <f>IF(SUM(U980:U988)=0,"-",IF(SUM(U980:U988)&gt;0,_xlfn.STDEV.S(U980:U988)))</f>
        <v>10.981048402254729</v>
      </c>
      <c r="V991" s="45">
        <f>IF(SUM(V980:V988)=0,"-",IF(SUM(V980:V988)&gt;0,_xlfn.STDEV.S(V980:V988)))</f>
        <v>7.9056985424720336</v>
      </c>
      <c r="W991" s="45" t="str">
        <f t="shared" ref="W991" si="779">IF(SUM(W980:W988)=0,"-",IF(SUM(W980:W988)&gt;0,_xlfn.STDEV.S(W980:W988)))</f>
        <v>-</v>
      </c>
      <c r="X991" s="46">
        <f>IF(SUM(X980:X988)=0,"-",IF(SUM(X980:X988)&gt;0,_xlfn.STDEV.S(X980:X988)))</f>
        <v>711.74492971108987</v>
      </c>
      <c r="Y991" s="45">
        <f>IF(SUM(Y980:Y988)=0,"-",IF(SUM(Y980:Y988)&gt;0,_xlfn.STDEV.S(Y980:Y988)))</f>
        <v>509.48503412759828</v>
      </c>
      <c r="Z991" s="46" t="str">
        <f t="shared" ref="Z991" si="780">IF(SUM(Z980:Z988)=0,"-",IF(SUM(Z980:Z988)&gt;0,_xlfn.STDEV.S(Z980:Z988)))</f>
        <v>-</v>
      </c>
      <c r="AA991" s="45">
        <f>IF(SUM(AA980:AA988)=0,"-",IF(SUM(AA980:AA988)&gt;0,_xlfn.STDEV.S(AA980:AA988)))</f>
        <v>87.39254624146929</v>
      </c>
      <c r="AB991" s="45">
        <f>IF(SUM(AB980:AB988)=0,"-",IF(SUM(AB980:AB988)&gt;0,_xlfn.STDEV.S(AB980:AB988)))</f>
        <v>56.357205937760185</v>
      </c>
      <c r="AC991" s="45" t="str">
        <f t="shared" ref="AC991" si="781">IF(SUM(AC979:AC988)=0,"-",IF(SUM(AC979:AC988)&gt;0,_xlfn.STDEV.S(AC979:AC988)))</f>
        <v>-</v>
      </c>
      <c r="AD991" s="45">
        <f>IF(SUM(AD980:AD988)=0,"-",IF(SUM(AD980:AD988)&gt;0,_xlfn.STDEV.S(AD980:AD988)))</f>
        <v>0.58726823779920012</v>
      </c>
      <c r="AE991" s="45">
        <f>IF(SUM(AE980:AE988)=0,"-",IF(SUM(AE980:AE988)&gt;0,_xlfn.STDEV.S(AE980:AE988)))</f>
        <v>0.39868533958499147</v>
      </c>
      <c r="AF991" s="46" t="str">
        <f t="shared" ref="AF991" si="782">IF(SUM(AF980:AF988)=0,"-",IF(SUM(AF980:AF988)&gt;0,_xlfn.STDEV.S(AF980:AF988)))</f>
        <v>-</v>
      </c>
      <c r="AG991" s="45">
        <f t="shared" si="777"/>
        <v>33.783122090106268</v>
      </c>
      <c r="AH991" s="45">
        <f t="shared" si="777"/>
        <v>21.678160156659459</v>
      </c>
      <c r="AI991" s="45" t="str">
        <f t="shared" ref="AI991" si="783">IF(SUM(AI980:AI988)=0,"-",IF(SUM(AI980:AI988)&gt;0,_xlfn.STDEV.S(AI980:AI988)))</f>
        <v>-</v>
      </c>
      <c r="AJ991" s="45">
        <f t="shared" si="777"/>
        <v>658.05392759001245</v>
      </c>
      <c r="AK991" s="45">
        <f t="shared" si="777"/>
        <v>469.02261584597403</v>
      </c>
      <c r="AL991" s="45"/>
      <c r="AM991" s="162"/>
    </row>
    <row r="992" spans="1:39" ht="9" customHeight="1" x14ac:dyDescent="0.25">
      <c r="A992" s="59"/>
      <c r="B992" s="190"/>
      <c r="C992" s="18"/>
      <c r="D992" s="19"/>
      <c r="E992" s="59"/>
      <c r="F992" s="19"/>
      <c r="G992" s="19"/>
      <c r="H992" s="20"/>
      <c r="I992" s="19"/>
      <c r="J992" s="19"/>
      <c r="K992" s="22" t="s">
        <v>678</v>
      </c>
      <c r="L992" s="1">
        <f>IF(SUM(L980:L988)=0,"-",IF(SUM(L980:L988)&gt;0,COUNT(L980:L988)))</f>
        <v>9</v>
      </c>
      <c r="M992" s="46">
        <f>IF(SUM(M980:M988)=0,"-",IF(SUM(M980:M988)&gt;0,COUNT(M980:M988)))</f>
        <v>9</v>
      </c>
      <c r="N992" s="25">
        <f t="shared" ref="N992:AK992" si="784">IF(SUM(N980:N988)=0,"-",IF(SUM(N980:N988)&gt;0,COUNT(N980:N988)))</f>
        <v>9</v>
      </c>
      <c r="O992" s="25">
        <f t="shared" si="784"/>
        <v>9</v>
      </c>
      <c r="P992" s="25">
        <f>IF(SUM(P980:P988)=0,"-",IF(SUM(P980:P988)&gt;0,COUNT(P980:P988)))</f>
        <v>9</v>
      </c>
      <c r="Q992" s="25">
        <f>IF(SUM(Q980:Q988)=0,"-",IF(SUM(Q980:Q988)&gt;0,COUNT(Q980:Q988)))</f>
        <v>9</v>
      </c>
      <c r="R992" s="45">
        <f>IF(SUM(R980:R988)=0,"-",IF(SUM(R980:R988)&gt;0,COUNT(R980:R988)))</f>
        <v>9</v>
      </c>
      <c r="S992" s="25">
        <f>IF(SUM(S980:S988)=0,"-",IF(SUM(S980:S988)&gt;0,COUNT(S980:S988)))</f>
        <v>9</v>
      </c>
      <c r="T992" s="25" t="str">
        <f t="shared" ref="T992" si="785">IF(SUM(T980:T988)=0,"-",IF(SUM(T980:T988)&gt;0,COUNT(T980:T988)))</f>
        <v>-</v>
      </c>
      <c r="U992" s="25">
        <f>IF(SUM(U980:U988)=0,"-",IF(SUM(U980:U988)&gt;0,COUNT(U980:U988)))</f>
        <v>9</v>
      </c>
      <c r="V992" s="25">
        <f>IF(SUM(V980:V988)=0,"-",IF(SUM(V980:V988)&gt;0,COUNT(V980:V988)))</f>
        <v>9</v>
      </c>
      <c r="W992" s="25" t="str">
        <f t="shared" ref="W992" si="786">IF(SUM(W980:W988)=0,"-",IF(SUM(W980:W988)&gt;0,COUNT(W980:W988)))</f>
        <v>-</v>
      </c>
      <c r="X992" s="46">
        <f>IF(SUM(X980:X988)=0,"-",IF(SUM(X980:X988)&gt;0,COUNT(X980:X988)))</f>
        <v>9</v>
      </c>
      <c r="Y992" s="25">
        <f>IF(SUM(Y980:Y988)=0,"-",IF(SUM(Y980:Y988)&gt;0,COUNT(Y980:Y988)))</f>
        <v>9</v>
      </c>
      <c r="Z992" s="46" t="str">
        <f t="shared" ref="Z992" si="787">IF(SUM(Z980:Z988)=0,"-",IF(SUM(Z980:Z988)&gt;0,COUNT(Z980:Z988)))</f>
        <v>-</v>
      </c>
      <c r="AA992" s="25">
        <f>IF(SUM(AA980:AA988)=0,"-",IF(SUM(AA980:AA988)&gt;0,COUNT(AA980:AA988)))</f>
        <v>9</v>
      </c>
      <c r="AB992" s="25">
        <f>IF(SUM(AB980:AB988)=0,"-",IF(SUM(AB980:AB988)&gt;0,COUNT(AB980:AB988)))</f>
        <v>9</v>
      </c>
      <c r="AC992" s="25" t="str">
        <f t="shared" ref="AC992" si="788">IF(SUM(AC979:AC988)=0,"-",IF(SUM(AC979:AC988)&gt;0,COUNT(AC979:AC988)))</f>
        <v>-</v>
      </c>
      <c r="AD992" s="25">
        <f>IF(SUM(AD980:AD988)=0,"-",IF(SUM(AD980:AD988)&gt;0,COUNT(AD980:AD988)))</f>
        <v>9</v>
      </c>
      <c r="AE992" s="25">
        <f>IF(SUM(AE980:AE988)=0,"-",IF(SUM(AE980:AE988)&gt;0,COUNT(AE980:AE988)))</f>
        <v>9</v>
      </c>
      <c r="AF992" s="46" t="str">
        <f t="shared" ref="AF992" si="789">IF(SUM(AF980:AF988)=0,"-",IF(SUM(AF980:AF988)&gt;0,COUNT(AF980:AF988)))</f>
        <v>-</v>
      </c>
      <c r="AG992" s="25">
        <f t="shared" si="784"/>
        <v>9</v>
      </c>
      <c r="AH992" s="25">
        <f t="shared" si="784"/>
        <v>9</v>
      </c>
      <c r="AI992" s="25" t="str">
        <f t="shared" ref="AI992" si="790">IF(SUM(AI980:AI988)=0,"-",IF(SUM(AI980:AI988)&gt;0,COUNT(AI980:AI988)))</f>
        <v>-</v>
      </c>
      <c r="AJ992" s="25">
        <f t="shared" si="784"/>
        <v>9</v>
      </c>
      <c r="AK992" s="25">
        <f t="shared" si="784"/>
        <v>9</v>
      </c>
      <c r="AL992" s="25"/>
      <c r="AM992" s="162"/>
    </row>
    <row r="993" spans="1:39" ht="9" customHeight="1" x14ac:dyDescent="0.25">
      <c r="A993" s="60"/>
      <c r="B993" s="191"/>
      <c r="C993" s="32"/>
      <c r="D993" s="33"/>
      <c r="E993" s="60"/>
      <c r="F993" s="33"/>
      <c r="G993" s="33"/>
      <c r="H993" s="34"/>
      <c r="I993" s="33"/>
      <c r="J993" s="33"/>
      <c r="K993" s="36"/>
      <c r="L993" s="37"/>
      <c r="M993" s="38"/>
      <c r="N993" s="63"/>
      <c r="O993" s="63"/>
      <c r="P993" s="63"/>
      <c r="Q993" s="63"/>
      <c r="R993" s="38"/>
      <c r="S993" s="63"/>
      <c r="T993" s="63"/>
      <c r="U993" s="63"/>
      <c r="V993" s="63"/>
      <c r="W993" s="63"/>
      <c r="X993" s="63"/>
      <c r="Y993" s="63"/>
      <c r="Z993" s="92"/>
      <c r="AA993" s="63"/>
      <c r="AB993" s="63"/>
      <c r="AC993" s="40"/>
      <c r="AD993" s="63"/>
      <c r="AE993" s="63"/>
      <c r="AF993" s="63"/>
      <c r="AG993" s="63"/>
      <c r="AH993" s="63"/>
      <c r="AI993" s="63"/>
      <c r="AJ993" s="63"/>
      <c r="AK993" s="63"/>
      <c r="AL993" s="63"/>
      <c r="AM993" s="162"/>
    </row>
    <row r="994" spans="1:39" ht="9" hidden="1" customHeight="1" outlineLevel="1" x14ac:dyDescent="0.25">
      <c r="A994" s="55" t="s">
        <v>78</v>
      </c>
      <c r="B994" s="190" t="s">
        <v>717</v>
      </c>
      <c r="C994" s="4" t="s">
        <v>27</v>
      </c>
      <c r="D994" s="5" t="s">
        <v>28</v>
      </c>
      <c r="E994" s="58" t="s">
        <v>29</v>
      </c>
      <c r="F994" s="5">
        <v>50</v>
      </c>
      <c r="G994" s="179" t="s">
        <v>699</v>
      </c>
      <c r="H994" s="6">
        <v>11</v>
      </c>
      <c r="I994" s="5" t="s">
        <v>30</v>
      </c>
      <c r="J994" s="5">
        <v>16</v>
      </c>
      <c r="K994" s="22"/>
      <c r="L994" s="23">
        <v>9.68</v>
      </c>
      <c r="M994" s="24">
        <v>19</v>
      </c>
      <c r="N994" s="25">
        <v>19</v>
      </c>
      <c r="O994" s="46">
        <v>2066</v>
      </c>
      <c r="P994" s="30">
        <v>180</v>
      </c>
      <c r="Q994" s="28">
        <v>87.124878993223618</v>
      </c>
      <c r="R994" s="30">
        <v>13.676920000000001</v>
      </c>
      <c r="S994" s="51">
        <v>6.62</v>
      </c>
      <c r="T994" s="51"/>
      <c r="U994" s="28">
        <v>8.202020000000001</v>
      </c>
      <c r="V994" s="26">
        <v>3.97</v>
      </c>
      <c r="W994" s="26"/>
      <c r="X994" s="1">
        <v>599.14</v>
      </c>
      <c r="Y994" s="51">
        <v>290</v>
      </c>
      <c r="Z994" s="106"/>
      <c r="AA994" s="28">
        <v>109.99384000000001</v>
      </c>
      <c r="AB994" s="26">
        <v>53.24</v>
      </c>
      <c r="AC994" s="51"/>
      <c r="AD994" s="28">
        <v>0.57847999999999999</v>
      </c>
      <c r="AE994" s="51">
        <v>0.28000000000000003</v>
      </c>
      <c r="AG994" s="28">
        <v>30.99</v>
      </c>
      <c r="AH994" s="26">
        <v>15</v>
      </c>
      <c r="AI994" s="26"/>
      <c r="AJ994" s="28">
        <v>300.99554000000001</v>
      </c>
      <c r="AK994" s="51">
        <v>145.69</v>
      </c>
      <c r="AL994" s="51"/>
      <c r="AM994" s="162"/>
    </row>
    <row r="995" spans="1:39" ht="9" hidden="1" customHeight="1" outlineLevel="1" x14ac:dyDescent="0.25">
      <c r="A995" s="50" t="s">
        <v>79</v>
      </c>
      <c r="B995" s="190" t="s">
        <v>717</v>
      </c>
      <c r="C995" s="18" t="s">
        <v>27</v>
      </c>
      <c r="D995" s="19" t="s">
        <v>28</v>
      </c>
      <c r="E995" s="59" t="s">
        <v>29</v>
      </c>
      <c r="F995" s="19">
        <v>50</v>
      </c>
      <c r="G995" s="179" t="s">
        <v>699</v>
      </c>
      <c r="H995" s="20">
        <v>11</v>
      </c>
      <c r="I995" s="19" t="s">
        <v>30</v>
      </c>
      <c r="J995" s="19">
        <v>16</v>
      </c>
      <c r="K995" s="22"/>
      <c r="L995" s="23">
        <v>8.73</v>
      </c>
      <c r="M995" s="24">
        <v>16</v>
      </c>
      <c r="N995" s="25">
        <v>13</v>
      </c>
      <c r="O995" s="46">
        <v>3445</v>
      </c>
      <c r="P995" s="30">
        <v>1680.0000000000002</v>
      </c>
      <c r="Q995" s="28">
        <v>487.66328011611034</v>
      </c>
      <c r="R995" s="30">
        <v>13.33215</v>
      </c>
      <c r="S995" s="51">
        <v>3.87</v>
      </c>
      <c r="T995" s="51"/>
      <c r="U995" s="28">
        <v>13.7111</v>
      </c>
      <c r="V995" s="26">
        <v>3.98</v>
      </c>
      <c r="W995" s="26"/>
      <c r="X995" s="1">
        <v>654.54999999999995</v>
      </c>
      <c r="Y995" s="51">
        <v>190</v>
      </c>
      <c r="Z995" s="106"/>
      <c r="AA995" s="28">
        <v>200.01670000000001</v>
      </c>
      <c r="AB995" s="26">
        <v>58.06</v>
      </c>
      <c r="AC995" s="51"/>
      <c r="AD995" s="28">
        <v>1.4468999999999999</v>
      </c>
      <c r="AE995" s="51">
        <v>0.42</v>
      </c>
      <c r="AG995" s="28">
        <v>50.985999999999997</v>
      </c>
      <c r="AH995" s="26">
        <v>14.8</v>
      </c>
      <c r="AI995" s="26"/>
      <c r="AJ995" s="28">
        <v>1735.0053500000001</v>
      </c>
      <c r="AK995" s="51">
        <v>503.63</v>
      </c>
      <c r="AL995" s="51"/>
      <c r="AM995" s="162"/>
    </row>
    <row r="996" spans="1:39" ht="9" hidden="1" customHeight="1" outlineLevel="1" x14ac:dyDescent="0.25">
      <c r="A996" s="50" t="s">
        <v>80</v>
      </c>
      <c r="B996" s="190" t="s">
        <v>717</v>
      </c>
      <c r="C996" s="18" t="s">
        <v>27</v>
      </c>
      <c r="D996" s="19" t="s">
        <v>28</v>
      </c>
      <c r="E996" s="59" t="s">
        <v>29</v>
      </c>
      <c r="F996" s="19">
        <v>50</v>
      </c>
      <c r="G996" s="179" t="s">
        <v>699</v>
      </c>
      <c r="H996" s="20">
        <v>11</v>
      </c>
      <c r="I996" s="19" t="s">
        <v>30</v>
      </c>
      <c r="J996" s="19">
        <v>16</v>
      </c>
      <c r="K996" s="22"/>
      <c r="L996" s="23">
        <v>7.64</v>
      </c>
      <c r="M996" s="24">
        <v>15</v>
      </c>
      <c r="N996" s="25">
        <v>15</v>
      </c>
      <c r="O996" s="46">
        <v>3095</v>
      </c>
      <c r="P996" s="30">
        <v>420</v>
      </c>
      <c r="Q996" s="28">
        <v>135.70274636510501</v>
      </c>
      <c r="R996" s="30">
        <v>9.5016499999999997</v>
      </c>
      <c r="S996" s="51">
        <v>3.07</v>
      </c>
      <c r="T996" s="51"/>
      <c r="U996" s="28">
        <v>4.3020499999999995</v>
      </c>
      <c r="V996" s="26">
        <v>1.39</v>
      </c>
      <c r="W996" s="26"/>
      <c r="X996" s="1">
        <v>680.9</v>
      </c>
      <c r="Y996" s="51">
        <v>220</v>
      </c>
      <c r="Z996" s="106"/>
      <c r="AA996" s="28">
        <v>290.99189999999999</v>
      </c>
      <c r="AB996" s="26">
        <v>94.02</v>
      </c>
      <c r="AC996" s="51"/>
      <c r="AD996" s="28">
        <v>0.18569999999999998</v>
      </c>
      <c r="AE996" s="51">
        <v>0.06</v>
      </c>
      <c r="AG996" s="28">
        <v>19.9937</v>
      </c>
      <c r="AH996" s="26">
        <v>6.46</v>
      </c>
      <c r="AI996" s="26"/>
      <c r="AJ996" s="28">
        <v>795.01265000000001</v>
      </c>
      <c r="AK996" s="51">
        <v>256.87</v>
      </c>
      <c r="AL996" s="51"/>
      <c r="AM996" s="162"/>
    </row>
    <row r="997" spans="1:39" ht="9" hidden="1" customHeight="1" outlineLevel="1" x14ac:dyDescent="0.25">
      <c r="A997" s="50" t="s">
        <v>81</v>
      </c>
      <c r="B997" s="190" t="s">
        <v>717</v>
      </c>
      <c r="C997" s="18" t="s">
        <v>27</v>
      </c>
      <c r="D997" s="19" t="s">
        <v>28</v>
      </c>
      <c r="E997" s="59" t="s">
        <v>29</v>
      </c>
      <c r="F997" s="19">
        <v>50</v>
      </c>
      <c r="G997" s="179" t="s">
        <v>699</v>
      </c>
      <c r="H997" s="20">
        <v>11</v>
      </c>
      <c r="I997" s="19" t="s">
        <v>30</v>
      </c>
      <c r="J997" s="19">
        <v>16</v>
      </c>
      <c r="K997" s="22"/>
      <c r="L997" s="23">
        <v>8.1199999999999992</v>
      </c>
      <c r="M997" s="24">
        <v>16</v>
      </c>
      <c r="N997" s="25">
        <v>17</v>
      </c>
      <c r="O997" s="46">
        <v>2480</v>
      </c>
      <c r="P997" s="30">
        <v>640</v>
      </c>
      <c r="Q997" s="28">
        <v>258.06451612903226</v>
      </c>
      <c r="R997" s="30">
        <v>9.8207999999999984</v>
      </c>
      <c r="S997" s="51">
        <v>3.96</v>
      </c>
      <c r="T997" s="51"/>
      <c r="U997" s="28">
        <v>16.492000000000001</v>
      </c>
      <c r="V997" s="26">
        <v>6.65</v>
      </c>
      <c r="W997" s="26"/>
      <c r="X997" s="1">
        <v>520.79999999999995</v>
      </c>
      <c r="Y997" s="51">
        <v>210</v>
      </c>
      <c r="Z997" s="106"/>
      <c r="AA997" s="28">
        <v>232.99600000000001</v>
      </c>
      <c r="AB997" s="26">
        <v>93.95</v>
      </c>
      <c r="AC997" s="51"/>
      <c r="AD997" s="28">
        <v>1.6616000000000002</v>
      </c>
      <c r="AE997" s="51">
        <v>0.67</v>
      </c>
      <c r="AG997" s="28">
        <v>89.999200000000002</v>
      </c>
      <c r="AH997" s="26">
        <v>36.29</v>
      </c>
      <c r="AI997" s="26"/>
      <c r="AJ997" s="28">
        <v>2215.0120000000002</v>
      </c>
      <c r="AK997" s="51">
        <v>893.15</v>
      </c>
      <c r="AL997" s="51"/>
      <c r="AM997" s="162"/>
    </row>
    <row r="998" spans="1:39" ht="9" hidden="1" customHeight="1" outlineLevel="1" x14ac:dyDescent="0.25">
      <c r="A998" s="50" t="s">
        <v>82</v>
      </c>
      <c r="B998" s="190" t="s">
        <v>717</v>
      </c>
      <c r="C998" s="18" t="s">
        <v>27</v>
      </c>
      <c r="D998" s="19" t="s">
        <v>28</v>
      </c>
      <c r="E998" s="59" t="s">
        <v>29</v>
      </c>
      <c r="F998" s="19">
        <v>50</v>
      </c>
      <c r="G998" s="179" t="s">
        <v>699</v>
      </c>
      <c r="H998" s="20">
        <v>11</v>
      </c>
      <c r="I998" s="19" t="s">
        <v>30</v>
      </c>
      <c r="J998" s="19">
        <v>16</v>
      </c>
      <c r="K998" s="22"/>
      <c r="L998" s="23">
        <v>6.33</v>
      </c>
      <c r="M998" s="24">
        <v>17</v>
      </c>
      <c r="N998" s="25">
        <v>31</v>
      </c>
      <c r="O998" s="46">
        <v>1554</v>
      </c>
      <c r="P998" s="30">
        <v>210</v>
      </c>
      <c r="Q998" s="28">
        <v>135.13513513513513</v>
      </c>
      <c r="R998" s="30">
        <v>8.7956399999999988</v>
      </c>
      <c r="S998" s="51">
        <v>5.66</v>
      </c>
      <c r="T998" s="51"/>
      <c r="U998" s="28">
        <v>7.5058199999999999</v>
      </c>
      <c r="V998" s="26">
        <v>4.83</v>
      </c>
      <c r="W998" s="26"/>
      <c r="X998" s="1">
        <v>341.88</v>
      </c>
      <c r="Y998" s="51">
        <v>220</v>
      </c>
      <c r="Z998" s="106"/>
      <c r="AA998" s="28">
        <v>117.00066000000001</v>
      </c>
      <c r="AB998" s="26">
        <v>75.290000000000006</v>
      </c>
      <c r="AC998" s="51"/>
      <c r="AD998" s="28">
        <v>0.43512000000000006</v>
      </c>
      <c r="AE998" s="51">
        <v>0.28000000000000003</v>
      </c>
      <c r="AG998" s="28">
        <v>62.999159999999996</v>
      </c>
      <c r="AH998" s="26">
        <v>40.54</v>
      </c>
      <c r="AI998" s="26"/>
      <c r="AJ998" s="28">
        <v>337.00044000000003</v>
      </c>
      <c r="AK998" s="51">
        <v>216.86</v>
      </c>
      <c r="AL998" s="51"/>
      <c r="AM998" s="162"/>
    </row>
    <row r="999" spans="1:39" ht="9" hidden="1" customHeight="1" outlineLevel="1" x14ac:dyDescent="0.25">
      <c r="A999" s="50" t="s">
        <v>83</v>
      </c>
      <c r="B999" s="190" t="s">
        <v>717</v>
      </c>
      <c r="C999" s="18" t="s">
        <v>27</v>
      </c>
      <c r="D999" s="19" t="s">
        <v>28</v>
      </c>
      <c r="E999" s="59" t="s">
        <v>29</v>
      </c>
      <c r="F999" s="19">
        <v>50</v>
      </c>
      <c r="G999" s="179" t="s">
        <v>699</v>
      </c>
      <c r="H999" s="20">
        <v>11</v>
      </c>
      <c r="I999" s="19" t="s">
        <v>30</v>
      </c>
      <c r="J999" s="19">
        <v>16</v>
      </c>
      <c r="K999" s="22"/>
      <c r="L999" s="23">
        <v>7.21</v>
      </c>
      <c r="M999" s="24">
        <v>16</v>
      </c>
      <c r="N999" s="25">
        <v>35</v>
      </c>
      <c r="O999" s="46">
        <v>1410</v>
      </c>
      <c r="P999" s="30">
        <v>170</v>
      </c>
      <c r="Q999" s="28">
        <v>120.56737588652481</v>
      </c>
      <c r="R999" s="30">
        <v>7.1909999999999989</v>
      </c>
      <c r="S999" s="51">
        <v>5.0999999999999996</v>
      </c>
      <c r="T999" s="51"/>
      <c r="U999" s="28">
        <v>4.9068000000000005</v>
      </c>
      <c r="V999" s="26">
        <v>3.48</v>
      </c>
      <c r="W999" s="26"/>
      <c r="X999" s="1">
        <v>183.3</v>
      </c>
      <c r="Y999" s="51">
        <v>130</v>
      </c>
      <c r="Z999" s="106"/>
      <c r="AA999" s="28">
        <v>51.803400000000003</v>
      </c>
      <c r="AB999" s="26">
        <v>36.74</v>
      </c>
      <c r="AC999" s="51"/>
      <c r="AD999" s="28">
        <v>0.50759999999999994</v>
      </c>
      <c r="AE999" s="51">
        <v>0.36</v>
      </c>
      <c r="AG999" s="28">
        <v>20.994900000000001</v>
      </c>
      <c r="AH999" s="26">
        <v>14.89</v>
      </c>
      <c r="AI999" s="26"/>
      <c r="AJ999" s="28">
        <v>172.0059</v>
      </c>
      <c r="AK999" s="51">
        <v>121.99</v>
      </c>
      <c r="AL999" s="51"/>
      <c r="AM999" s="162"/>
    </row>
    <row r="1000" spans="1:39" ht="9" hidden="1" customHeight="1" outlineLevel="1" x14ac:dyDescent="0.25">
      <c r="A1000" s="50" t="s">
        <v>84</v>
      </c>
      <c r="B1000" s="190" t="s">
        <v>717</v>
      </c>
      <c r="C1000" s="18" t="s">
        <v>27</v>
      </c>
      <c r="D1000" s="19" t="s">
        <v>28</v>
      </c>
      <c r="E1000" s="59" t="s">
        <v>29</v>
      </c>
      <c r="F1000" s="19">
        <v>50</v>
      </c>
      <c r="G1000" s="179" t="s">
        <v>699</v>
      </c>
      <c r="H1000" s="20">
        <v>11</v>
      </c>
      <c r="I1000" s="19" t="s">
        <v>30</v>
      </c>
      <c r="J1000" s="19">
        <v>16</v>
      </c>
      <c r="K1000" s="22"/>
      <c r="L1000" s="23">
        <v>6.31</v>
      </c>
      <c r="M1000" s="24">
        <v>14</v>
      </c>
      <c r="N1000" s="25">
        <v>22</v>
      </c>
      <c r="O1000" s="46">
        <v>1895</v>
      </c>
      <c r="P1000" s="30">
        <v>250.00000000000003</v>
      </c>
      <c r="Q1000" s="28">
        <v>131.92612137203167</v>
      </c>
      <c r="R1000" s="30">
        <v>7.7126500000000009</v>
      </c>
      <c r="S1000" s="51">
        <v>4.07</v>
      </c>
      <c r="T1000" s="51"/>
      <c r="U1000" s="28">
        <v>6.8030499999999998</v>
      </c>
      <c r="V1000" s="26">
        <v>3.59</v>
      </c>
      <c r="W1000" s="26"/>
      <c r="X1000" s="1">
        <v>435.85</v>
      </c>
      <c r="Y1000" s="51">
        <v>230</v>
      </c>
      <c r="Z1000" s="106"/>
      <c r="AA1000" s="28">
        <v>154.99205000000001</v>
      </c>
      <c r="AB1000" s="26">
        <v>81.790000000000006</v>
      </c>
      <c r="AC1000" s="51"/>
      <c r="AD1000" s="28">
        <v>1.5538999999999998</v>
      </c>
      <c r="AE1000" s="51">
        <v>0.82</v>
      </c>
      <c r="AG1000" s="28">
        <v>29.99785</v>
      </c>
      <c r="AH1000" s="26">
        <v>15.83</v>
      </c>
      <c r="AI1000" s="26"/>
      <c r="AJ1000" s="28">
        <v>669.99619999999993</v>
      </c>
      <c r="AK1000" s="51">
        <v>353.56</v>
      </c>
      <c r="AL1000" s="51"/>
      <c r="AM1000" s="162"/>
    </row>
    <row r="1001" spans="1:39" ht="9" hidden="1" customHeight="1" outlineLevel="1" x14ac:dyDescent="0.25">
      <c r="A1001" s="50" t="s">
        <v>85</v>
      </c>
      <c r="B1001" s="190" t="s">
        <v>717</v>
      </c>
      <c r="C1001" s="18" t="s">
        <v>27</v>
      </c>
      <c r="D1001" s="19" t="s">
        <v>28</v>
      </c>
      <c r="E1001" s="59" t="s">
        <v>29</v>
      </c>
      <c r="F1001" s="19">
        <v>50</v>
      </c>
      <c r="G1001" s="179" t="s">
        <v>699</v>
      </c>
      <c r="H1001" s="20">
        <v>11</v>
      </c>
      <c r="I1001" s="19" t="s">
        <v>30</v>
      </c>
      <c r="J1001" s="19">
        <v>16</v>
      </c>
      <c r="K1001" s="22"/>
      <c r="L1001" s="23">
        <v>6.36</v>
      </c>
      <c r="M1001" s="24">
        <v>15</v>
      </c>
      <c r="N1001" s="25">
        <v>8</v>
      </c>
      <c r="O1001" s="46">
        <v>4500</v>
      </c>
      <c r="P1001" s="30">
        <v>520</v>
      </c>
      <c r="Q1001" s="28">
        <v>115.55555555555556</v>
      </c>
      <c r="R1001" s="30">
        <v>10.44</v>
      </c>
      <c r="S1001" s="51">
        <v>2.3199999999999998</v>
      </c>
      <c r="T1001" s="51"/>
      <c r="U1001" s="28">
        <v>17.010000000000002</v>
      </c>
      <c r="V1001" s="26">
        <v>3.78</v>
      </c>
      <c r="W1001" s="26"/>
      <c r="X1001" s="1">
        <v>450</v>
      </c>
      <c r="Y1001" s="51">
        <v>100</v>
      </c>
      <c r="Z1001" s="106"/>
      <c r="AA1001" s="28">
        <v>183.01499999999999</v>
      </c>
      <c r="AB1001" s="26">
        <v>40.67</v>
      </c>
      <c r="AC1001" s="51"/>
      <c r="AD1001" s="28">
        <v>1.665</v>
      </c>
      <c r="AE1001" s="51">
        <v>0.37</v>
      </c>
      <c r="AF1001" s="106"/>
      <c r="AG1001" s="28">
        <v>44.01</v>
      </c>
      <c r="AH1001" s="26">
        <v>9.7799999999999994</v>
      </c>
      <c r="AI1001" s="26"/>
      <c r="AJ1001" s="28">
        <v>1475.0099999999998</v>
      </c>
      <c r="AK1001" s="51">
        <v>327.78</v>
      </c>
      <c r="AL1001" s="51"/>
      <c r="AM1001" s="162"/>
    </row>
    <row r="1002" spans="1:39" ht="9" hidden="1" customHeight="1" outlineLevel="1" x14ac:dyDescent="0.25">
      <c r="A1002" s="50" t="s">
        <v>86</v>
      </c>
      <c r="B1002" s="190" t="s">
        <v>717</v>
      </c>
      <c r="C1002" s="18" t="s">
        <v>27</v>
      </c>
      <c r="D1002" s="19" t="s">
        <v>28</v>
      </c>
      <c r="E1002" s="59" t="s">
        <v>29</v>
      </c>
      <c r="F1002" s="19">
        <v>50</v>
      </c>
      <c r="G1002" s="179" t="s">
        <v>699</v>
      </c>
      <c r="H1002" s="20">
        <v>11</v>
      </c>
      <c r="I1002" s="19" t="s">
        <v>30</v>
      </c>
      <c r="J1002" s="19">
        <v>16</v>
      </c>
      <c r="K1002" s="22"/>
      <c r="L1002" s="23">
        <v>4.4800000000000004</v>
      </c>
      <c r="M1002" s="24">
        <v>16</v>
      </c>
      <c r="N1002" s="25">
        <v>22</v>
      </c>
      <c r="O1002" s="46">
        <v>2350</v>
      </c>
      <c r="P1002" s="30">
        <v>300</v>
      </c>
      <c r="Q1002" s="28">
        <v>127.6595744680851</v>
      </c>
      <c r="R1002" s="30">
        <v>10.551500000000001</v>
      </c>
      <c r="S1002" s="51">
        <v>4.49</v>
      </c>
      <c r="T1002" s="51"/>
      <c r="U1002" s="28">
        <v>9.4939999999999998</v>
      </c>
      <c r="V1002" s="26">
        <v>4.04</v>
      </c>
      <c r="W1002" s="26"/>
      <c r="X1002" s="1">
        <v>470</v>
      </c>
      <c r="Y1002" s="51">
        <v>200</v>
      </c>
      <c r="Z1002" s="106"/>
      <c r="AA1002" s="28">
        <v>238.995</v>
      </c>
      <c r="AB1002" s="26">
        <v>101.7</v>
      </c>
      <c r="AC1002" s="51"/>
      <c r="AD1002" s="28">
        <v>1.3394999999999997</v>
      </c>
      <c r="AE1002" s="51">
        <v>0.56999999999999995</v>
      </c>
      <c r="AF1002" s="106"/>
      <c r="AG1002" s="28">
        <v>41.994500000000002</v>
      </c>
      <c r="AH1002" s="26">
        <v>17.87</v>
      </c>
      <c r="AI1002" s="26"/>
      <c r="AJ1002" s="28">
        <v>554.99950000000001</v>
      </c>
      <c r="AK1002" s="51">
        <v>236.17</v>
      </c>
      <c r="AL1002" s="51"/>
      <c r="AM1002" s="162"/>
    </row>
    <row r="1003" spans="1:39" ht="9" hidden="1" customHeight="1" outlineLevel="1" x14ac:dyDescent="0.25">
      <c r="A1003" s="52" t="s">
        <v>87</v>
      </c>
      <c r="B1003" s="190" t="s">
        <v>717</v>
      </c>
      <c r="C1003" s="32" t="s">
        <v>27</v>
      </c>
      <c r="D1003" s="33" t="s">
        <v>28</v>
      </c>
      <c r="E1003" s="60" t="s">
        <v>29</v>
      </c>
      <c r="F1003" s="33">
        <v>50</v>
      </c>
      <c r="G1003" s="179" t="s">
        <v>699</v>
      </c>
      <c r="H1003" s="34">
        <v>11</v>
      </c>
      <c r="I1003" s="33" t="s">
        <v>30</v>
      </c>
      <c r="J1003" s="33">
        <v>16</v>
      </c>
      <c r="K1003" s="36"/>
      <c r="L1003" s="37">
        <v>7.48</v>
      </c>
      <c r="M1003" s="38">
        <v>17</v>
      </c>
      <c r="N1003" s="39">
        <v>22</v>
      </c>
      <c r="O1003" s="53">
        <v>1969</v>
      </c>
      <c r="P1003" s="44">
        <v>139.99999999999997</v>
      </c>
      <c r="Q1003" s="42">
        <v>71.102082275266625</v>
      </c>
      <c r="R1003" s="44">
        <v>10.47508</v>
      </c>
      <c r="S1003" s="54">
        <v>5.32</v>
      </c>
      <c r="T1003" s="54"/>
      <c r="U1003" s="42">
        <v>6.5961500000000006</v>
      </c>
      <c r="V1003" s="40">
        <v>3.35</v>
      </c>
      <c r="W1003" s="40"/>
      <c r="X1003" s="92">
        <v>393.8</v>
      </c>
      <c r="Y1003" s="54">
        <v>200</v>
      </c>
      <c r="Z1003" s="107"/>
      <c r="AA1003" s="42">
        <v>39.990389999999998</v>
      </c>
      <c r="AB1003" s="40">
        <v>20.309999999999999</v>
      </c>
      <c r="AC1003" s="54"/>
      <c r="AD1003" s="42">
        <v>0.92542999999999997</v>
      </c>
      <c r="AE1003" s="54">
        <v>0.47</v>
      </c>
      <c r="AF1003" s="107"/>
      <c r="AG1003" s="42">
        <v>30.992060000000002</v>
      </c>
      <c r="AH1003" s="40">
        <v>15.74</v>
      </c>
      <c r="AI1003" s="40"/>
      <c r="AJ1003" s="42">
        <v>315.00061999999997</v>
      </c>
      <c r="AK1003" s="54">
        <v>159.97999999999999</v>
      </c>
      <c r="AL1003" s="54"/>
      <c r="AM1003" s="162"/>
    </row>
    <row r="1004" spans="1:39" ht="9" customHeight="1" collapsed="1" x14ac:dyDescent="0.25">
      <c r="A1004" s="58"/>
      <c r="B1004" s="189"/>
      <c r="C1004" s="4"/>
      <c r="D1004" s="5"/>
      <c r="E1004" s="58"/>
      <c r="F1004" s="5"/>
      <c r="G1004" s="5"/>
      <c r="H1004" s="6"/>
      <c r="I1004" s="5"/>
      <c r="J1004" s="5"/>
      <c r="K1004" s="22"/>
      <c r="L1004" s="23"/>
      <c r="M1004" s="24"/>
      <c r="N1004" s="62"/>
      <c r="O1004" s="62"/>
      <c r="P1004" s="62"/>
      <c r="Q1004" s="62"/>
      <c r="R1004" s="24"/>
      <c r="S1004" s="62"/>
      <c r="T1004" s="62"/>
      <c r="U1004" s="62"/>
      <c r="V1004" s="62"/>
      <c r="W1004" s="62"/>
      <c r="X1004" s="62"/>
      <c r="Y1004" s="62"/>
      <c r="Z1004" s="98"/>
      <c r="AA1004" s="62"/>
      <c r="AB1004" s="62"/>
      <c r="AC1004" s="12"/>
      <c r="AD1004" s="62"/>
      <c r="AE1004" s="62"/>
      <c r="AF1004" s="62"/>
      <c r="AG1004" s="62"/>
      <c r="AH1004" s="62"/>
      <c r="AI1004" s="62"/>
      <c r="AJ1004" s="62"/>
      <c r="AK1004" s="62"/>
      <c r="AL1004" s="62"/>
      <c r="AM1004" s="162"/>
    </row>
    <row r="1005" spans="1:39" ht="9" customHeight="1" x14ac:dyDescent="0.25">
      <c r="A1005" s="59"/>
      <c r="B1005" s="190"/>
      <c r="C1005" s="18"/>
      <c r="D1005" s="19"/>
      <c r="E1005" s="59"/>
      <c r="F1005" s="19"/>
      <c r="G1005" s="19"/>
      <c r="H1005" s="20"/>
      <c r="I1005" s="19"/>
      <c r="J1005" s="19"/>
      <c r="K1005" s="22" t="s">
        <v>679</v>
      </c>
      <c r="L1005" s="30">
        <f>IF(SUM(L994:L1003)=0,"-",IF(SUM(L994:L1003)&gt;0,AVERAGE(L994:L1003)))</f>
        <v>7.234</v>
      </c>
      <c r="M1005" s="45">
        <f>IF(SUM(M994:M1003)=0,"-",IF(SUM(M994:M1003)&gt;0,AVERAGE(M994:M1003)))</f>
        <v>16.100000000000001</v>
      </c>
      <c r="N1005" s="45">
        <f t="shared" ref="N1005:AK1005" si="791">IF(SUM(N994:N1003)=0,"-",IF(SUM(N994:N1003)&gt;0,AVERAGE(N994:N1003)))</f>
        <v>20.399999999999999</v>
      </c>
      <c r="O1005" s="45">
        <f t="shared" si="791"/>
        <v>2476.4</v>
      </c>
      <c r="P1005" s="45">
        <f>IF(SUM(P994:P1003)=0,"-",IF(SUM(P994:P1003)&gt;0,AVERAGE(P994:P1003)))</f>
        <v>451</v>
      </c>
      <c r="Q1005" s="45">
        <f>IF(SUM(Q994:Q1003)=0,"-",IF(SUM(Q994:Q1003)&gt;0,AVERAGE(Q994:Q1003)))</f>
        <v>167.05012662960704</v>
      </c>
      <c r="R1005" s="45">
        <f>IF(SUM(R994:R1003)=0,"-",IF(SUM(R994:R1003)&gt;0,AVERAGE(R994:R1003)))</f>
        <v>10.149739</v>
      </c>
      <c r="S1005" s="45">
        <f>IF(SUM(S994:S1003)=0,"-",IF(SUM(S994:S1003)&gt;0,AVERAGE(S994:S1003)))</f>
        <v>4.4480000000000004</v>
      </c>
      <c r="T1005" s="45" t="str">
        <f t="shared" ref="T1005" si="792">IF(SUM(T994:T1003)=0,"-",IF(SUM(T994:T1003)&gt;0,AVERAGE(T994:T1003)))</f>
        <v>-</v>
      </c>
      <c r="U1005" s="45">
        <f>IF(SUM(U994:U1003)=0,"-",IF(SUM(U994:U1003)&gt;0,AVERAGE(U994:U1003)))</f>
        <v>9.5022990000000007</v>
      </c>
      <c r="V1005" s="45">
        <f>IF(SUM(V994:V1003)=0,"-",IF(SUM(V994:V1003)&gt;0,AVERAGE(V994:V1003)))</f>
        <v>3.9060000000000001</v>
      </c>
      <c r="W1005" s="45" t="str">
        <f t="shared" ref="W1005" si="793">IF(SUM(W994:W1003)=0,"-",IF(SUM(W994:W1003)&gt;0,AVERAGE(W994:W1003)))</f>
        <v>-</v>
      </c>
      <c r="X1005" s="46">
        <f>IF(SUM(X994:X1003)=0,"-",IF(SUM(X994:X1003)&gt;0,AVERAGE(X994:X1003)))</f>
        <v>473.02200000000005</v>
      </c>
      <c r="Y1005" s="45">
        <f>IF(SUM(Y994:Y1003)=0,"-",IF(SUM(Y994:Y1003)&gt;0,AVERAGE(Y994:Y1003)))</f>
        <v>199</v>
      </c>
      <c r="Z1005" s="46" t="str">
        <f>IF(SUM(Z994:Z1003)=0,"-",IF(SUM(Z994:Z1003)&gt;0,AVERAGE(Z994:Z1003)))</f>
        <v>-</v>
      </c>
      <c r="AA1005" s="45">
        <f>IF(SUM(AA994:AA1003)=0,"-",IF(SUM(AA994:AA1003)&gt;0,AVERAGE(AA994:AA1003)))</f>
        <v>161.97949399999999</v>
      </c>
      <c r="AB1005" s="45">
        <f>IF(SUM(AB994:AB1003)=0,"-",IF(SUM(AB994:AB1003)&gt;0,AVERAGE(AB994:AB1003)))</f>
        <v>65.576999999999998</v>
      </c>
      <c r="AC1005" s="45" t="str">
        <f t="shared" ref="AC1005" si="794">IF(SUM(AC994:AC1003)=0,"-",IF(SUM(AC994:AC1003)&gt;0,AVERAGE(AC994:AC1003)))</f>
        <v>-</v>
      </c>
      <c r="AD1005" s="45">
        <f>IF(SUM(AD994:AD1003)=0,"-",IF(SUM(AD994:AD1003)&gt;0,AVERAGE(AD994:AD1003)))</f>
        <v>1.0299229999999999</v>
      </c>
      <c r="AE1005" s="45">
        <f>IF(SUM(AE994:AE1003)=0,"-",IF(SUM(AE994:AE1003)&gt;0,AVERAGE(AE994:AE1003)))</f>
        <v>0.43</v>
      </c>
      <c r="AF1005" s="46"/>
      <c r="AG1005" s="45">
        <f t="shared" si="791"/>
        <v>42.295737000000003</v>
      </c>
      <c r="AH1005" s="45">
        <f t="shared" si="791"/>
        <v>18.720000000000002</v>
      </c>
      <c r="AI1005" s="45" t="str">
        <f t="shared" ref="AI1005" si="795">IF(SUM(AI994:AI1003)=0,"-",IF(SUM(AI994:AI1003)&gt;0,AVERAGE(AI994:AI1003)))</f>
        <v>-</v>
      </c>
      <c r="AJ1005" s="45">
        <f t="shared" si="791"/>
        <v>857.00382000000013</v>
      </c>
      <c r="AK1005" s="45">
        <f t="shared" si="791"/>
        <v>321.56799999999998</v>
      </c>
      <c r="AL1005" s="45" t="str">
        <f t="shared" ref="AL1005" si="796">IF(SUM(AL994:AL1003)=0,"-",IF(SUM(AL994:AL1003)&gt;0,AVERAGE(AL994:AL1003)))</f>
        <v>-</v>
      </c>
      <c r="AM1005" s="162"/>
    </row>
    <row r="1006" spans="1:39" ht="9" customHeight="1" x14ac:dyDescent="0.25">
      <c r="A1006" s="25"/>
      <c r="B1006" s="192" t="str">
        <f t="shared" ref="B1006:J1006" si="797">B1001</f>
        <v>Compound X</v>
      </c>
      <c r="C1006" s="17" t="str">
        <f t="shared" si="797"/>
        <v>Sanofi</v>
      </c>
      <c r="D1006" s="25" t="str">
        <f t="shared" si="797"/>
        <v>Rat</v>
      </c>
      <c r="E1006" s="17" t="str">
        <f t="shared" si="797"/>
        <v>SD</v>
      </c>
      <c r="F1006" s="25">
        <f t="shared" si="797"/>
        <v>50</v>
      </c>
      <c r="G1006" s="25" t="str">
        <f t="shared" si="797"/>
        <v>once a day</v>
      </c>
      <c r="H1006" s="25">
        <f t="shared" si="797"/>
        <v>11</v>
      </c>
      <c r="I1006" s="25" t="str">
        <f t="shared" si="797"/>
        <v>necropsy</v>
      </c>
      <c r="J1006" s="25">
        <f t="shared" si="797"/>
        <v>16</v>
      </c>
      <c r="K1006" s="22" t="s">
        <v>677</v>
      </c>
      <c r="L1006" s="30">
        <f>IF(SUM(L994:L1003)=0,"-",IF(SUM(L994:L1003)&gt;0,_xlfn.STDEV.S(L994:L1003)))</f>
        <v>1.4625411675117634</v>
      </c>
      <c r="M1006" s="45">
        <f>IF(SUM(M994:M1003)=0,"-",IF(SUM(M994:M1003)&gt;0,_xlfn.STDEV.S(M994:M1003)))</f>
        <v>1.3703203194062978</v>
      </c>
      <c r="N1006" s="45">
        <f t="shared" ref="N1006:AK1006" si="798">IF(SUM(N994:N1003)=0,"-",IF(SUM(N994:N1003)&gt;0,_xlfn.STDEV.S(N994:N1003)))</f>
        <v>8.0581221964756331</v>
      </c>
      <c r="O1006" s="45">
        <f t="shared" si="798"/>
        <v>953.57446833829738</v>
      </c>
      <c r="P1006" s="45">
        <f>IF(SUM(P994:P1003)=0,"-",IF(SUM(P994:P1003)&gt;0,_xlfn.STDEV.S(P994:P1003)))</f>
        <v>462.1555774604239</v>
      </c>
      <c r="Q1006" s="45">
        <f>IF(SUM(Q994:Q1003)=0,"-",IF(SUM(Q994:Q1003)&gt;0,_xlfn.STDEV.S(Q994:Q1003)))</f>
        <v>123.0489328830338</v>
      </c>
      <c r="R1006" s="45">
        <f>IF(SUM(R994:R1003)=0,"-",IF(SUM(R994:R1003)&gt;0,_xlfn.STDEV.S(R994:R1003)))</f>
        <v>2.1075419932204791</v>
      </c>
      <c r="S1006" s="45">
        <f>IF(SUM(S994:S1003)=0,"-",IF(SUM(S994:S1003)&gt;0,_xlfn.STDEV.S(S994:S1003)))</f>
        <v>1.270002624669202</v>
      </c>
      <c r="T1006" s="45" t="str">
        <f t="shared" ref="T1006" si="799">IF(SUM(T994:T1003)=0,"-",IF(SUM(T994:T1003)&gt;0,_xlfn.STDEV.S(T994:T1003)))</f>
        <v>-</v>
      </c>
      <c r="U1006" s="45">
        <f>IF(SUM(U994:U1003)=0,"-",IF(SUM(U994:U1003)&gt;0,_xlfn.STDEV.S(U994:U1003)))</f>
        <v>4.6248732220016286</v>
      </c>
      <c r="V1006" s="45">
        <f>IF(SUM(V994:V1003)=0,"-",IF(SUM(V994:V1003)&gt;0,_xlfn.STDEV.S(V994:V1003)))</f>
        <v>1.3058602954034204</v>
      </c>
      <c r="W1006" s="45" t="str">
        <f t="shared" ref="W1006" si="800">IF(SUM(W994:W1003)=0,"-",IF(SUM(W994:W1003)&gt;0,_xlfn.STDEV.S(W994:W1003)))</f>
        <v>-</v>
      </c>
      <c r="X1006" s="46">
        <f>IF(SUM(X994:X1003)=0,"-",IF(SUM(X994:X1003)&gt;0,_xlfn.STDEV.S(X994:X1003)))</f>
        <v>150.43945041112039</v>
      </c>
      <c r="Y1006" s="45">
        <f>IF(SUM(Y994:Y1003)=0,"-",IF(SUM(Y994:Y1003)&gt;0,_xlfn.STDEV.S(Y994:Y1003)))</f>
        <v>52.588549662027717</v>
      </c>
      <c r="Z1006" s="46" t="str">
        <f>IF(SUM(Z994:Z1003)=0,"-",IF(SUM(Z994:Z1003)&gt;0,_xlfn.STDEV.S(Z994:Z1003)))</f>
        <v>-</v>
      </c>
      <c r="AA1006" s="45">
        <f>IF(SUM(AA994:AA1003)=0,"-",IF(SUM(AA994:AA1003)&gt;0,_xlfn.STDEV.S(AA994:AA1003)))</f>
        <v>82.531338176635458</v>
      </c>
      <c r="AB1006" s="45">
        <f>IF(SUM(AB994:AB1003)=0,"-",IF(SUM(AB994:AB1003)&gt;0,_xlfn.STDEV.S(AB994:AB1003)))</f>
        <v>27.860457063332206</v>
      </c>
      <c r="AC1006" s="45" t="str">
        <f t="shared" ref="AC1006" si="801">IF(SUM(AC994:AC1003)=0,"-",IF(SUM(AC994:AC1003)&gt;0,_xlfn.STDEV.S(AC994:AC1003)))</f>
        <v>-</v>
      </c>
      <c r="AD1006" s="45">
        <f>IF(SUM(AD994:AD1003)=0,"-",IF(SUM(AD994:AD1003)&gt;0,_xlfn.STDEV.S(AD994:AD1003)))</f>
        <v>0.56770906383170128</v>
      </c>
      <c r="AE1006" s="45">
        <f>IF(SUM(AE994:AE1003)=0,"-",IF(SUM(AE994:AE1003)&gt;0,_xlfn.STDEV.S(AE994:AE1003)))</f>
        <v>0.21638443156156648</v>
      </c>
      <c r="AF1006" s="46"/>
      <c r="AG1006" s="45">
        <f t="shared" si="798"/>
        <v>21.4495261725185</v>
      </c>
      <c r="AH1006" s="45">
        <f t="shared" si="798"/>
        <v>10.938602388889642</v>
      </c>
      <c r="AI1006" s="45" t="str">
        <f t="shared" ref="AI1006" si="802">IF(SUM(AI994:AI1003)=0,"-",IF(SUM(AI994:AI1003)&gt;0,_xlfn.STDEV.S(AI994:AI1003)))</f>
        <v>-</v>
      </c>
      <c r="AJ1006" s="45">
        <f t="shared" si="798"/>
        <v>704.71146565232948</v>
      </c>
      <c r="AK1006" s="45">
        <f t="shared" si="798"/>
        <v>230.99595406750208</v>
      </c>
      <c r="AL1006" s="45" t="str">
        <f t="shared" ref="AL1006" si="803">IF(SUM(AL994:AL1003)=0,"-",IF(SUM(AL994:AL1003)&gt;0,_xlfn.STDEV.S(AL994:AL1003)))</f>
        <v>-</v>
      </c>
      <c r="AM1006" s="162"/>
    </row>
    <row r="1007" spans="1:39" ht="9" customHeight="1" x14ac:dyDescent="0.25">
      <c r="A1007" s="59"/>
      <c r="B1007" s="190"/>
      <c r="C1007" s="18"/>
      <c r="D1007" s="19"/>
      <c r="E1007" s="59"/>
      <c r="F1007" s="19"/>
      <c r="G1007" s="19"/>
      <c r="H1007" s="20"/>
      <c r="I1007" s="19"/>
      <c r="J1007" s="19"/>
      <c r="K1007" s="22" t="s">
        <v>678</v>
      </c>
      <c r="L1007" s="1">
        <f>IF(SUM(L994:L1003)=0,"-",IF(SUM(L994:L1003)&gt;0,COUNT(L994:L1003)))</f>
        <v>10</v>
      </c>
      <c r="M1007" s="46">
        <f>IF(SUM(M994:M1003)=0,"-",IF(SUM(M994:M1003)&gt;0,COUNT(M994:M1003)))</f>
        <v>10</v>
      </c>
      <c r="N1007" s="25">
        <f t="shared" ref="N1007:AK1007" si="804">IF(SUM(N994:N1003)=0,"-",IF(SUM(N994:N1003)&gt;0,COUNT(N994:N1003)))</f>
        <v>10</v>
      </c>
      <c r="O1007" s="25">
        <f t="shared" si="804"/>
        <v>10</v>
      </c>
      <c r="P1007" s="25">
        <f>IF(SUM(P994:P1003)=0,"-",IF(SUM(P994:P1003)&gt;0,COUNT(P994:P1003)))</f>
        <v>10</v>
      </c>
      <c r="Q1007" s="25">
        <f>IF(SUM(Q994:Q1003)=0,"-",IF(SUM(Q994:Q1003)&gt;0,COUNT(Q994:Q1003)))</f>
        <v>10</v>
      </c>
      <c r="R1007" s="45">
        <f>IF(SUM(R994:R1003)=0,"-",IF(SUM(R994:R1003)&gt;0,COUNT(R994:R1003)))</f>
        <v>10</v>
      </c>
      <c r="S1007" s="25">
        <f>IF(SUM(S994:S1003)=0,"-",IF(SUM(S994:S1003)&gt;0,COUNT(S994:S1003)))</f>
        <v>10</v>
      </c>
      <c r="T1007" s="25" t="str">
        <f t="shared" ref="T1007" si="805">IF(SUM(T994:T1003)=0,"-",IF(SUM(T994:T1003)&gt;0,COUNT(T994:T1003)))</f>
        <v>-</v>
      </c>
      <c r="U1007" s="25">
        <f>IF(SUM(U994:U1003)=0,"-",IF(SUM(U994:U1003)&gt;0,COUNT(U994:U1003)))</f>
        <v>10</v>
      </c>
      <c r="V1007" s="25">
        <f>IF(SUM(V994:V1003)=0,"-",IF(SUM(V994:V1003)&gt;0,COUNT(V994:V1003)))</f>
        <v>10</v>
      </c>
      <c r="W1007" s="25" t="str">
        <f t="shared" ref="W1007" si="806">IF(SUM(W994:W1003)=0,"-",IF(SUM(W994:W1003)&gt;0,COUNT(W994:W1003)))</f>
        <v>-</v>
      </c>
      <c r="X1007" s="46">
        <f>IF(SUM(X994:X1003)=0,"-",IF(SUM(X994:X1003)&gt;0,COUNT(X994:X1003)))</f>
        <v>10</v>
      </c>
      <c r="Y1007" s="25">
        <f>IF(SUM(Y994:Y1003)=0,"-",IF(SUM(Y994:Y1003)&gt;0,COUNT(Y994:Y1003)))</f>
        <v>10</v>
      </c>
      <c r="Z1007" s="46" t="str">
        <f>IF(SUM(Z994:Z1003)=0,"-",IF(SUM(Z994:Z1003)&gt;0,COUNT(Z994:Z1003)))</f>
        <v>-</v>
      </c>
      <c r="AA1007" s="25">
        <f>IF(SUM(AA994:AA1003)=0,"-",IF(SUM(AA994:AA1003)&gt;0,COUNT(AA994:AA1003)))</f>
        <v>10</v>
      </c>
      <c r="AB1007" s="25">
        <f>IF(SUM(AB994:AB1003)=0,"-",IF(SUM(AB994:AB1003)&gt;0,COUNT(AB994:AB1003)))</f>
        <v>10</v>
      </c>
      <c r="AC1007" s="25" t="str">
        <f t="shared" ref="AC1007" si="807">IF(SUM(AC994:AC1003)=0,"-",IF(SUM(AC994:AC1003)&gt;0,COUNT(AC994:AC1003)))</f>
        <v>-</v>
      </c>
      <c r="AD1007" s="25">
        <f>IF(SUM(AD994:AD1003)=0,"-",IF(SUM(AD994:AD1003)&gt;0,COUNT(AD994:AD1003)))</f>
        <v>10</v>
      </c>
      <c r="AE1007" s="25">
        <f>IF(SUM(AE994:AE1003)=0,"-",IF(SUM(AE994:AE1003)&gt;0,COUNT(AE994:AE1003)))</f>
        <v>10</v>
      </c>
      <c r="AF1007" s="46"/>
      <c r="AG1007" s="25">
        <f t="shared" si="804"/>
        <v>10</v>
      </c>
      <c r="AH1007" s="25">
        <f t="shared" si="804"/>
        <v>10</v>
      </c>
      <c r="AI1007" s="25" t="str">
        <f t="shared" ref="AI1007" si="808">IF(SUM(AI994:AI1003)=0,"-",IF(SUM(AI994:AI1003)&gt;0,COUNT(AI994:AI1003)))</f>
        <v>-</v>
      </c>
      <c r="AJ1007" s="25">
        <f t="shared" si="804"/>
        <v>10</v>
      </c>
      <c r="AK1007" s="25">
        <f t="shared" si="804"/>
        <v>10</v>
      </c>
      <c r="AL1007" s="25" t="str">
        <f t="shared" ref="AL1007" si="809">IF(SUM(AL994:AL1003)=0,"-",IF(SUM(AL994:AL1003)&gt;0,COUNT(AL994:AL1003)))</f>
        <v>-</v>
      </c>
      <c r="AM1007" s="162"/>
    </row>
    <row r="1008" spans="1:39" ht="9" customHeight="1" x14ac:dyDescent="0.25">
      <c r="A1008" s="60"/>
      <c r="B1008" s="191"/>
      <c r="C1008" s="32"/>
      <c r="D1008" s="33"/>
      <c r="E1008" s="60"/>
      <c r="F1008" s="33"/>
      <c r="G1008" s="33"/>
      <c r="H1008" s="34"/>
      <c r="I1008" s="33"/>
      <c r="J1008" s="33"/>
      <c r="K1008" s="36"/>
      <c r="L1008" s="37"/>
      <c r="M1008" s="38"/>
      <c r="N1008" s="63"/>
      <c r="O1008" s="63"/>
      <c r="P1008" s="63"/>
      <c r="Q1008" s="63"/>
      <c r="R1008" s="38"/>
      <c r="S1008" s="63"/>
      <c r="T1008" s="63"/>
      <c r="U1008" s="63"/>
      <c r="V1008" s="63"/>
      <c r="W1008" s="63"/>
      <c r="X1008" s="63"/>
      <c r="Y1008" s="63"/>
      <c r="Z1008" s="92"/>
      <c r="AA1008" s="63"/>
      <c r="AB1008" s="63"/>
      <c r="AC1008" s="40"/>
      <c r="AD1008" s="63"/>
      <c r="AE1008" s="63"/>
      <c r="AF1008" s="63"/>
      <c r="AG1008" s="63"/>
      <c r="AH1008" s="63"/>
      <c r="AI1008" s="63"/>
      <c r="AJ1008" s="63"/>
      <c r="AK1008" s="63"/>
      <c r="AL1008" s="63"/>
      <c r="AM1008" s="162"/>
    </row>
    <row r="1009" spans="1:68" ht="9" hidden="1" customHeight="1" outlineLevel="1" x14ac:dyDescent="0.25">
      <c r="A1009" s="55" t="s">
        <v>88</v>
      </c>
      <c r="B1009" s="190" t="s">
        <v>717</v>
      </c>
      <c r="C1009" s="4" t="s">
        <v>27</v>
      </c>
      <c r="D1009" s="5" t="s">
        <v>28</v>
      </c>
      <c r="E1009" s="58" t="s">
        <v>29</v>
      </c>
      <c r="F1009" s="5">
        <v>200</v>
      </c>
      <c r="G1009" s="179" t="s">
        <v>699</v>
      </c>
      <c r="H1009" s="6">
        <v>11</v>
      </c>
      <c r="I1009" s="5" t="s">
        <v>30</v>
      </c>
      <c r="J1009" s="5">
        <v>16</v>
      </c>
      <c r="K1009" s="22"/>
      <c r="L1009" s="23">
        <v>9.76</v>
      </c>
      <c r="M1009" s="24">
        <v>13</v>
      </c>
      <c r="N1009" s="25">
        <v>7</v>
      </c>
      <c r="O1009" s="46">
        <v>4430</v>
      </c>
      <c r="P1009" s="30">
        <v>2620</v>
      </c>
      <c r="Q1009" s="28">
        <v>591.42212189616248</v>
      </c>
      <c r="R1009" s="30">
        <v>213.70320000000001</v>
      </c>
      <c r="S1009" s="51">
        <v>48.24</v>
      </c>
      <c r="T1009" s="51"/>
      <c r="U1009" s="28">
        <v>55.817999999999998</v>
      </c>
      <c r="V1009" s="26">
        <v>12.6</v>
      </c>
      <c r="W1009" s="26"/>
      <c r="X1009" s="1">
        <v>25959.8</v>
      </c>
      <c r="Y1009" s="51">
        <v>5860</v>
      </c>
      <c r="Z1009" s="106"/>
      <c r="AA1009" s="28">
        <v>394.97879999999998</v>
      </c>
      <c r="AB1009" s="26">
        <v>89.16</v>
      </c>
      <c r="AC1009" s="51"/>
      <c r="AD1009" s="28">
        <v>7.7081999999999997</v>
      </c>
      <c r="AE1009" s="51">
        <v>1.74</v>
      </c>
      <c r="AF1009" s="106"/>
      <c r="AG1009" s="28">
        <v>409.99650000000003</v>
      </c>
      <c r="AH1009" s="26">
        <v>92.55</v>
      </c>
      <c r="AI1009" s="26"/>
      <c r="AJ1009" s="28">
        <v>2499.9819000000002</v>
      </c>
      <c r="AK1009" s="51">
        <v>564.33000000000004</v>
      </c>
      <c r="AL1009" s="51"/>
      <c r="AM1009" s="162"/>
    </row>
    <row r="1010" spans="1:68" ht="9" hidden="1" customHeight="1" outlineLevel="1" x14ac:dyDescent="0.25">
      <c r="A1010" s="50" t="s">
        <v>89</v>
      </c>
      <c r="B1010" s="190" t="s">
        <v>717</v>
      </c>
      <c r="C1010" s="18" t="s">
        <v>27</v>
      </c>
      <c r="D1010" s="19" t="s">
        <v>28</v>
      </c>
      <c r="E1010" s="59" t="s">
        <v>29</v>
      </c>
      <c r="F1010" s="19">
        <v>200</v>
      </c>
      <c r="G1010" s="179" t="s">
        <v>699</v>
      </c>
      <c r="H1010" s="20">
        <v>11</v>
      </c>
      <c r="I1010" s="19" t="s">
        <v>30</v>
      </c>
      <c r="J1010" s="19">
        <v>16</v>
      </c>
      <c r="K1010" s="22"/>
      <c r="L1010" s="23">
        <v>10.64</v>
      </c>
      <c r="M1010" s="24">
        <v>16</v>
      </c>
      <c r="N1010" s="25">
        <v>10</v>
      </c>
      <c r="O1010" s="46">
        <v>3818</v>
      </c>
      <c r="P1010" s="30">
        <v>2270</v>
      </c>
      <c r="Q1010" s="28">
        <v>594.55212152959666</v>
      </c>
      <c r="R1010" s="30">
        <v>183.37854000000002</v>
      </c>
      <c r="S1010" s="51">
        <v>48.03</v>
      </c>
      <c r="T1010" s="51"/>
      <c r="U1010" s="28">
        <v>39.096319999999999</v>
      </c>
      <c r="V1010" s="26">
        <v>10.24</v>
      </c>
      <c r="W1010" s="26"/>
      <c r="X1010" s="1">
        <v>11683.08</v>
      </c>
      <c r="Y1010" s="51">
        <v>3060</v>
      </c>
      <c r="Z1010" s="106"/>
      <c r="AA1010" s="28">
        <v>260.99848000000003</v>
      </c>
      <c r="AB1010" s="26">
        <v>68.36</v>
      </c>
      <c r="AC1010" s="51"/>
      <c r="AD1010" s="28">
        <v>1.909</v>
      </c>
      <c r="AE1010" s="51">
        <v>0.5</v>
      </c>
      <c r="AF1010" s="106"/>
      <c r="AG1010" s="28">
        <v>208.00463999999999</v>
      </c>
      <c r="AH1010" s="26">
        <v>54.48</v>
      </c>
      <c r="AI1010" s="26"/>
      <c r="AJ1010" s="28">
        <v>129.01022</v>
      </c>
      <c r="AK1010" s="51">
        <v>33.79</v>
      </c>
      <c r="AL1010" s="51"/>
      <c r="AM1010" s="162"/>
    </row>
    <row r="1011" spans="1:68" ht="9" hidden="1" customHeight="1" outlineLevel="1" x14ac:dyDescent="0.25">
      <c r="A1011" s="50" t="s">
        <v>90</v>
      </c>
      <c r="B1011" s="190" t="s">
        <v>717</v>
      </c>
      <c r="C1011" s="18" t="s">
        <v>27</v>
      </c>
      <c r="D1011" s="19" t="s">
        <v>28</v>
      </c>
      <c r="E1011" s="59" t="s">
        <v>29</v>
      </c>
      <c r="F1011" s="19">
        <v>200</v>
      </c>
      <c r="G1011" s="179" t="s">
        <v>699</v>
      </c>
      <c r="H1011" s="20">
        <v>11</v>
      </c>
      <c r="I1011" s="19" t="s">
        <v>30</v>
      </c>
      <c r="J1011" s="19">
        <v>16</v>
      </c>
      <c r="K1011" s="22"/>
      <c r="L1011" s="23">
        <v>11.93</v>
      </c>
      <c r="M1011" s="24">
        <v>17</v>
      </c>
      <c r="N1011" s="25">
        <v>12</v>
      </c>
      <c r="O1011" s="46">
        <v>3297</v>
      </c>
      <c r="P1011" s="30">
        <v>1460</v>
      </c>
      <c r="Q1011" s="28">
        <v>442.82681225356384</v>
      </c>
      <c r="R1011" s="30">
        <v>448.58982000000003</v>
      </c>
      <c r="S1011" s="51">
        <v>136.06</v>
      </c>
      <c r="T1011" s="51"/>
      <c r="U1011" s="28">
        <v>36.596699999999998</v>
      </c>
      <c r="V1011" s="26">
        <v>11.1</v>
      </c>
      <c r="W1011" s="26"/>
      <c r="X1011" s="1">
        <v>18891.810000000001</v>
      </c>
      <c r="Y1011" s="51">
        <v>5730</v>
      </c>
      <c r="Z1011" s="106"/>
      <c r="AA1011" s="28">
        <v>450.99662999999993</v>
      </c>
      <c r="AB1011" s="26">
        <v>136.79</v>
      </c>
      <c r="AC1011" s="51"/>
      <c r="AD1011" s="28">
        <v>4.9784700000000006</v>
      </c>
      <c r="AE1011" s="51">
        <v>1.51</v>
      </c>
      <c r="AF1011" s="106"/>
      <c r="AG1011" s="28">
        <v>238.99952999999996</v>
      </c>
      <c r="AH1011" s="26">
        <v>72.489999999999995</v>
      </c>
      <c r="AI1011" s="26"/>
      <c r="AJ1011" s="28">
        <v>4869.9986999999992</v>
      </c>
      <c r="AK1011" s="51">
        <v>1477.1</v>
      </c>
      <c r="AL1011" s="51"/>
      <c r="AM1011" s="162"/>
    </row>
    <row r="1012" spans="1:68" ht="9" hidden="1" customHeight="1" outlineLevel="1" x14ac:dyDescent="0.25">
      <c r="A1012" s="50" t="s">
        <v>91</v>
      </c>
      <c r="B1012" s="190" t="s">
        <v>717</v>
      </c>
      <c r="C1012" s="18" t="s">
        <v>27</v>
      </c>
      <c r="D1012" s="19" t="s">
        <v>28</v>
      </c>
      <c r="E1012" s="59" t="s">
        <v>29</v>
      </c>
      <c r="F1012" s="19">
        <v>200</v>
      </c>
      <c r="G1012" s="179" t="s">
        <v>699</v>
      </c>
      <c r="H1012" s="20">
        <v>11</v>
      </c>
      <c r="I1012" s="19" t="s">
        <v>30</v>
      </c>
      <c r="J1012" s="19">
        <v>16</v>
      </c>
      <c r="K1012" s="22"/>
      <c r="L1012" s="23">
        <v>11.82</v>
      </c>
      <c r="M1012" s="24">
        <v>14</v>
      </c>
      <c r="N1012" s="25">
        <v>9</v>
      </c>
      <c r="O1012" s="46">
        <v>3837</v>
      </c>
      <c r="P1012" s="30">
        <v>1170</v>
      </c>
      <c r="Q1012" s="28">
        <v>304.92572322126659</v>
      </c>
      <c r="R1012" s="30">
        <v>295.71758999999997</v>
      </c>
      <c r="S1012" s="51">
        <v>77.069999999999993</v>
      </c>
      <c r="T1012" s="51"/>
      <c r="U1012" s="28">
        <v>48.307830000000003</v>
      </c>
      <c r="V1012" s="26">
        <v>12.59</v>
      </c>
      <c r="W1012" s="26"/>
      <c r="X1012" s="1">
        <v>13084.17</v>
      </c>
      <c r="Y1012" s="51">
        <v>3410</v>
      </c>
      <c r="Z1012" s="106"/>
      <c r="AA1012" s="28">
        <v>207.00615000000002</v>
      </c>
      <c r="AB1012" s="26">
        <v>53.95</v>
      </c>
      <c r="AC1012" s="51"/>
      <c r="AD1012" s="28">
        <v>3.4533</v>
      </c>
      <c r="AE1012" s="51">
        <v>0.9</v>
      </c>
      <c r="AF1012" s="106"/>
      <c r="AG1012" s="28">
        <v>347.01827999999995</v>
      </c>
      <c r="AH1012" s="26">
        <v>90.44</v>
      </c>
      <c r="AI1012" s="26"/>
      <c r="AJ1012" s="28">
        <v>1400.0061899999998</v>
      </c>
      <c r="AK1012" s="51">
        <v>364.87</v>
      </c>
      <c r="AL1012" s="51"/>
      <c r="AM1012" s="162"/>
    </row>
    <row r="1013" spans="1:68" ht="9" hidden="1" customHeight="1" outlineLevel="1" x14ac:dyDescent="0.25">
      <c r="A1013" s="50" t="s">
        <v>92</v>
      </c>
      <c r="B1013" s="190" t="s">
        <v>717</v>
      </c>
      <c r="C1013" s="18" t="s">
        <v>27</v>
      </c>
      <c r="D1013" s="19" t="s">
        <v>28</v>
      </c>
      <c r="E1013" s="59" t="s">
        <v>29</v>
      </c>
      <c r="F1013" s="19">
        <v>200</v>
      </c>
      <c r="G1013" s="179" t="s">
        <v>699</v>
      </c>
      <c r="H1013" s="20">
        <v>11</v>
      </c>
      <c r="I1013" s="19" t="s">
        <v>30</v>
      </c>
      <c r="J1013" s="19">
        <v>16</v>
      </c>
      <c r="K1013" s="22"/>
      <c r="L1013" s="23">
        <v>6.98</v>
      </c>
      <c r="M1013" s="24">
        <v>15</v>
      </c>
      <c r="N1013" s="25">
        <v>7</v>
      </c>
      <c r="O1013" s="46">
        <v>4035</v>
      </c>
      <c r="P1013" s="30">
        <v>890</v>
      </c>
      <c r="Q1013" s="28">
        <v>220.57001239157373</v>
      </c>
      <c r="R1013" s="30">
        <v>152.36160000000001</v>
      </c>
      <c r="S1013" s="51">
        <v>37.76</v>
      </c>
      <c r="T1013" s="51"/>
      <c r="U1013" s="28">
        <v>45.393749999999997</v>
      </c>
      <c r="V1013" s="26">
        <v>11.25</v>
      </c>
      <c r="W1013" s="26"/>
      <c r="X1013" s="1">
        <v>6496.35</v>
      </c>
      <c r="Y1013" s="51">
        <v>1610</v>
      </c>
      <c r="Z1013" s="106"/>
      <c r="AA1013" s="28">
        <v>201.99209999999999</v>
      </c>
      <c r="AB1013" s="26">
        <v>50.06</v>
      </c>
      <c r="AC1013" s="51"/>
      <c r="AD1013" s="28">
        <v>5.5279500000000006</v>
      </c>
      <c r="AE1013" s="51">
        <v>1.37</v>
      </c>
      <c r="AF1013" s="106"/>
      <c r="AG1013" s="28">
        <v>186.01349999999999</v>
      </c>
      <c r="AH1013" s="26">
        <v>46.1</v>
      </c>
      <c r="AI1013" s="26"/>
      <c r="AJ1013" s="28">
        <v>1589.9917499999999</v>
      </c>
      <c r="AK1013" s="51">
        <v>394.05</v>
      </c>
      <c r="AL1013" s="51"/>
      <c r="AM1013" s="162"/>
    </row>
    <row r="1014" spans="1:68" ht="9" hidden="1" customHeight="1" outlineLevel="1" x14ac:dyDescent="0.25">
      <c r="A1014" s="50" t="s">
        <v>93</v>
      </c>
      <c r="B1014" s="190" t="s">
        <v>717</v>
      </c>
      <c r="C1014" s="18" t="s">
        <v>27</v>
      </c>
      <c r="D1014" s="19" t="s">
        <v>28</v>
      </c>
      <c r="E1014" s="59" t="s">
        <v>29</v>
      </c>
      <c r="F1014" s="19">
        <v>200</v>
      </c>
      <c r="G1014" s="179" t="s">
        <v>699</v>
      </c>
      <c r="H1014" s="20">
        <v>11</v>
      </c>
      <c r="I1014" s="19" t="s">
        <v>30</v>
      </c>
      <c r="J1014" s="19">
        <v>16</v>
      </c>
      <c r="K1014" s="22"/>
      <c r="L1014" s="23">
        <v>7.68</v>
      </c>
      <c r="M1014" s="24">
        <v>14</v>
      </c>
      <c r="N1014" s="25">
        <v>22</v>
      </c>
      <c r="O1014" s="46">
        <v>1421</v>
      </c>
      <c r="P1014" s="30">
        <v>190</v>
      </c>
      <c r="Q1014" s="28">
        <v>133.70865587614355</v>
      </c>
      <c r="R1014" s="30">
        <v>87.33466</v>
      </c>
      <c r="S1014" s="51">
        <v>61.46</v>
      </c>
      <c r="T1014" s="51"/>
      <c r="U1014" s="28">
        <v>15.702050000000002</v>
      </c>
      <c r="V1014" s="26">
        <v>11.05</v>
      </c>
      <c r="W1014" s="26"/>
      <c r="X1014" s="1">
        <v>6678.7</v>
      </c>
      <c r="Y1014" s="51">
        <v>4700</v>
      </c>
      <c r="Z1014" s="106"/>
      <c r="AA1014" s="28">
        <v>246.00352000000001</v>
      </c>
      <c r="AB1014" s="26">
        <v>173.12</v>
      </c>
      <c r="AC1014" s="51"/>
      <c r="AD1014" s="28">
        <v>2.1315</v>
      </c>
      <c r="AE1014" s="51">
        <v>1.5</v>
      </c>
      <c r="AF1014" s="106"/>
      <c r="AG1014" s="28">
        <v>275.00612999999998</v>
      </c>
      <c r="AH1014" s="26">
        <v>193.53</v>
      </c>
      <c r="AI1014" s="26"/>
      <c r="AJ1014" s="28">
        <v>1015.00609</v>
      </c>
      <c r="AK1014" s="51">
        <v>714.29</v>
      </c>
      <c r="AL1014" s="51"/>
      <c r="AM1014" s="162"/>
    </row>
    <row r="1015" spans="1:68" ht="9" hidden="1" customHeight="1" outlineLevel="1" x14ac:dyDescent="0.25">
      <c r="A1015" s="50" t="s">
        <v>94</v>
      </c>
      <c r="B1015" s="190" t="s">
        <v>717</v>
      </c>
      <c r="C1015" s="18" t="s">
        <v>27</v>
      </c>
      <c r="D1015" s="19" t="s">
        <v>28</v>
      </c>
      <c r="E1015" s="59" t="s">
        <v>29</v>
      </c>
      <c r="F1015" s="19">
        <v>200</v>
      </c>
      <c r="G1015" s="179" t="s">
        <v>699</v>
      </c>
      <c r="H1015" s="20">
        <v>11</v>
      </c>
      <c r="I1015" s="19" t="s">
        <v>30</v>
      </c>
      <c r="J1015" s="19">
        <v>16</v>
      </c>
      <c r="K1015" s="22"/>
      <c r="L1015" s="23">
        <v>10.84</v>
      </c>
      <c r="M1015" s="24">
        <v>19</v>
      </c>
      <c r="N1015" s="25">
        <v>38</v>
      </c>
      <c r="O1015" s="46">
        <v>1070</v>
      </c>
      <c r="P1015" s="30">
        <v>190</v>
      </c>
      <c r="Q1015" s="28">
        <v>177.57009345794393</v>
      </c>
      <c r="R1015" s="30">
        <v>56.174999999999997</v>
      </c>
      <c r="S1015" s="51">
        <v>52.5</v>
      </c>
      <c r="T1015" s="51"/>
      <c r="U1015" s="28">
        <v>6.6981999999999999</v>
      </c>
      <c r="V1015" s="26">
        <v>6.26</v>
      </c>
      <c r="W1015" s="26"/>
      <c r="X1015" s="1">
        <v>2107.9</v>
      </c>
      <c r="Y1015" s="51">
        <v>1970</v>
      </c>
      <c r="Z1015" s="106"/>
      <c r="AA1015" s="28">
        <v>122.9965</v>
      </c>
      <c r="AB1015" s="26">
        <v>114.95</v>
      </c>
      <c r="AC1015" s="51"/>
      <c r="AD1015" s="28">
        <v>1.5193999999999999</v>
      </c>
      <c r="AE1015" s="51">
        <v>1.42</v>
      </c>
      <c r="AF1015" s="106"/>
      <c r="AG1015" s="28">
        <v>128.00409999999999</v>
      </c>
      <c r="AH1015" s="26">
        <v>119.63</v>
      </c>
      <c r="AI1015" s="26"/>
      <c r="AJ1015" s="28">
        <v>194.99680000000001</v>
      </c>
      <c r="AK1015" s="51">
        <v>182.24</v>
      </c>
      <c r="AL1015" s="51"/>
      <c r="AM1015" s="162"/>
    </row>
    <row r="1016" spans="1:68" ht="9" hidden="1" customHeight="1" outlineLevel="1" x14ac:dyDescent="0.25">
      <c r="A1016" s="50" t="s">
        <v>95</v>
      </c>
      <c r="B1016" s="190" t="s">
        <v>717</v>
      </c>
      <c r="C1016" s="18" t="s">
        <v>27</v>
      </c>
      <c r="D1016" s="19" t="s">
        <v>28</v>
      </c>
      <c r="E1016" s="59" t="s">
        <v>29</v>
      </c>
      <c r="F1016" s="19">
        <v>200</v>
      </c>
      <c r="G1016" s="179" t="s">
        <v>699</v>
      </c>
      <c r="H1016" s="20">
        <v>11</v>
      </c>
      <c r="I1016" s="19" t="s">
        <v>30</v>
      </c>
      <c r="J1016" s="19">
        <v>16</v>
      </c>
      <c r="K1016" s="22"/>
      <c r="L1016" s="23">
        <v>8.65</v>
      </c>
      <c r="M1016" s="24">
        <v>15</v>
      </c>
      <c r="N1016" s="25">
        <v>22</v>
      </c>
      <c r="O1016" s="46">
        <v>1590</v>
      </c>
      <c r="P1016" s="30">
        <v>440</v>
      </c>
      <c r="Q1016" s="28">
        <v>276.72955974842768</v>
      </c>
      <c r="R1016" s="30">
        <v>165.88470000000001</v>
      </c>
      <c r="S1016" s="51">
        <v>104.33</v>
      </c>
      <c r="T1016" s="51"/>
      <c r="U1016" s="28">
        <v>13.292399999999999</v>
      </c>
      <c r="V1016" s="26">
        <v>8.36</v>
      </c>
      <c r="W1016" s="26"/>
      <c r="X1016" s="1">
        <v>6296.4</v>
      </c>
      <c r="Y1016" s="51">
        <v>3960</v>
      </c>
      <c r="Z1016" s="106"/>
      <c r="AA1016" s="28">
        <v>111.99959999999999</v>
      </c>
      <c r="AB1016" s="26">
        <v>70.44</v>
      </c>
      <c r="AC1016" s="51"/>
      <c r="AD1016" s="28">
        <v>3.4821</v>
      </c>
      <c r="AE1016" s="51">
        <v>2.19</v>
      </c>
      <c r="AF1016" s="106"/>
      <c r="AG1016" s="28">
        <v>436.99559999999997</v>
      </c>
      <c r="AH1016" s="26">
        <v>274.83999999999997</v>
      </c>
      <c r="AI1016" s="26"/>
      <c r="AJ1016" s="28">
        <v>689.99639999999999</v>
      </c>
      <c r="AK1016" s="51">
        <v>433.96</v>
      </c>
      <c r="AL1016" s="51"/>
      <c r="AM1016" s="162"/>
    </row>
    <row r="1017" spans="1:68" ht="9" hidden="1" customHeight="1" outlineLevel="1" x14ac:dyDescent="0.25">
      <c r="A1017" s="50" t="s">
        <v>96</v>
      </c>
      <c r="B1017" s="190" t="s">
        <v>717</v>
      </c>
      <c r="C1017" s="18" t="s">
        <v>27</v>
      </c>
      <c r="D1017" s="19" t="s">
        <v>28</v>
      </c>
      <c r="E1017" s="59" t="s">
        <v>29</v>
      </c>
      <c r="F1017" s="19">
        <v>200</v>
      </c>
      <c r="G1017" s="179" t="s">
        <v>699</v>
      </c>
      <c r="H1017" s="20">
        <v>11</v>
      </c>
      <c r="I1017" s="19" t="s">
        <v>30</v>
      </c>
      <c r="J1017" s="19">
        <v>16</v>
      </c>
      <c r="K1017" s="22"/>
      <c r="L1017" s="23">
        <v>8.94</v>
      </c>
      <c r="M1017" s="24">
        <v>15</v>
      </c>
      <c r="N1017" s="25">
        <v>22</v>
      </c>
      <c r="O1017" s="46">
        <v>1319</v>
      </c>
      <c r="P1017" s="30">
        <v>209.99999999999997</v>
      </c>
      <c r="Q1017" s="28">
        <v>159.21152388172857</v>
      </c>
      <c r="R1017" s="30">
        <v>31.972559999999998</v>
      </c>
      <c r="S1017" s="51">
        <v>24.24</v>
      </c>
      <c r="T1017" s="51"/>
      <c r="U1017" s="28">
        <v>10.39372</v>
      </c>
      <c r="V1017" s="26">
        <v>7.88</v>
      </c>
      <c r="W1017" s="26"/>
      <c r="X1017" s="1">
        <v>1239.8599999999999</v>
      </c>
      <c r="Y1017" s="51">
        <v>940</v>
      </c>
      <c r="Z1017" s="106"/>
      <c r="AA1017" s="28">
        <v>109.00216</v>
      </c>
      <c r="AB1017" s="26">
        <v>82.64</v>
      </c>
      <c r="AC1017" s="51"/>
      <c r="AD1017" s="28">
        <v>2.1235900000000001</v>
      </c>
      <c r="AE1017" s="51">
        <v>1.61</v>
      </c>
      <c r="AF1017" s="106"/>
      <c r="AG1017" s="28">
        <v>121.00506</v>
      </c>
      <c r="AH1017" s="26">
        <v>91.74</v>
      </c>
      <c r="AI1017" s="26"/>
      <c r="AJ1017" s="28">
        <v>845.00416000000007</v>
      </c>
      <c r="AK1017" s="51">
        <v>640.64</v>
      </c>
      <c r="AL1017" s="51"/>
      <c r="AM1017" s="162"/>
    </row>
    <row r="1018" spans="1:68" ht="9" hidden="1" customHeight="1" outlineLevel="1" x14ac:dyDescent="0.25">
      <c r="A1018" s="52" t="s">
        <v>97</v>
      </c>
      <c r="B1018" s="190" t="s">
        <v>717</v>
      </c>
      <c r="C1018" s="32" t="s">
        <v>27</v>
      </c>
      <c r="D1018" s="33" t="s">
        <v>28</v>
      </c>
      <c r="E1018" s="60" t="s">
        <v>29</v>
      </c>
      <c r="F1018" s="33">
        <v>200</v>
      </c>
      <c r="G1018" s="179" t="s">
        <v>699</v>
      </c>
      <c r="H1018" s="34">
        <v>11</v>
      </c>
      <c r="I1018" s="33" t="s">
        <v>30</v>
      </c>
      <c r="J1018" s="33">
        <v>16</v>
      </c>
      <c r="K1018" s="36"/>
      <c r="L1018" s="37">
        <v>9.0500000000000007</v>
      </c>
      <c r="M1018" s="38">
        <v>15</v>
      </c>
      <c r="N1018" s="39">
        <v>4</v>
      </c>
      <c r="O1018" s="53">
        <v>5629</v>
      </c>
      <c r="P1018" s="44">
        <v>3870.0000000000005</v>
      </c>
      <c r="Q1018" s="42">
        <v>687.51110321549129</v>
      </c>
      <c r="R1018" s="44">
        <v>300.02570000000003</v>
      </c>
      <c r="S1018" s="54">
        <v>53.3</v>
      </c>
      <c r="T1018" s="54"/>
      <c r="U1018" s="42">
        <v>85.785960000000003</v>
      </c>
      <c r="V1018" s="40">
        <v>15.24</v>
      </c>
      <c r="W1018" s="40"/>
      <c r="X1018" s="92">
        <v>24204.7</v>
      </c>
      <c r="Y1018" s="54">
        <v>4300</v>
      </c>
      <c r="Z1018" s="107"/>
      <c r="AA1018" s="42">
        <v>555.01940000000002</v>
      </c>
      <c r="AB1018" s="40">
        <v>98.6</v>
      </c>
      <c r="AC1018" s="54"/>
      <c r="AD1018" s="42">
        <v>5.4601300000000004</v>
      </c>
      <c r="AE1018" s="54">
        <v>0.97</v>
      </c>
      <c r="AF1018" s="107"/>
      <c r="AG1018" s="42">
        <v>512.01383999999996</v>
      </c>
      <c r="AH1018" s="40">
        <v>90.96</v>
      </c>
      <c r="AI1018" s="40"/>
      <c r="AJ1018" s="42">
        <v>605.00492000000008</v>
      </c>
      <c r="AK1018" s="54">
        <v>107.48</v>
      </c>
      <c r="AL1018" s="54"/>
      <c r="AM1018" s="162"/>
    </row>
    <row r="1019" spans="1:68" ht="9" customHeight="1" collapsed="1" x14ac:dyDescent="0.25">
      <c r="A1019" s="58"/>
      <c r="B1019" s="189"/>
      <c r="C1019" s="4"/>
      <c r="D1019" s="5"/>
      <c r="E1019" s="58"/>
      <c r="F1019" s="5"/>
      <c r="G1019" s="5"/>
      <c r="H1019" s="6"/>
      <c r="I1019" s="5"/>
      <c r="J1019" s="5"/>
      <c r="K1019" s="22"/>
      <c r="L1019" s="23"/>
      <c r="M1019" s="24"/>
      <c r="N1019" s="62"/>
      <c r="O1019" s="62"/>
      <c r="P1019" s="62"/>
      <c r="Q1019" s="62"/>
      <c r="R1019" s="24"/>
      <c r="S1019" s="62"/>
      <c r="T1019" s="62"/>
      <c r="U1019" s="62"/>
      <c r="V1019" s="62"/>
      <c r="W1019" s="62"/>
      <c r="X1019" s="62"/>
      <c r="Y1019" s="62"/>
      <c r="Z1019" s="98"/>
      <c r="AA1019" s="62"/>
      <c r="AB1019" s="62"/>
      <c r="AC1019" s="12"/>
      <c r="AD1019" s="62"/>
      <c r="AE1019" s="62"/>
      <c r="AF1019" s="62"/>
      <c r="AG1019" s="62"/>
      <c r="AH1019" s="62"/>
      <c r="AI1019" s="62"/>
      <c r="AJ1019" s="62"/>
      <c r="AK1019" s="62"/>
      <c r="AL1019" s="62"/>
      <c r="AM1019" s="162"/>
    </row>
    <row r="1020" spans="1:68" ht="9" customHeight="1" x14ac:dyDescent="0.25">
      <c r="A1020" s="59"/>
      <c r="B1020" s="190"/>
      <c r="C1020" s="18"/>
      <c r="D1020" s="19"/>
      <c r="E1020" s="59"/>
      <c r="F1020" s="19"/>
      <c r="G1020" s="19"/>
      <c r="H1020" s="20"/>
      <c r="I1020" s="19"/>
      <c r="J1020" s="19"/>
      <c r="K1020" s="22" t="s">
        <v>679</v>
      </c>
      <c r="L1020" s="30">
        <f>IF(SUM(L1009:L1018)=0,"-",IF(SUM(L1009:L1018)&gt;0,AVERAGE(L1009:L1018)))</f>
        <v>9.6289999999999996</v>
      </c>
      <c r="M1020" s="45">
        <f>IF(SUM(M1009:M1018)=0,"-",IF(SUM(M1009:M1018)&gt;0,AVERAGE(M1009:M1018)))</f>
        <v>15.3</v>
      </c>
      <c r="N1020" s="45">
        <f t="shared" ref="N1020:AK1020" si="810">IF(SUM(N1009:N1018)=0,"-",IF(SUM(N1009:N1018)&gt;0,AVERAGE(N1009:N1018)))</f>
        <v>15.3</v>
      </c>
      <c r="O1020" s="45">
        <f t="shared" si="810"/>
        <v>3044.6</v>
      </c>
      <c r="P1020" s="45">
        <f>IF(SUM(P1009:P1018)=0,"-",IF(SUM(P1009:P1018)&gt;0,AVERAGE(P1009:P1018)))</f>
        <v>1331</v>
      </c>
      <c r="Q1020" s="45">
        <f>IF(SUM(Q1009:Q1018)=0,"-",IF(SUM(Q1009:Q1018)&gt;0,AVERAGE(Q1009:Q1018)))</f>
        <v>358.90277274718983</v>
      </c>
      <c r="R1020" s="45">
        <f>IF(SUM(R1009:R1018)=0,"-",IF(SUM(R1009:R1018)&gt;0,AVERAGE(R1009:R1018)))</f>
        <v>193.51433699999998</v>
      </c>
      <c r="S1020" s="45">
        <f>IF(SUM(S1009:S1018)=0,"-",IF(SUM(S1009:S1018)&gt;0,AVERAGE(S1009:S1018)))</f>
        <v>64.298999999999992</v>
      </c>
      <c r="T1020" s="45" t="str">
        <f t="shared" ref="T1020" si="811">IF(SUM(T1009:T1018)=0,"-",IF(SUM(T1009:T1018)&gt;0,AVERAGE(T1009:T1018)))</f>
        <v>-</v>
      </c>
      <c r="U1020" s="45">
        <f>IF(SUM(U1009:U1018)=0,"-",IF(SUM(U1009:U1018)&gt;0,AVERAGE(U1009:U1018)))</f>
        <v>35.708492999999997</v>
      </c>
      <c r="V1020" s="45">
        <f>IF(SUM(V1009:V1018)=0,"-",IF(SUM(V1009:V1018)&gt;0,AVERAGE(V1009:V1018)))</f>
        <v>10.657</v>
      </c>
      <c r="W1020" s="45" t="str">
        <f t="shared" ref="W1020" si="812">IF(SUM(W1009:W1018)=0,"-",IF(SUM(W1009:W1018)&gt;0,AVERAGE(W1009:W1018)))</f>
        <v>-</v>
      </c>
      <c r="X1020" s="46">
        <f>IF(SUM(X1009:X1018)=0,"-",IF(SUM(X1009:X1018)&gt;0,AVERAGE(X1009:X1018)))</f>
        <v>11664.276999999998</v>
      </c>
      <c r="Y1020" s="45">
        <f>IF(SUM(Y1009:Y1018)=0,"-",IF(SUM(Y1009:Y1018)&gt;0,AVERAGE(Y1009:Y1018)))</f>
        <v>3554</v>
      </c>
      <c r="Z1020" s="46" t="str">
        <f>IF(SUM(Z1009:Z1018)=0,"-",IF(SUM(Z1009:Z1018)&gt;0,AVERAGE(Z1009:Z1018)))</f>
        <v>-</v>
      </c>
      <c r="AA1020" s="45">
        <f>IF(SUM(AA1009:AA1018)=0,"-",IF(SUM(AA1009:AA1018)&gt;0,AVERAGE(AA1009:AA1018)))</f>
        <v>266.099334</v>
      </c>
      <c r="AB1020" s="45">
        <f>IF(SUM(AB1009:AB1018)=0,"-",IF(SUM(AB1009:AB1018)&gt;0,AVERAGE(AB1009:AB1018)))</f>
        <v>93.806999999999988</v>
      </c>
      <c r="AC1020" s="45" t="str">
        <f t="shared" ref="AC1020" si="813">IF(SUM(AC1009:AC1018)=0,"-",IF(SUM(AC1009:AC1018)&gt;0,AVERAGE(AC1009:AC1018)))</f>
        <v>-</v>
      </c>
      <c r="AD1020" s="45">
        <f>IF(SUM(AD1009:AD1018)=0,"-",IF(SUM(AD1009:AD1018)&gt;0,AVERAGE(AD1009:AD1018)))</f>
        <v>3.8293640000000004</v>
      </c>
      <c r="AE1020" s="45">
        <f>IF(SUM(AE1009:AE1018)=0,"-",IF(SUM(AE1009:AE1018)&gt;0,AVERAGE(AE1009:AE1018)))</f>
        <v>1.371</v>
      </c>
      <c r="AF1020" s="46" t="str">
        <f t="shared" ref="AF1020" si="814">IF(SUM(AF1009:AF1018)=0,"-",IF(SUM(AF1009:AF1018)&gt;0,AVERAGE(AF1009:AF1018)))</f>
        <v>-</v>
      </c>
      <c r="AG1020" s="45">
        <f t="shared" si="810"/>
        <v>286.30571799999996</v>
      </c>
      <c r="AH1020" s="45">
        <f t="shared" si="810"/>
        <v>112.676</v>
      </c>
      <c r="AI1020" s="45" t="str">
        <f t="shared" ref="AI1020" si="815">IF(SUM(AI1009:AI1018)=0,"-",IF(SUM(AI1009:AI1018)&gt;0,AVERAGE(AI1009:AI1018)))</f>
        <v>-</v>
      </c>
      <c r="AJ1020" s="45">
        <f t="shared" si="810"/>
        <v>1383.899713</v>
      </c>
      <c r="AK1020" s="45">
        <f t="shared" si="810"/>
        <v>491.27499999999998</v>
      </c>
      <c r="AL1020" s="45" t="str">
        <f t="shared" ref="AL1020" si="816">IF(SUM(AL1009:AL1018)=0,"-",IF(SUM(AL1009:AL1018)&gt;0,AVERAGE(AL1009:AL1018)))</f>
        <v>-</v>
      </c>
      <c r="AM1020" s="162"/>
    </row>
    <row r="1021" spans="1:68" ht="9" customHeight="1" x14ac:dyDescent="0.25">
      <c r="A1021" s="25"/>
      <c r="B1021" s="192" t="str">
        <f t="shared" ref="B1021:J1021" si="817">B1016</f>
        <v>Compound X</v>
      </c>
      <c r="C1021" s="17" t="str">
        <f t="shared" si="817"/>
        <v>Sanofi</v>
      </c>
      <c r="D1021" s="25" t="str">
        <f t="shared" si="817"/>
        <v>Rat</v>
      </c>
      <c r="E1021" s="17" t="str">
        <f t="shared" si="817"/>
        <v>SD</v>
      </c>
      <c r="F1021" s="25">
        <f t="shared" si="817"/>
        <v>200</v>
      </c>
      <c r="G1021" s="25" t="str">
        <f t="shared" si="817"/>
        <v>once a day</v>
      </c>
      <c r="H1021" s="25">
        <f t="shared" si="817"/>
        <v>11</v>
      </c>
      <c r="I1021" s="25" t="str">
        <f t="shared" si="817"/>
        <v>necropsy</v>
      </c>
      <c r="J1021" s="25">
        <f t="shared" si="817"/>
        <v>16</v>
      </c>
      <c r="K1021" s="22" t="s">
        <v>677</v>
      </c>
      <c r="L1021" s="30">
        <f>IF(SUM(L1009:L1018)=0,"-",IF(SUM(L1009:L1018)&gt;0,_xlfn.STDEV.S(L1009:L1018)))</f>
        <v>1.6728249559751769</v>
      </c>
      <c r="M1021" s="45">
        <f>IF(SUM(M1009:M1018)=0,"-",IF(SUM(M1009:M1018)&gt;0,_xlfn.STDEV.S(M1009:M1018)))</f>
        <v>1.7029386365926371</v>
      </c>
      <c r="N1021" s="45">
        <f t="shared" ref="N1021:AK1021" si="818">IF(SUM(N1009:N1018)=0,"-",IF(SUM(N1009:N1018)&gt;0,_xlfn.STDEV.S(N1009:N1018)))</f>
        <v>10.509783801561074</v>
      </c>
      <c r="O1021" s="45">
        <f t="shared" si="818"/>
        <v>1581.0607690900297</v>
      </c>
      <c r="P1021" s="45">
        <f>IF(SUM(P1009:P1018)=0,"-",IF(SUM(P1009:P1018)&gt;0,_xlfn.STDEV.S(P1009:P1018)))</f>
        <v>1241.9111616107384</v>
      </c>
      <c r="Q1021" s="45">
        <f>IF(SUM(Q1009:Q1018)=0,"-",IF(SUM(Q1009:Q1018)&gt;0,_xlfn.STDEV.S(Q1009:Q1018)))</f>
        <v>204.63924346494056</v>
      </c>
      <c r="R1021" s="45">
        <f>IF(SUM(R1009:R1018)=0,"-",IF(SUM(R1009:R1018)&gt;0,_xlfn.STDEV.S(R1009:R1018)))</f>
        <v>127.38956419177171</v>
      </c>
      <c r="S1021" s="45">
        <f>IF(SUM(S1009:S1018)=0,"-",IF(SUM(S1009:S1018)&gt;0,_xlfn.STDEV.S(S1009:S1018)))</f>
        <v>33.358471670959737</v>
      </c>
      <c r="T1021" s="45" t="str">
        <f t="shared" ref="T1021" si="819">IF(SUM(T1009:T1018)=0,"-",IF(SUM(T1009:T1018)&gt;0,_xlfn.STDEV.S(T1009:T1018)))</f>
        <v>-</v>
      </c>
      <c r="U1021" s="45">
        <f>IF(SUM(U1009:U1018)=0,"-",IF(SUM(U1009:U1018)&gt;0,_xlfn.STDEV.S(U1009:U1018)))</f>
        <v>24.859902054101799</v>
      </c>
      <c r="V1021" s="45">
        <f>IF(SUM(V1009:V1018)=0,"-",IF(SUM(V1009:V1018)&gt;0,_xlfn.STDEV.S(V1009:V1018)))</f>
        <v>2.6185961039372914</v>
      </c>
      <c r="W1021" s="45" t="str">
        <f t="shared" ref="W1021" si="820">IF(SUM(W1009:W1018)=0,"-",IF(SUM(W1009:W1018)&gt;0,_xlfn.STDEV.S(W1009:W1018)))</f>
        <v>-</v>
      </c>
      <c r="X1021" s="46">
        <f>IF(SUM(X1009:X1018)=0,"-",IF(SUM(X1009:X1018)&gt;0,_xlfn.STDEV.S(X1009:X1018)))</f>
        <v>8795.5053670497618</v>
      </c>
      <c r="Y1021" s="45">
        <f>IF(SUM(Y1009:Y1018)=0,"-",IF(SUM(Y1009:Y1018)&gt;0,_xlfn.STDEV.S(Y1009:Y1018)))</f>
        <v>1682.367379617187</v>
      </c>
      <c r="Z1021" s="46" t="str">
        <f>IF(SUM(Z1009:Z1018)=0,"-",IF(SUM(Z1009:Z1018)&gt;0,_xlfn.STDEV.S(Z1009:Z1018)))</f>
        <v>-</v>
      </c>
      <c r="AA1021" s="45">
        <f>IF(SUM(AA1009:AA1018)=0,"-",IF(SUM(AA1009:AA1018)&gt;0,_xlfn.STDEV.S(AA1009:AA1018)))</f>
        <v>153.19124026912326</v>
      </c>
      <c r="AB1021" s="45">
        <f>IF(SUM(AB1009:AB1018)=0,"-",IF(SUM(AB1009:AB1018)&gt;0,_xlfn.STDEV.S(AB1009:AB1018)))</f>
        <v>38.658523582200587</v>
      </c>
      <c r="AC1021" s="45" t="str">
        <f t="shared" ref="AC1021" si="821">IF(SUM(AC1009:AC1018)=0,"-",IF(SUM(AC1009:AC1018)&gt;0,_xlfn.STDEV.S(AC1009:AC1018)))</f>
        <v>-</v>
      </c>
      <c r="AD1021" s="45">
        <f>IF(SUM(AD1009:AD1018)=0,"-",IF(SUM(AD1009:AD1018)&gt;0,_xlfn.STDEV.S(AD1009:AD1018)))</f>
        <v>2.027274046963885</v>
      </c>
      <c r="AE1021" s="45">
        <f>IF(SUM(AE1009:AE1018)=0,"-",IF(SUM(AE1009:AE1018)&gt;0,_xlfn.STDEV.S(AE1009:AE1018)))</f>
        <v>0.47652562015768518</v>
      </c>
      <c r="AF1021" s="46" t="str">
        <f t="shared" ref="AF1021" si="822">IF(SUM(AF1009:AF1018)=0,"-",IF(SUM(AF1009:AF1018)&gt;0,_xlfn.STDEV.S(AF1009:AF1018)))</f>
        <v>-</v>
      </c>
      <c r="AG1021" s="45">
        <f t="shared" si="818"/>
        <v>134.81504833839324</v>
      </c>
      <c r="AH1021" s="45">
        <f t="shared" si="818"/>
        <v>70.020901197031421</v>
      </c>
      <c r="AI1021" s="45" t="str">
        <f t="shared" ref="AI1021" si="823">IF(SUM(AI1009:AI1018)=0,"-",IF(SUM(AI1009:AI1018)&gt;0,_xlfn.STDEV.S(AI1009:AI1018)))</f>
        <v>-</v>
      </c>
      <c r="AJ1021" s="45">
        <f t="shared" si="818"/>
        <v>1412.0185136607768</v>
      </c>
      <c r="AK1021" s="45">
        <f t="shared" si="818"/>
        <v>412.31639003857742</v>
      </c>
      <c r="AL1021" s="45" t="str">
        <f t="shared" ref="AL1021" si="824">IF(SUM(AL1009:AL1018)=0,"-",IF(SUM(AL1009:AL1018)&gt;0,_xlfn.STDEV.S(AL1009:AL1018)))</f>
        <v>-</v>
      </c>
      <c r="AM1021" s="162"/>
    </row>
    <row r="1022" spans="1:68" ht="9" customHeight="1" x14ac:dyDescent="0.25">
      <c r="A1022" s="59"/>
      <c r="B1022" s="190"/>
      <c r="C1022" s="18"/>
      <c r="D1022" s="19"/>
      <c r="E1022" s="59"/>
      <c r="F1022" s="19"/>
      <c r="G1022" s="19"/>
      <c r="H1022" s="20"/>
      <c r="I1022" s="19"/>
      <c r="J1022" s="19"/>
      <c r="K1022" s="22" t="s">
        <v>678</v>
      </c>
      <c r="L1022" s="1">
        <f>IF(SUM(L1009:L1018)=0,"-",IF(SUM(L1009:L1018)&gt;0,COUNT(L1009:L1018)))</f>
        <v>10</v>
      </c>
      <c r="M1022" s="46">
        <f>IF(SUM(M1009:M1018)=0,"-",IF(SUM(M1009:M1018)&gt;0,COUNT(M1009:M1018)))</f>
        <v>10</v>
      </c>
      <c r="N1022" s="25">
        <f t="shared" ref="N1022:AK1022" si="825">IF(SUM(N1009:N1018)=0,"-",IF(SUM(N1009:N1018)&gt;0,COUNT(N1009:N1018)))</f>
        <v>10</v>
      </c>
      <c r="O1022" s="25">
        <f t="shared" si="825"/>
        <v>10</v>
      </c>
      <c r="P1022" s="25">
        <f>IF(SUM(P1009:P1018)=0,"-",IF(SUM(P1009:P1018)&gt;0,COUNT(P1009:P1018)))</f>
        <v>10</v>
      </c>
      <c r="Q1022" s="25">
        <f>IF(SUM(Q1009:Q1018)=0,"-",IF(SUM(Q1009:Q1018)&gt;0,COUNT(Q1009:Q1018)))</f>
        <v>10</v>
      </c>
      <c r="R1022" s="45">
        <f>IF(SUM(R1009:R1018)=0,"-",IF(SUM(R1009:R1018)&gt;0,COUNT(R1009:R1018)))</f>
        <v>10</v>
      </c>
      <c r="S1022" s="25">
        <f>IF(SUM(S1009:S1018)=0,"-",IF(SUM(S1009:S1018)&gt;0,COUNT(S1009:S1018)))</f>
        <v>10</v>
      </c>
      <c r="T1022" s="25" t="str">
        <f t="shared" ref="T1022" si="826">IF(SUM(T1009:T1018)=0,"-",IF(SUM(T1009:T1018)&gt;0,COUNT(T1009:T1018)))</f>
        <v>-</v>
      </c>
      <c r="U1022" s="25">
        <f>IF(SUM(U1009:U1018)=0,"-",IF(SUM(U1009:U1018)&gt;0,COUNT(U1009:U1018)))</f>
        <v>10</v>
      </c>
      <c r="V1022" s="25">
        <f>IF(SUM(V1009:V1018)=0,"-",IF(SUM(V1009:V1018)&gt;0,COUNT(V1009:V1018)))</f>
        <v>10</v>
      </c>
      <c r="W1022" s="25" t="str">
        <f t="shared" ref="W1022" si="827">IF(SUM(W1009:W1018)=0,"-",IF(SUM(W1009:W1018)&gt;0,COUNT(W1009:W1018)))</f>
        <v>-</v>
      </c>
      <c r="X1022" s="46">
        <f>IF(SUM(X1009:X1018)=0,"-",IF(SUM(X1009:X1018)&gt;0,COUNT(X1009:X1018)))</f>
        <v>10</v>
      </c>
      <c r="Y1022" s="25">
        <f>IF(SUM(Y1009:Y1018)=0,"-",IF(SUM(Y1009:Y1018)&gt;0,COUNT(Y1009:Y1018)))</f>
        <v>10</v>
      </c>
      <c r="Z1022" s="46" t="str">
        <f>IF(SUM(Z1009:Z1018)=0,"-",IF(SUM(Z1009:Z1018)&gt;0,COUNT(Z1009:Z1018)))</f>
        <v>-</v>
      </c>
      <c r="AA1022" s="25">
        <f>IF(SUM(AA1009:AA1018)=0,"-",IF(SUM(AA1009:AA1018)&gt;0,COUNT(AA1009:AA1018)))</f>
        <v>10</v>
      </c>
      <c r="AB1022" s="25">
        <f>IF(SUM(AB1009:AB1018)=0,"-",IF(SUM(AB1009:AB1018)&gt;0,COUNT(AB1009:AB1018)))</f>
        <v>10</v>
      </c>
      <c r="AC1022" s="25" t="str">
        <f t="shared" ref="AC1022" si="828">IF(SUM(AC1009:AC1018)=0,"-",IF(SUM(AC1009:AC1018)&gt;0,COUNT(AC1009:AC1018)))</f>
        <v>-</v>
      </c>
      <c r="AD1022" s="25">
        <f>IF(SUM(AD1009:AD1018)=0,"-",IF(SUM(AD1009:AD1018)&gt;0,COUNT(AD1009:AD1018)))</f>
        <v>10</v>
      </c>
      <c r="AE1022" s="25">
        <f>IF(SUM(AE1009:AE1018)=0,"-",IF(SUM(AE1009:AE1018)&gt;0,COUNT(AE1009:AE1018)))</f>
        <v>10</v>
      </c>
      <c r="AF1022" s="46" t="str">
        <f t="shared" ref="AF1022" si="829">IF(SUM(AF1009:AF1018)=0,"-",IF(SUM(AF1009:AF1018)&gt;0,COUNT(AF1009:AF1018)))</f>
        <v>-</v>
      </c>
      <c r="AG1022" s="25">
        <f t="shared" si="825"/>
        <v>10</v>
      </c>
      <c r="AH1022" s="25">
        <f t="shared" si="825"/>
        <v>10</v>
      </c>
      <c r="AI1022" s="25" t="str">
        <f t="shared" ref="AI1022" si="830">IF(SUM(AI1009:AI1018)=0,"-",IF(SUM(AI1009:AI1018)&gt;0,COUNT(AI1009:AI1018)))</f>
        <v>-</v>
      </c>
      <c r="AJ1022" s="25">
        <f t="shared" si="825"/>
        <v>10</v>
      </c>
      <c r="AK1022" s="25">
        <f t="shared" si="825"/>
        <v>10</v>
      </c>
      <c r="AL1022" s="25" t="str">
        <f t="shared" ref="AL1022" si="831">IF(SUM(AL1009:AL1018)=0,"-",IF(SUM(AL1009:AL1018)&gt;0,COUNT(AL1009:AL1018)))</f>
        <v>-</v>
      </c>
      <c r="AM1022" s="162"/>
    </row>
    <row r="1023" spans="1:68" s="208" customFormat="1" ht="9" customHeight="1" thickBot="1" x14ac:dyDescent="0.3">
      <c r="A1023" s="60"/>
      <c r="B1023" s="191"/>
      <c r="C1023" s="32"/>
      <c r="D1023" s="33"/>
      <c r="E1023" s="60"/>
      <c r="F1023" s="33"/>
      <c r="G1023" s="33"/>
      <c r="H1023" s="34"/>
      <c r="I1023" s="33"/>
      <c r="J1023" s="33"/>
      <c r="K1023" s="36"/>
      <c r="L1023" s="37"/>
      <c r="M1023" s="38"/>
      <c r="N1023" s="63"/>
      <c r="O1023" s="63"/>
      <c r="P1023" s="63"/>
      <c r="Q1023" s="63"/>
      <c r="R1023" s="38"/>
      <c r="S1023" s="63"/>
      <c r="T1023" s="63"/>
      <c r="U1023" s="63"/>
      <c r="V1023" s="63"/>
      <c r="W1023" s="63"/>
      <c r="X1023" s="63"/>
      <c r="Y1023" s="63"/>
      <c r="Z1023" s="92"/>
      <c r="AA1023" s="63"/>
      <c r="AB1023" s="63"/>
      <c r="AC1023" s="40"/>
      <c r="AD1023" s="63"/>
      <c r="AE1023" s="63"/>
      <c r="AF1023" s="63"/>
      <c r="AG1023" s="63"/>
      <c r="AH1023" s="63"/>
      <c r="AI1023" s="63"/>
      <c r="AJ1023" s="63"/>
      <c r="AK1023" s="63"/>
      <c r="AL1023" s="63"/>
      <c r="AM1023" s="162"/>
      <c r="AN1023" s="211"/>
      <c r="AO1023" s="211"/>
      <c r="AP1023" s="211"/>
      <c r="AQ1023" s="211"/>
      <c r="AR1023" s="211"/>
      <c r="AS1023" s="211"/>
      <c r="AT1023" s="211"/>
      <c r="AU1023" s="211"/>
      <c r="AV1023" s="211"/>
      <c r="AW1023" s="211"/>
      <c r="AX1023" s="211"/>
      <c r="AY1023" s="211"/>
      <c r="AZ1023" s="211"/>
      <c r="BA1023" s="211"/>
      <c r="BB1023" s="211"/>
      <c r="BC1023" s="211"/>
      <c r="BD1023" s="211"/>
      <c r="BE1023" s="211"/>
      <c r="BF1023" s="211"/>
      <c r="BG1023" s="211"/>
      <c r="BH1023" s="211"/>
      <c r="BI1023" s="211"/>
      <c r="BJ1023" s="211"/>
      <c r="BK1023" s="211"/>
      <c r="BL1023" s="211"/>
      <c r="BM1023" s="211"/>
      <c r="BN1023" s="211"/>
      <c r="BO1023" s="211"/>
      <c r="BP1023" s="211"/>
    </row>
    <row r="1024" spans="1:68" ht="9" hidden="1" customHeight="1" outlineLevel="1" x14ac:dyDescent="0.25">
      <c r="A1024" s="50" t="s">
        <v>98</v>
      </c>
      <c r="B1024" s="190" t="s">
        <v>718</v>
      </c>
      <c r="C1024" s="18" t="s">
        <v>27</v>
      </c>
      <c r="D1024" s="19" t="s">
        <v>28</v>
      </c>
      <c r="E1024" s="59" t="s">
        <v>29</v>
      </c>
      <c r="F1024" s="21">
        <v>0</v>
      </c>
      <c r="G1024" s="179" t="s">
        <v>699</v>
      </c>
      <c r="H1024" s="19">
        <v>4</v>
      </c>
      <c r="I1024" s="19" t="s">
        <v>30</v>
      </c>
      <c r="J1024" s="19">
        <v>16</v>
      </c>
      <c r="K1024" s="22"/>
      <c r="L1024" s="64">
        <v>3.45</v>
      </c>
      <c r="M1024" s="65">
        <v>17</v>
      </c>
      <c r="N1024" s="66">
        <v>4.2</v>
      </c>
      <c r="O1024" s="25">
        <v>6024</v>
      </c>
      <c r="P1024" s="30">
        <v>490.00000000000011</v>
      </c>
      <c r="Q1024" s="28">
        <v>81.341301460823388</v>
      </c>
      <c r="R1024" s="30">
        <v>8</v>
      </c>
      <c r="S1024" s="28">
        <v>1.3280212483399734</v>
      </c>
      <c r="T1024" s="28"/>
      <c r="U1024" s="28">
        <v>19</v>
      </c>
      <c r="V1024" s="28">
        <v>3.1540504648074368</v>
      </c>
      <c r="W1024" s="28"/>
      <c r="X1024" s="1"/>
      <c r="Y1024" s="26"/>
      <c r="Z1024" s="1"/>
      <c r="AA1024" s="26"/>
      <c r="AB1024" s="27"/>
      <c r="AC1024" s="27"/>
      <c r="AD1024" s="26"/>
      <c r="AE1024" s="27"/>
      <c r="AF1024" s="228"/>
      <c r="AG1024" s="26"/>
      <c r="AH1024" s="26"/>
      <c r="AI1024" s="26"/>
      <c r="AJ1024" s="27"/>
      <c r="AK1024" s="27"/>
      <c r="AL1024" s="27"/>
      <c r="AM1024" s="162"/>
    </row>
    <row r="1025" spans="1:39" ht="9" hidden="1" customHeight="1" outlineLevel="1" x14ac:dyDescent="0.25">
      <c r="A1025" s="50" t="s">
        <v>99</v>
      </c>
      <c r="B1025" s="190" t="s">
        <v>718</v>
      </c>
      <c r="C1025" s="18" t="s">
        <v>27</v>
      </c>
      <c r="D1025" s="19" t="s">
        <v>28</v>
      </c>
      <c r="E1025" s="59" t="s">
        <v>29</v>
      </c>
      <c r="F1025" s="21">
        <v>0</v>
      </c>
      <c r="G1025" s="179" t="s">
        <v>699</v>
      </c>
      <c r="H1025" s="19">
        <v>4</v>
      </c>
      <c r="I1025" s="19" t="s">
        <v>30</v>
      </c>
      <c r="J1025" s="19">
        <v>16</v>
      </c>
      <c r="K1025" s="22"/>
      <c r="L1025" s="64">
        <v>4.66</v>
      </c>
      <c r="M1025" s="65">
        <v>17</v>
      </c>
      <c r="N1025" s="66">
        <v>6.2</v>
      </c>
      <c r="O1025" s="25">
        <v>5834</v>
      </c>
      <c r="P1025" s="30">
        <v>300</v>
      </c>
      <c r="Q1025" s="28">
        <v>51.422694549194382</v>
      </c>
      <c r="R1025" s="30">
        <v>2.9999999999999996</v>
      </c>
      <c r="S1025" s="28">
        <v>0.5142269454919437</v>
      </c>
      <c r="T1025" s="28"/>
      <c r="U1025" s="28">
        <v>21.2</v>
      </c>
      <c r="V1025" s="28">
        <v>3.6338704148097358</v>
      </c>
      <c r="W1025" s="28"/>
      <c r="X1025" s="1"/>
      <c r="Y1025" s="26"/>
      <c r="Z1025" s="1"/>
      <c r="AA1025" s="26"/>
      <c r="AB1025" s="27"/>
      <c r="AC1025" s="27"/>
      <c r="AD1025" s="26"/>
      <c r="AE1025" s="27"/>
      <c r="AF1025" s="228"/>
      <c r="AG1025" s="26"/>
      <c r="AH1025" s="26"/>
      <c r="AI1025" s="26"/>
      <c r="AJ1025" s="27"/>
      <c r="AK1025" s="27"/>
      <c r="AL1025" s="27"/>
      <c r="AM1025" s="162"/>
    </row>
    <row r="1026" spans="1:39" ht="9" hidden="1" customHeight="1" outlineLevel="1" x14ac:dyDescent="0.25">
      <c r="A1026" s="50" t="s">
        <v>100</v>
      </c>
      <c r="B1026" s="190" t="s">
        <v>718</v>
      </c>
      <c r="C1026" s="18" t="s">
        <v>27</v>
      </c>
      <c r="D1026" s="19" t="s">
        <v>28</v>
      </c>
      <c r="E1026" s="59" t="s">
        <v>29</v>
      </c>
      <c r="F1026" s="21">
        <v>0</v>
      </c>
      <c r="G1026" s="179" t="s">
        <v>699</v>
      </c>
      <c r="H1026" s="19">
        <v>4</v>
      </c>
      <c r="I1026" s="19" t="s">
        <v>30</v>
      </c>
      <c r="J1026" s="19">
        <v>16</v>
      </c>
      <c r="K1026" s="22"/>
      <c r="L1026" s="64">
        <v>4.83</v>
      </c>
      <c r="M1026" s="65">
        <v>18</v>
      </c>
      <c r="N1026" s="66">
        <v>8.5</v>
      </c>
      <c r="O1026" s="25">
        <v>4716</v>
      </c>
      <c r="P1026" s="30">
        <v>320.00000000000006</v>
      </c>
      <c r="Q1026" s="28">
        <v>67.85411365564039</v>
      </c>
      <c r="R1026" s="30">
        <v>18</v>
      </c>
      <c r="S1026" s="28">
        <v>3.8167938931297707</v>
      </c>
      <c r="T1026" s="28"/>
      <c r="U1026" s="28">
        <v>18.899999999999995</v>
      </c>
      <c r="V1026" s="28">
        <v>4.007633587786259</v>
      </c>
      <c r="W1026" s="28"/>
      <c r="X1026" s="1"/>
      <c r="Y1026" s="26"/>
      <c r="Z1026" s="1"/>
      <c r="AA1026" s="26"/>
      <c r="AB1026" s="27"/>
      <c r="AC1026" s="27"/>
      <c r="AD1026" s="26"/>
      <c r="AE1026" s="27"/>
      <c r="AF1026" s="228"/>
      <c r="AG1026" s="26"/>
      <c r="AH1026" s="26"/>
      <c r="AI1026" s="26"/>
      <c r="AJ1026" s="27"/>
      <c r="AK1026" s="27"/>
      <c r="AL1026" s="27"/>
      <c r="AM1026" s="162"/>
    </row>
    <row r="1027" spans="1:39" ht="9" hidden="1" customHeight="1" outlineLevel="1" x14ac:dyDescent="0.25">
      <c r="A1027" s="50" t="s">
        <v>101</v>
      </c>
      <c r="B1027" s="190" t="s">
        <v>718</v>
      </c>
      <c r="C1027" s="18" t="s">
        <v>27</v>
      </c>
      <c r="D1027" s="19" t="s">
        <v>28</v>
      </c>
      <c r="E1027" s="59" t="s">
        <v>29</v>
      </c>
      <c r="F1027" s="21">
        <v>0</v>
      </c>
      <c r="G1027" s="179" t="s">
        <v>699</v>
      </c>
      <c r="H1027" s="19">
        <v>4</v>
      </c>
      <c r="I1027" s="19" t="s">
        <v>30</v>
      </c>
      <c r="J1027" s="19">
        <v>16</v>
      </c>
      <c r="K1027" s="22"/>
      <c r="L1027" s="64">
        <v>7.15</v>
      </c>
      <c r="M1027" s="65">
        <v>19</v>
      </c>
      <c r="N1027" s="66">
        <v>7.5</v>
      </c>
      <c r="O1027" s="25">
        <v>6334</v>
      </c>
      <c r="P1027" s="30">
        <v>340</v>
      </c>
      <c r="Q1027" s="28">
        <v>53.678560151562998</v>
      </c>
      <c r="R1027" s="30">
        <v>5</v>
      </c>
      <c r="S1027" s="28">
        <v>0.78939059046416171</v>
      </c>
      <c r="T1027" s="28"/>
      <c r="U1027" s="28">
        <v>13.500000000000002</v>
      </c>
      <c r="V1027" s="28">
        <v>2.1313545942532368</v>
      </c>
      <c r="W1027" s="28"/>
      <c r="X1027" s="1"/>
      <c r="Y1027" s="26"/>
      <c r="Z1027" s="1"/>
      <c r="AA1027" s="26"/>
      <c r="AB1027" s="27"/>
      <c r="AC1027" s="27"/>
      <c r="AD1027" s="26"/>
      <c r="AE1027" s="27"/>
      <c r="AF1027" s="228"/>
      <c r="AG1027" s="26"/>
      <c r="AH1027" s="26"/>
      <c r="AI1027" s="26"/>
      <c r="AJ1027" s="27"/>
      <c r="AK1027" s="27"/>
      <c r="AL1027" s="27"/>
      <c r="AM1027" s="162"/>
    </row>
    <row r="1028" spans="1:39" ht="9" hidden="1" customHeight="1" outlineLevel="1" x14ac:dyDescent="0.25">
      <c r="A1028" s="50" t="s">
        <v>102</v>
      </c>
      <c r="B1028" s="190" t="s">
        <v>718</v>
      </c>
      <c r="C1028" s="18" t="s">
        <v>27</v>
      </c>
      <c r="D1028" s="19" t="s">
        <v>28</v>
      </c>
      <c r="E1028" s="59" t="s">
        <v>29</v>
      </c>
      <c r="F1028" s="21">
        <v>0</v>
      </c>
      <c r="G1028" s="179" t="s">
        <v>699</v>
      </c>
      <c r="H1028" s="19">
        <v>4</v>
      </c>
      <c r="I1028" s="19" t="s">
        <v>30</v>
      </c>
      <c r="J1028" s="19">
        <v>16</v>
      </c>
      <c r="K1028" s="22"/>
      <c r="L1028" s="64">
        <v>5.76</v>
      </c>
      <c r="M1028" s="65">
        <v>19</v>
      </c>
      <c r="N1028" s="66">
        <v>5</v>
      </c>
      <c r="O1028" s="25">
        <v>7186</v>
      </c>
      <c r="P1028" s="30">
        <v>460.00000000000006</v>
      </c>
      <c r="Q1028" s="28">
        <v>64.013359309769001</v>
      </c>
      <c r="R1028" s="30">
        <v>4</v>
      </c>
      <c r="S1028" s="28">
        <v>0.55663790704146954</v>
      </c>
      <c r="T1028" s="28"/>
      <c r="U1028" s="28">
        <v>29.3</v>
      </c>
      <c r="V1028" s="28">
        <v>4.0773726690787644</v>
      </c>
      <c r="W1028" s="28"/>
      <c r="X1028" s="1"/>
      <c r="Y1028" s="26"/>
      <c r="Z1028" s="1"/>
      <c r="AA1028" s="26"/>
      <c r="AB1028" s="27"/>
      <c r="AC1028" s="27"/>
      <c r="AD1028" s="26"/>
      <c r="AE1028" s="27"/>
      <c r="AF1028" s="228"/>
      <c r="AG1028" s="26"/>
      <c r="AH1028" s="26"/>
      <c r="AI1028" s="26"/>
      <c r="AJ1028" s="27"/>
      <c r="AK1028" s="27"/>
      <c r="AL1028" s="27"/>
      <c r="AM1028" s="162"/>
    </row>
    <row r="1029" spans="1:39" ht="9" hidden="1" customHeight="1" outlineLevel="1" x14ac:dyDescent="0.25">
      <c r="A1029" s="50" t="s">
        <v>103</v>
      </c>
      <c r="B1029" s="190" t="s">
        <v>718</v>
      </c>
      <c r="C1029" s="18" t="s">
        <v>27</v>
      </c>
      <c r="D1029" s="19" t="s">
        <v>28</v>
      </c>
      <c r="E1029" s="59" t="s">
        <v>29</v>
      </c>
      <c r="F1029" s="21">
        <v>0</v>
      </c>
      <c r="G1029" s="179" t="s">
        <v>699</v>
      </c>
      <c r="H1029" s="19">
        <v>4</v>
      </c>
      <c r="I1029" s="19" t="s">
        <v>30</v>
      </c>
      <c r="J1029" s="19">
        <v>16</v>
      </c>
      <c r="K1029" s="22"/>
      <c r="L1029" s="64">
        <v>6.3</v>
      </c>
      <c r="M1029" s="65">
        <v>16</v>
      </c>
      <c r="N1029" s="66">
        <v>13</v>
      </c>
      <c r="O1029" s="25">
        <v>3319</v>
      </c>
      <c r="P1029" s="30">
        <v>210</v>
      </c>
      <c r="Q1029" s="28">
        <v>63.272069900572461</v>
      </c>
      <c r="R1029" s="30">
        <v>1</v>
      </c>
      <c r="S1029" s="28">
        <v>0.30129557095510695</v>
      </c>
      <c r="T1029" s="28"/>
      <c r="U1029" s="28">
        <v>13.5</v>
      </c>
      <c r="V1029" s="28">
        <v>4.0674902078939441</v>
      </c>
      <c r="W1029" s="28"/>
      <c r="X1029" s="1"/>
      <c r="Y1029" s="26"/>
      <c r="Z1029" s="1"/>
      <c r="AA1029" s="26"/>
      <c r="AB1029" s="27"/>
      <c r="AC1029" s="27"/>
      <c r="AD1029" s="26"/>
      <c r="AE1029" s="27"/>
      <c r="AF1029" s="228"/>
      <c r="AG1029" s="26"/>
      <c r="AH1029" s="26"/>
      <c r="AI1029" s="26"/>
      <c r="AJ1029" s="27"/>
      <c r="AK1029" s="27"/>
      <c r="AL1029" s="27"/>
      <c r="AM1029" s="162"/>
    </row>
    <row r="1030" spans="1:39" ht="9" hidden="1" customHeight="1" outlineLevel="1" x14ac:dyDescent="0.25">
      <c r="A1030" s="50" t="s">
        <v>104</v>
      </c>
      <c r="B1030" s="190" t="s">
        <v>718</v>
      </c>
      <c r="C1030" s="18" t="s">
        <v>27</v>
      </c>
      <c r="D1030" s="19" t="s">
        <v>28</v>
      </c>
      <c r="E1030" s="59" t="s">
        <v>29</v>
      </c>
      <c r="F1030" s="21">
        <v>0</v>
      </c>
      <c r="G1030" s="179" t="s">
        <v>699</v>
      </c>
      <c r="H1030" s="19">
        <v>4</v>
      </c>
      <c r="I1030" s="19" t="s">
        <v>30</v>
      </c>
      <c r="J1030" s="19">
        <v>16</v>
      </c>
      <c r="K1030" s="22"/>
      <c r="L1030" s="64">
        <v>6.37</v>
      </c>
      <c r="M1030" s="65">
        <v>16</v>
      </c>
      <c r="N1030" s="66">
        <v>3.5</v>
      </c>
      <c r="O1030" s="25">
        <v>9177</v>
      </c>
      <c r="P1030" s="30">
        <v>440.00000000000006</v>
      </c>
      <c r="Q1030" s="28">
        <v>47.945951836112023</v>
      </c>
      <c r="R1030" s="30">
        <v>3.9999999999999996</v>
      </c>
      <c r="S1030" s="28">
        <v>0.43587228941920014</v>
      </c>
      <c r="T1030" s="28"/>
      <c r="U1030" s="28">
        <v>32.9</v>
      </c>
      <c r="V1030" s="28">
        <v>3.5850495804729214</v>
      </c>
      <c r="W1030" s="28"/>
      <c r="X1030" s="1"/>
      <c r="Y1030" s="26"/>
      <c r="Z1030" s="1"/>
      <c r="AA1030" s="26"/>
      <c r="AB1030" s="27"/>
      <c r="AC1030" s="27"/>
      <c r="AD1030" s="26"/>
      <c r="AE1030" s="27"/>
      <c r="AF1030" s="228"/>
      <c r="AG1030" s="26"/>
      <c r="AH1030" s="26"/>
      <c r="AI1030" s="26"/>
      <c r="AJ1030" s="27"/>
      <c r="AK1030" s="27"/>
      <c r="AL1030" s="27"/>
      <c r="AM1030" s="162"/>
    </row>
    <row r="1031" spans="1:39" ht="9" hidden="1" customHeight="1" outlineLevel="1" x14ac:dyDescent="0.25">
      <c r="A1031" s="50" t="s">
        <v>105</v>
      </c>
      <c r="B1031" s="190" t="s">
        <v>718</v>
      </c>
      <c r="C1031" s="18" t="s">
        <v>27</v>
      </c>
      <c r="D1031" s="19" t="s">
        <v>28</v>
      </c>
      <c r="E1031" s="59" t="s">
        <v>29</v>
      </c>
      <c r="F1031" s="21">
        <v>0</v>
      </c>
      <c r="G1031" s="179" t="s">
        <v>699</v>
      </c>
      <c r="H1031" s="19">
        <v>4</v>
      </c>
      <c r="I1031" s="19" t="s">
        <v>30</v>
      </c>
      <c r="J1031" s="19">
        <v>16</v>
      </c>
      <c r="K1031" s="22"/>
      <c r="L1031" s="64">
        <v>6.12</v>
      </c>
      <c r="M1031" s="65">
        <v>18</v>
      </c>
      <c r="N1031" s="66">
        <v>7.5</v>
      </c>
      <c r="O1031" s="25">
        <v>5956</v>
      </c>
      <c r="P1031" s="30">
        <v>560</v>
      </c>
      <c r="Q1031" s="28">
        <v>94.022834116856956</v>
      </c>
      <c r="R1031" s="30">
        <v>5</v>
      </c>
      <c r="S1031" s="28">
        <v>0.83948959032907988</v>
      </c>
      <c r="T1031" s="28"/>
      <c r="U1031" s="28">
        <v>20.3</v>
      </c>
      <c r="V1031" s="28">
        <v>3.4083277367360645</v>
      </c>
      <c r="W1031" s="28"/>
      <c r="X1031" s="1"/>
      <c r="Y1031" s="26"/>
      <c r="Z1031" s="1"/>
      <c r="AA1031" s="26"/>
      <c r="AB1031" s="27"/>
      <c r="AC1031" s="27"/>
      <c r="AD1031" s="26"/>
      <c r="AE1031" s="27"/>
      <c r="AF1031" s="228"/>
      <c r="AG1031" s="26"/>
      <c r="AH1031" s="26"/>
      <c r="AI1031" s="26"/>
      <c r="AJ1031" s="27"/>
      <c r="AK1031" s="27"/>
      <c r="AL1031" s="27"/>
      <c r="AM1031" s="162"/>
    </row>
    <row r="1032" spans="1:39" ht="9" hidden="1" customHeight="1" outlineLevel="1" x14ac:dyDescent="0.25">
      <c r="A1032" s="50" t="s">
        <v>106</v>
      </c>
      <c r="B1032" s="190" t="s">
        <v>718</v>
      </c>
      <c r="C1032" s="18" t="s">
        <v>27</v>
      </c>
      <c r="D1032" s="19" t="s">
        <v>28</v>
      </c>
      <c r="E1032" s="59" t="s">
        <v>29</v>
      </c>
      <c r="F1032" s="21">
        <v>0</v>
      </c>
      <c r="G1032" s="179" t="s">
        <v>699</v>
      </c>
      <c r="H1032" s="19">
        <v>4</v>
      </c>
      <c r="I1032" s="19" t="s">
        <v>30</v>
      </c>
      <c r="J1032" s="19">
        <v>16</v>
      </c>
      <c r="K1032" s="22"/>
      <c r="L1032" s="64">
        <v>5.5</v>
      </c>
      <c r="M1032" s="65">
        <v>17</v>
      </c>
      <c r="N1032" s="66">
        <v>8</v>
      </c>
      <c r="O1032" s="25">
        <v>5250</v>
      </c>
      <c r="P1032" s="30">
        <v>310</v>
      </c>
      <c r="Q1032" s="28">
        <v>59.047619047619044</v>
      </c>
      <c r="R1032" s="30">
        <v>5</v>
      </c>
      <c r="S1032" s="28">
        <v>0.95238095238095233</v>
      </c>
      <c r="T1032" s="28"/>
      <c r="U1032" s="28">
        <v>22.700000000000003</v>
      </c>
      <c r="V1032" s="28">
        <v>4.3238095238095244</v>
      </c>
      <c r="W1032" s="28"/>
      <c r="X1032" s="1"/>
      <c r="Y1032" s="26"/>
      <c r="Z1032" s="1"/>
      <c r="AA1032" s="26"/>
      <c r="AB1032" s="27"/>
      <c r="AC1032" s="27"/>
      <c r="AD1032" s="26"/>
      <c r="AE1032" s="27"/>
      <c r="AF1032" s="228"/>
      <c r="AG1032" s="26"/>
      <c r="AH1032" s="26"/>
      <c r="AI1032" s="26"/>
      <c r="AJ1032" s="27"/>
      <c r="AK1032" s="27"/>
      <c r="AL1032" s="27"/>
      <c r="AM1032" s="162"/>
    </row>
    <row r="1033" spans="1:39" ht="9" hidden="1" customHeight="1" outlineLevel="1" x14ac:dyDescent="0.25">
      <c r="A1033" s="52" t="s">
        <v>107</v>
      </c>
      <c r="B1033" s="190" t="s">
        <v>718</v>
      </c>
      <c r="C1033" s="32" t="s">
        <v>27</v>
      </c>
      <c r="D1033" s="33" t="s">
        <v>28</v>
      </c>
      <c r="E1033" s="60" t="s">
        <v>29</v>
      </c>
      <c r="F1033" s="35">
        <v>0</v>
      </c>
      <c r="G1033" s="179" t="s">
        <v>699</v>
      </c>
      <c r="H1033" s="33">
        <v>4</v>
      </c>
      <c r="I1033" s="33" t="s">
        <v>30</v>
      </c>
      <c r="J1033" s="33">
        <v>16</v>
      </c>
      <c r="K1033" s="36"/>
      <c r="L1033" s="67">
        <v>6.8</v>
      </c>
      <c r="M1033" s="68">
        <v>17</v>
      </c>
      <c r="N1033" s="69">
        <v>7</v>
      </c>
      <c r="O1033" s="39">
        <v>6848</v>
      </c>
      <c r="P1033" s="44">
        <v>290</v>
      </c>
      <c r="Q1033" s="42">
        <v>42.348130841121495</v>
      </c>
      <c r="R1033" s="44">
        <v>2</v>
      </c>
      <c r="S1033" s="42">
        <v>0.29205607476635514</v>
      </c>
      <c r="T1033" s="42"/>
      <c r="U1033" s="42">
        <v>20.2</v>
      </c>
      <c r="V1033" s="42">
        <v>2.9497663551401869</v>
      </c>
      <c r="W1033" s="42"/>
      <c r="X1033" s="92"/>
      <c r="Y1033" s="40"/>
      <c r="Z1033" s="92"/>
      <c r="AA1033" s="40"/>
      <c r="AB1033" s="41"/>
      <c r="AC1033" s="41"/>
      <c r="AD1033" s="40"/>
      <c r="AE1033" s="41"/>
      <c r="AF1033" s="229"/>
      <c r="AG1033" s="40"/>
      <c r="AH1033" s="40"/>
      <c r="AI1033" s="40"/>
      <c r="AJ1033" s="41"/>
      <c r="AK1033" s="41"/>
      <c r="AL1033" s="41"/>
      <c r="AM1033" s="162"/>
    </row>
    <row r="1034" spans="1:39" ht="9" customHeight="1" collapsed="1" x14ac:dyDescent="0.25">
      <c r="A1034" s="58"/>
      <c r="B1034" s="189"/>
      <c r="C1034" s="4"/>
      <c r="D1034" s="5"/>
      <c r="E1034" s="58"/>
      <c r="F1034" s="7"/>
      <c r="G1034" s="7"/>
      <c r="H1034" s="5"/>
      <c r="I1034" s="5"/>
      <c r="J1034" s="5"/>
      <c r="K1034" s="22"/>
      <c r="L1034" s="23"/>
      <c r="M1034" s="24"/>
      <c r="N1034" s="62"/>
      <c r="O1034" s="62"/>
      <c r="P1034" s="62"/>
      <c r="Q1034" s="62"/>
      <c r="R1034" s="24"/>
      <c r="S1034" s="62"/>
      <c r="T1034" s="62"/>
      <c r="U1034" s="62"/>
      <c r="V1034" s="62"/>
      <c r="W1034" s="62"/>
      <c r="X1034" s="62"/>
      <c r="Y1034" s="62"/>
      <c r="Z1034" s="62"/>
      <c r="AA1034" s="62"/>
      <c r="AB1034" s="62"/>
      <c r="AC1034" s="62"/>
      <c r="AD1034" s="62"/>
      <c r="AE1034" s="62"/>
      <c r="AF1034" s="62"/>
      <c r="AG1034" s="62"/>
      <c r="AH1034" s="62"/>
      <c r="AI1034" s="62"/>
      <c r="AJ1034" s="62"/>
      <c r="AK1034" s="62"/>
      <c r="AL1034" s="62"/>
      <c r="AM1034" s="162"/>
    </row>
    <row r="1035" spans="1:39" ht="9" customHeight="1" x14ac:dyDescent="0.25">
      <c r="A1035" s="59"/>
      <c r="B1035" s="190"/>
      <c r="C1035" s="18"/>
      <c r="D1035" s="19"/>
      <c r="E1035" s="59"/>
      <c r="F1035" s="21"/>
      <c r="G1035" s="21"/>
      <c r="H1035" s="19"/>
      <c r="I1035" s="19"/>
      <c r="J1035" s="19"/>
      <c r="K1035" s="22" t="s">
        <v>679</v>
      </c>
      <c r="L1035" s="30">
        <f>IF(SUM(L1024:L1033)=0,"-",IF(SUM(L1024:L1033)&gt;0,AVERAGE(L1024:L1033)))</f>
        <v>5.6939999999999991</v>
      </c>
      <c r="M1035" s="45">
        <f>IF(SUM(M1024:M1033)=0,"-",IF(SUM(M1024:M1033)&gt;0,AVERAGE(M1024:M1033)))</f>
        <v>17.399999999999999</v>
      </c>
      <c r="N1035" s="45">
        <f t="shared" ref="N1035:AK1035" si="832">IF(SUM(N1024:N1033)=0,"-",IF(SUM(N1024:N1033)&gt;0,AVERAGE(N1024:N1033)))</f>
        <v>7.0400000000000009</v>
      </c>
      <c r="O1035" s="45">
        <f t="shared" si="832"/>
        <v>6064.4</v>
      </c>
      <c r="P1035" s="45">
        <f>IF(SUM(P1024:P1033)=0,"-",IF(SUM(P1024:P1033)&gt;0,AVERAGE(P1024:P1033)))</f>
        <v>372</v>
      </c>
      <c r="Q1035" s="45">
        <f>IF(SUM(Q1024:Q1033)=0,"-",IF(SUM(Q1024:Q1033)&gt;0,AVERAGE(Q1024:Q1033)))</f>
        <v>62.494663486927223</v>
      </c>
      <c r="R1035" s="45">
        <f>IF(SUM(R1024:R1033)=0,"-",IF(SUM(R1024:R1033)&gt;0,AVERAGE(R1024:R1033)))</f>
        <v>5.5</v>
      </c>
      <c r="S1035" s="45">
        <f>IF(SUM(S1024:S1033)=0,"-",IF(SUM(S1024:S1033)&gt;0,AVERAGE(S1024:S1033)))</f>
        <v>0.98261650623180152</v>
      </c>
      <c r="T1035" s="45" t="str">
        <f t="shared" ref="T1035" si="833">IF(SUM(T1024:T1033)=0,"-",IF(SUM(T1024:T1033)&gt;0,AVERAGE(T1024:T1033)))</f>
        <v>-</v>
      </c>
      <c r="U1035" s="45">
        <f>IF(SUM(U1024:U1033)=0,"-",IF(SUM(U1024:U1033)&gt;0,AVERAGE(U1024:U1033)))</f>
        <v>21.15</v>
      </c>
      <c r="V1035" s="45">
        <f>IF(SUM(V1024:V1033)=0,"-",IF(SUM(V1024:V1033)&gt;0,AVERAGE(V1024:V1033)))</f>
        <v>3.5338725134788072</v>
      </c>
      <c r="W1035" s="45" t="str">
        <f t="shared" ref="W1035" si="834">IF(SUM(W1024:W1033)=0,"-",IF(SUM(W1024:W1033)&gt;0,AVERAGE(W1024:W1033)))</f>
        <v>-</v>
      </c>
      <c r="X1035" s="46" t="str">
        <f>IF(SUM(X1024:X1033)=0,"-",IF(SUM(X1024:X1033)&gt;0,AVERAGE(X1024:X1033)))</f>
        <v>-</v>
      </c>
      <c r="Y1035" s="45" t="str">
        <f>IF(SUM(Y1024:Y1033)=0,"-",IF(SUM(Y1024:Y1033)&gt;0,AVERAGE(Y1024:Y1033)))</f>
        <v>-</v>
      </c>
      <c r="Z1035" s="46" t="str">
        <f t="shared" ref="Z1035" si="835">IF(SUM(Z1024:Z1033)=0,"-",IF(SUM(Z1024:Z1033)&gt;0,AVERAGE(Z1024:Z1033)))</f>
        <v>-</v>
      </c>
      <c r="AA1035" s="45" t="str">
        <f>IF(SUM(AA1024:AA1033)=0,"-",IF(SUM(AA1024:AA1033)&gt;0,AVERAGE(AA1024:AA1033)))</f>
        <v>-</v>
      </c>
      <c r="AB1035" s="45" t="str">
        <f>IF(SUM(AB1024:AB1033)=0,"-",IF(SUM(AB1024:AB1033)&gt;0,AVERAGE(AB1024:AB1033)))</f>
        <v>-</v>
      </c>
      <c r="AC1035" s="45" t="str">
        <f t="shared" ref="AC1035" si="836">IF(SUM(AC1024:AC1033)=0,"-",IF(SUM(AC1024:AC1033)&gt;0,AVERAGE(AC1024:AC1033)))</f>
        <v>-</v>
      </c>
      <c r="AD1035" s="45" t="str">
        <f>IF(SUM(AD1024:AD1033)=0,"-",IF(SUM(AD1024:AD1033)&gt;0,AVERAGE(AD1024:AD1033)))</f>
        <v>-</v>
      </c>
      <c r="AE1035" s="45" t="str">
        <f>IF(SUM(AE1024:AE1033)=0,"-",IF(SUM(AE1024:AE1033)&gt;0,AVERAGE(AE1024:AE1033)))</f>
        <v>-</v>
      </c>
      <c r="AF1035" s="46" t="str">
        <f t="shared" ref="AF1035" si="837">IF(SUM(AF1024:AF1033)=0,"-",IF(SUM(AF1024:AF1033)&gt;0,AVERAGE(AF1024:AF1033)))</f>
        <v>-</v>
      </c>
      <c r="AG1035" s="45" t="str">
        <f t="shared" si="832"/>
        <v>-</v>
      </c>
      <c r="AH1035" s="45" t="str">
        <f t="shared" si="832"/>
        <v>-</v>
      </c>
      <c r="AI1035" s="45" t="str">
        <f t="shared" ref="AI1035" si="838">IF(SUM(AI1024:AI1033)=0,"-",IF(SUM(AI1024:AI1033)&gt;0,AVERAGE(AI1024:AI1033)))</f>
        <v>-</v>
      </c>
      <c r="AJ1035" s="45" t="str">
        <f t="shared" si="832"/>
        <v>-</v>
      </c>
      <c r="AK1035" s="45" t="str">
        <f t="shared" si="832"/>
        <v>-</v>
      </c>
      <c r="AL1035" s="45" t="str">
        <f t="shared" ref="AL1035" si="839">IF(SUM(AL1024:AL1033)=0,"-",IF(SUM(AL1024:AL1033)&gt;0,AVERAGE(AL1024:AL1033)))</f>
        <v>-</v>
      </c>
      <c r="AM1035" s="162"/>
    </row>
    <row r="1036" spans="1:39" ht="9" customHeight="1" x14ac:dyDescent="0.25">
      <c r="A1036" s="25"/>
      <c r="B1036" s="192" t="str">
        <f t="shared" ref="B1036:J1036" si="840">B1031</f>
        <v>Compound Y</v>
      </c>
      <c r="C1036" s="17" t="str">
        <f t="shared" si="840"/>
        <v>Sanofi</v>
      </c>
      <c r="D1036" s="25" t="str">
        <f t="shared" si="840"/>
        <v>Rat</v>
      </c>
      <c r="E1036" s="17" t="str">
        <f t="shared" si="840"/>
        <v>SD</v>
      </c>
      <c r="F1036" s="25">
        <f t="shared" si="840"/>
        <v>0</v>
      </c>
      <c r="G1036" s="25" t="str">
        <f t="shared" si="840"/>
        <v>once a day</v>
      </c>
      <c r="H1036" s="25">
        <f t="shared" si="840"/>
        <v>4</v>
      </c>
      <c r="I1036" s="25" t="str">
        <f t="shared" si="840"/>
        <v>necropsy</v>
      </c>
      <c r="J1036" s="25">
        <f t="shared" si="840"/>
        <v>16</v>
      </c>
      <c r="K1036" s="22" t="s">
        <v>677</v>
      </c>
      <c r="L1036" s="30">
        <f>IF(SUM(L1024:L1033)=0,"-",IF(SUM(L1024:L1033)&gt;0,_xlfn.STDEV.S(L1024:L1033)))</f>
        <v>1.1176383831792667</v>
      </c>
      <c r="M1036" s="45">
        <f>IF(SUM(M1024:M1033)=0,"-",IF(SUM(M1024:M1033)&gt;0,_xlfn.STDEV.S(M1024:M1033)))</f>
        <v>1.0749676997731399</v>
      </c>
      <c r="N1036" s="45">
        <f t="shared" ref="N1036:AK1036" si="841">IF(SUM(N1024:N1033)=0,"-",IF(SUM(N1024:N1033)&gt;0,_xlfn.STDEV.S(N1024:N1033)))</f>
        <v>2.676315875726679</v>
      </c>
      <c r="O1036" s="45">
        <f t="shared" si="841"/>
        <v>1553.4226154598819</v>
      </c>
      <c r="P1036" s="45">
        <f>IF(SUM(P1024:P1033)=0,"-",IF(SUM(P1024:P1033)&gt;0,_xlfn.STDEV.S(P1024:P1033)))</f>
        <v>109.21945288678621</v>
      </c>
      <c r="Q1036" s="45">
        <f>IF(SUM(Q1024:Q1033)=0,"-",IF(SUM(Q1024:Q1033)&gt;0,_xlfn.STDEV.S(Q1024:Q1033)))</f>
        <v>15.672331911598821</v>
      </c>
      <c r="R1036" s="45">
        <f>IF(SUM(R1024:R1033)=0,"-",IF(SUM(R1024:R1033)&gt;0,_xlfn.STDEV.S(R1024:R1033)))</f>
        <v>4.7900359543999711</v>
      </c>
      <c r="S1036" s="45">
        <f>IF(SUM(S1024:S1033)=0,"-",IF(SUM(S1024:S1033)&gt;0,_xlfn.STDEV.S(S1024:S1033)))</f>
        <v>1.0462339533414153</v>
      </c>
      <c r="T1036" s="45" t="str">
        <f t="shared" ref="T1036" si="842">IF(SUM(T1024:T1033)=0,"-",IF(SUM(T1024:T1033)&gt;0,_xlfn.STDEV.S(T1024:T1033)))</f>
        <v>-</v>
      </c>
      <c r="U1036" s="45">
        <f>IF(SUM(U1024:U1033)=0,"-",IF(SUM(U1024:U1033)&gt;0,_xlfn.STDEV.S(U1024:U1033)))</f>
        <v>6.1032322948126785</v>
      </c>
      <c r="V1036" s="45">
        <f>IF(SUM(V1024:V1033)=0,"-",IF(SUM(V1024:V1033)&gt;0,_xlfn.STDEV.S(V1024:V1033)))</f>
        <v>0.65907947327130578</v>
      </c>
      <c r="W1036" s="45" t="str">
        <f t="shared" ref="W1036" si="843">IF(SUM(W1024:W1033)=0,"-",IF(SUM(W1024:W1033)&gt;0,_xlfn.STDEV.S(W1024:W1033)))</f>
        <v>-</v>
      </c>
      <c r="X1036" s="46" t="str">
        <f>IF(SUM(X1024:X1033)=0,"-",IF(SUM(X1024:X1033)&gt;0,_xlfn.STDEV.S(X1024:X1033)))</f>
        <v>-</v>
      </c>
      <c r="Y1036" s="45" t="str">
        <f>IF(SUM(Y1024:Y1033)=0,"-",IF(SUM(Y1024:Y1033)&gt;0,_xlfn.STDEV.S(Y1024:Y1033)))</f>
        <v>-</v>
      </c>
      <c r="Z1036" s="46" t="str">
        <f t="shared" ref="Z1036" si="844">IF(SUM(Z1024:Z1033)=0,"-",IF(SUM(Z1024:Z1033)&gt;0,_xlfn.STDEV.S(Z1024:Z1033)))</f>
        <v>-</v>
      </c>
      <c r="AA1036" s="45" t="str">
        <f>IF(SUM(AA1024:AA1033)=0,"-",IF(SUM(AA1024:AA1033)&gt;0,_xlfn.STDEV.S(AA1024:AA1033)))</f>
        <v>-</v>
      </c>
      <c r="AB1036" s="45" t="str">
        <f>IF(SUM(AB1024:AB1033)=0,"-",IF(SUM(AB1024:AB1033)&gt;0,_xlfn.STDEV.S(AB1024:AB1033)))</f>
        <v>-</v>
      </c>
      <c r="AC1036" s="45" t="str">
        <f t="shared" ref="AC1036" si="845">IF(SUM(AC1024:AC1033)=0,"-",IF(SUM(AC1024:AC1033)&gt;0,_xlfn.STDEV.S(AC1024:AC1033)))</f>
        <v>-</v>
      </c>
      <c r="AD1036" s="45" t="str">
        <f>IF(SUM(AD1024:AD1033)=0,"-",IF(SUM(AD1024:AD1033)&gt;0,_xlfn.STDEV.S(AD1024:AD1033)))</f>
        <v>-</v>
      </c>
      <c r="AE1036" s="45" t="str">
        <f>IF(SUM(AE1024:AE1033)=0,"-",IF(SUM(AE1024:AE1033)&gt;0,_xlfn.STDEV.S(AE1024:AE1033)))</f>
        <v>-</v>
      </c>
      <c r="AF1036" s="46" t="str">
        <f t="shared" ref="AF1036" si="846">IF(SUM(AF1024:AF1033)=0,"-",IF(SUM(AF1024:AF1033)&gt;0,_xlfn.STDEV.S(AF1024:AF1033)))</f>
        <v>-</v>
      </c>
      <c r="AG1036" s="45" t="str">
        <f t="shared" si="841"/>
        <v>-</v>
      </c>
      <c r="AH1036" s="45" t="str">
        <f t="shared" si="841"/>
        <v>-</v>
      </c>
      <c r="AI1036" s="45" t="str">
        <f t="shared" ref="AI1036" si="847">IF(SUM(AI1024:AI1033)=0,"-",IF(SUM(AI1024:AI1033)&gt;0,_xlfn.STDEV.S(AI1024:AI1033)))</f>
        <v>-</v>
      </c>
      <c r="AJ1036" s="45" t="str">
        <f t="shared" si="841"/>
        <v>-</v>
      </c>
      <c r="AK1036" s="45" t="str">
        <f t="shared" si="841"/>
        <v>-</v>
      </c>
      <c r="AL1036" s="45" t="str">
        <f t="shared" ref="AL1036" si="848">IF(SUM(AL1024:AL1033)=0,"-",IF(SUM(AL1024:AL1033)&gt;0,_xlfn.STDEV.S(AL1024:AL1033)))</f>
        <v>-</v>
      </c>
      <c r="AM1036" s="162"/>
    </row>
    <row r="1037" spans="1:39" ht="9" customHeight="1" x14ac:dyDescent="0.25">
      <c r="A1037" s="59"/>
      <c r="B1037" s="190"/>
      <c r="C1037" s="18"/>
      <c r="D1037" s="19"/>
      <c r="E1037" s="59"/>
      <c r="F1037" s="21"/>
      <c r="G1037" s="21"/>
      <c r="H1037" s="19"/>
      <c r="I1037" s="19"/>
      <c r="J1037" s="19"/>
      <c r="K1037" s="22" t="s">
        <v>678</v>
      </c>
      <c r="L1037" s="1">
        <f>IF(SUM(L1024:L1033)=0,"-",IF(SUM(L1024:L1033)&gt;0,COUNT(L1024:L1033)))</f>
        <v>10</v>
      </c>
      <c r="M1037" s="46">
        <f>IF(SUM(M1024:M1033)=0,"-",IF(SUM(M1024:M1033)&gt;0,COUNT(M1024:M1033)))</f>
        <v>10</v>
      </c>
      <c r="N1037" s="25">
        <f t="shared" ref="N1037:AK1037" si="849">IF(SUM(N1024:N1033)=0,"-",IF(SUM(N1024:N1033)&gt;0,COUNT(N1024:N1033)))</f>
        <v>10</v>
      </c>
      <c r="O1037" s="25">
        <f t="shared" si="849"/>
        <v>10</v>
      </c>
      <c r="P1037" s="25">
        <f>IF(SUM(P1024:P1033)=0,"-",IF(SUM(P1024:P1033)&gt;0,COUNT(P1024:P1033)))</f>
        <v>10</v>
      </c>
      <c r="Q1037" s="25">
        <f>IF(SUM(Q1024:Q1033)=0,"-",IF(SUM(Q1024:Q1033)&gt;0,COUNT(Q1024:Q1033)))</f>
        <v>10</v>
      </c>
      <c r="R1037" s="45">
        <f>IF(SUM(R1024:R1033)=0,"-",IF(SUM(R1024:R1033)&gt;0,COUNT(R1024:R1033)))</f>
        <v>10</v>
      </c>
      <c r="S1037" s="25">
        <f>IF(SUM(S1024:S1033)=0,"-",IF(SUM(S1024:S1033)&gt;0,COUNT(S1024:S1033)))</f>
        <v>10</v>
      </c>
      <c r="T1037" s="25" t="str">
        <f t="shared" ref="T1037" si="850">IF(SUM(T1024:T1033)=0,"-",IF(SUM(T1024:T1033)&gt;0,COUNT(T1024:T1033)))</f>
        <v>-</v>
      </c>
      <c r="U1037" s="25">
        <f>IF(SUM(U1024:U1033)=0,"-",IF(SUM(U1024:U1033)&gt;0,COUNT(U1024:U1033)))</f>
        <v>10</v>
      </c>
      <c r="V1037" s="25">
        <f>IF(SUM(V1024:V1033)=0,"-",IF(SUM(V1024:V1033)&gt;0,COUNT(V1024:V1033)))</f>
        <v>10</v>
      </c>
      <c r="W1037" s="25" t="str">
        <f t="shared" ref="W1037" si="851">IF(SUM(W1024:W1033)=0,"-",IF(SUM(W1024:W1033)&gt;0,COUNT(W1024:W1033)))</f>
        <v>-</v>
      </c>
      <c r="X1037" s="46" t="str">
        <f>IF(SUM(X1024:X1033)=0,"-",IF(SUM(X1024:X1033)&gt;0,COUNT(X1024:X1033)))</f>
        <v>-</v>
      </c>
      <c r="Y1037" s="25" t="str">
        <f>IF(SUM(Y1024:Y1033)=0,"-",IF(SUM(Y1024:Y1033)&gt;0,COUNT(Y1024:Y1033)))</f>
        <v>-</v>
      </c>
      <c r="Z1037" s="46" t="str">
        <f t="shared" ref="Z1037" si="852">IF(SUM(Z1024:Z1033)=0,"-",IF(SUM(Z1024:Z1033)&gt;0,COUNT(Z1024:Z1033)))</f>
        <v>-</v>
      </c>
      <c r="AA1037" s="25" t="str">
        <f>IF(SUM(AA1024:AA1033)=0,"-",IF(SUM(AA1024:AA1033)&gt;0,COUNT(AA1024:AA1033)))</f>
        <v>-</v>
      </c>
      <c r="AB1037" s="25" t="str">
        <f>IF(SUM(AB1024:AB1033)=0,"-",IF(SUM(AB1024:AB1033)&gt;0,COUNT(AB1024:AB1033)))</f>
        <v>-</v>
      </c>
      <c r="AC1037" s="25" t="str">
        <f t="shared" ref="AC1037" si="853">IF(SUM(AC1024:AC1033)=0,"-",IF(SUM(AC1024:AC1033)&gt;0,COUNT(AC1024:AC1033)))</f>
        <v>-</v>
      </c>
      <c r="AD1037" s="25" t="str">
        <f>IF(SUM(AD1024:AD1033)=0,"-",IF(SUM(AD1024:AD1033)&gt;0,COUNT(AD1024:AD1033)))</f>
        <v>-</v>
      </c>
      <c r="AE1037" s="25" t="str">
        <f>IF(SUM(AE1024:AE1033)=0,"-",IF(SUM(AE1024:AE1033)&gt;0,COUNT(AE1024:AE1033)))</f>
        <v>-</v>
      </c>
      <c r="AF1037" s="46" t="str">
        <f t="shared" ref="AF1037" si="854">IF(SUM(AF1024:AF1033)=0,"-",IF(SUM(AF1024:AF1033)&gt;0,COUNT(AF1024:AF1033)))</f>
        <v>-</v>
      </c>
      <c r="AG1037" s="25" t="str">
        <f t="shared" si="849"/>
        <v>-</v>
      </c>
      <c r="AH1037" s="25" t="str">
        <f t="shared" si="849"/>
        <v>-</v>
      </c>
      <c r="AI1037" s="25" t="str">
        <f t="shared" ref="AI1037" si="855">IF(SUM(AI1024:AI1033)=0,"-",IF(SUM(AI1024:AI1033)&gt;0,COUNT(AI1024:AI1033)))</f>
        <v>-</v>
      </c>
      <c r="AJ1037" s="25" t="str">
        <f t="shared" si="849"/>
        <v>-</v>
      </c>
      <c r="AK1037" s="25" t="str">
        <f t="shared" si="849"/>
        <v>-</v>
      </c>
      <c r="AL1037" s="25" t="str">
        <f t="shared" ref="AL1037" si="856">IF(SUM(AL1024:AL1033)=0,"-",IF(SUM(AL1024:AL1033)&gt;0,COUNT(AL1024:AL1033)))</f>
        <v>-</v>
      </c>
      <c r="AM1037" s="162"/>
    </row>
    <row r="1038" spans="1:39" ht="9" customHeight="1" x14ac:dyDescent="0.25">
      <c r="A1038" s="60"/>
      <c r="B1038" s="191"/>
      <c r="C1038" s="32"/>
      <c r="D1038" s="33"/>
      <c r="E1038" s="60"/>
      <c r="F1038" s="35"/>
      <c r="G1038" s="35"/>
      <c r="H1038" s="33"/>
      <c r="I1038" s="33"/>
      <c r="J1038" s="33"/>
      <c r="K1038" s="36"/>
      <c r="L1038" s="37"/>
      <c r="M1038" s="38"/>
      <c r="N1038" s="63"/>
      <c r="O1038" s="63"/>
      <c r="P1038" s="63"/>
      <c r="Q1038" s="63"/>
      <c r="R1038" s="38"/>
      <c r="S1038" s="63"/>
      <c r="T1038" s="63"/>
      <c r="U1038" s="63"/>
      <c r="V1038" s="63"/>
      <c r="W1038" s="63"/>
      <c r="X1038" s="63"/>
      <c r="Y1038" s="63"/>
      <c r="Z1038" s="63"/>
      <c r="AA1038" s="63"/>
      <c r="AB1038" s="63"/>
      <c r="AC1038" s="63"/>
      <c r="AD1038" s="63"/>
      <c r="AE1038" s="63"/>
      <c r="AF1038" s="63"/>
      <c r="AG1038" s="63"/>
      <c r="AH1038" s="63"/>
      <c r="AI1038" s="63"/>
      <c r="AJ1038" s="63"/>
      <c r="AK1038" s="63"/>
      <c r="AL1038" s="63"/>
      <c r="AM1038" s="162"/>
    </row>
    <row r="1039" spans="1:39" ht="9" hidden="1" customHeight="1" outlineLevel="1" x14ac:dyDescent="0.25">
      <c r="A1039" s="55" t="s">
        <v>118</v>
      </c>
      <c r="B1039" s="190" t="s">
        <v>718</v>
      </c>
      <c r="C1039" s="4" t="s">
        <v>27</v>
      </c>
      <c r="D1039" s="5" t="s">
        <v>28</v>
      </c>
      <c r="E1039" s="58" t="s">
        <v>29</v>
      </c>
      <c r="F1039" s="5">
        <v>100</v>
      </c>
      <c r="G1039" s="179" t="s">
        <v>699</v>
      </c>
      <c r="H1039" s="5">
        <v>4</v>
      </c>
      <c r="I1039" s="5" t="s">
        <v>30</v>
      </c>
      <c r="J1039" s="5">
        <v>16</v>
      </c>
      <c r="K1039" s="22"/>
      <c r="L1039" s="64">
        <v>8.65</v>
      </c>
      <c r="M1039" s="65">
        <v>18</v>
      </c>
      <c r="N1039" s="66">
        <v>6.5</v>
      </c>
      <c r="O1039" s="25">
        <v>6072</v>
      </c>
      <c r="P1039" s="30">
        <v>519.99999999999989</v>
      </c>
      <c r="Q1039" s="28">
        <v>85.638998682476938</v>
      </c>
      <c r="R1039" s="30">
        <v>2</v>
      </c>
      <c r="S1039" s="28">
        <v>0.32938076416337286</v>
      </c>
      <c r="T1039" s="28"/>
      <c r="U1039" s="28">
        <v>39.1</v>
      </c>
      <c r="V1039" s="28">
        <v>6.4393939393939394</v>
      </c>
      <c r="W1039" s="28"/>
      <c r="X1039" s="1"/>
      <c r="Y1039" s="26"/>
      <c r="Z1039" s="1"/>
      <c r="AA1039" s="26"/>
      <c r="AB1039" s="27"/>
      <c r="AC1039" s="27"/>
      <c r="AD1039" s="26"/>
      <c r="AE1039" s="27"/>
      <c r="AF1039" s="228"/>
      <c r="AG1039" s="26"/>
      <c r="AH1039" s="26"/>
      <c r="AI1039" s="26"/>
      <c r="AJ1039" s="27"/>
      <c r="AK1039" s="27"/>
      <c r="AL1039" s="27"/>
      <c r="AM1039" s="162"/>
    </row>
    <row r="1040" spans="1:39" ht="9" hidden="1" customHeight="1" outlineLevel="1" x14ac:dyDescent="0.25">
      <c r="A1040" s="50" t="s">
        <v>119</v>
      </c>
      <c r="B1040" s="190" t="s">
        <v>718</v>
      </c>
      <c r="C1040" s="18" t="s">
        <v>27</v>
      </c>
      <c r="D1040" s="19" t="s">
        <v>28</v>
      </c>
      <c r="E1040" s="59" t="s">
        <v>29</v>
      </c>
      <c r="F1040" s="19">
        <v>100</v>
      </c>
      <c r="G1040" s="179" t="s">
        <v>699</v>
      </c>
      <c r="H1040" s="19">
        <v>4</v>
      </c>
      <c r="I1040" s="19" t="s">
        <v>30</v>
      </c>
      <c r="J1040" s="19">
        <v>16</v>
      </c>
      <c r="K1040" s="22"/>
      <c r="L1040" s="64">
        <v>3.88</v>
      </c>
      <c r="M1040" s="65">
        <v>22</v>
      </c>
      <c r="N1040" s="66">
        <v>11</v>
      </c>
      <c r="O1040" s="25">
        <v>4126</v>
      </c>
      <c r="P1040" s="30">
        <v>319.99999999999994</v>
      </c>
      <c r="Q1040" s="28">
        <v>77.55695588948133</v>
      </c>
      <c r="R1040" s="30">
        <v>2</v>
      </c>
      <c r="S1040" s="28">
        <v>0.48473097430925838</v>
      </c>
      <c r="T1040" s="28"/>
      <c r="U1040" s="28">
        <v>16.7</v>
      </c>
      <c r="V1040" s="28">
        <v>4.0475036354823075</v>
      </c>
      <c r="W1040" s="28"/>
      <c r="X1040" s="1"/>
      <c r="Y1040" s="26"/>
      <c r="Z1040" s="1"/>
      <c r="AA1040" s="26"/>
      <c r="AB1040" s="27"/>
      <c r="AC1040" s="27"/>
      <c r="AD1040" s="26"/>
      <c r="AE1040" s="27"/>
      <c r="AF1040" s="228"/>
      <c r="AG1040" s="26"/>
      <c r="AH1040" s="26"/>
      <c r="AI1040" s="26"/>
      <c r="AJ1040" s="27"/>
      <c r="AK1040" s="27"/>
      <c r="AL1040" s="27"/>
      <c r="AM1040" s="162"/>
    </row>
    <row r="1041" spans="1:39" ht="9" hidden="1" customHeight="1" outlineLevel="1" x14ac:dyDescent="0.25">
      <c r="A1041" s="50" t="s">
        <v>120</v>
      </c>
      <c r="B1041" s="190" t="s">
        <v>718</v>
      </c>
      <c r="C1041" s="18" t="s">
        <v>27</v>
      </c>
      <c r="D1041" s="19" t="s">
        <v>28</v>
      </c>
      <c r="E1041" s="59" t="s">
        <v>29</v>
      </c>
      <c r="F1041" s="19">
        <v>100</v>
      </c>
      <c r="G1041" s="179" t="s">
        <v>699</v>
      </c>
      <c r="H1041" s="19">
        <v>4</v>
      </c>
      <c r="I1041" s="19" t="s">
        <v>30</v>
      </c>
      <c r="J1041" s="19">
        <v>16</v>
      </c>
      <c r="K1041" s="22"/>
      <c r="L1041" s="64">
        <v>7.02</v>
      </c>
      <c r="M1041" s="65">
        <v>21</v>
      </c>
      <c r="N1041" s="66">
        <v>3.5</v>
      </c>
      <c r="O1041" s="25">
        <v>8730</v>
      </c>
      <c r="P1041" s="30">
        <v>439.99999999999994</v>
      </c>
      <c r="Q1041" s="28">
        <v>50.400916380297815</v>
      </c>
      <c r="R1041" s="30">
        <v>3</v>
      </c>
      <c r="S1041" s="28">
        <v>0.3436426116838488</v>
      </c>
      <c r="T1041" s="28"/>
      <c r="U1041" s="28">
        <v>34.70000000000001</v>
      </c>
      <c r="V1041" s="28">
        <v>3.9747995418098516</v>
      </c>
      <c r="W1041" s="28"/>
      <c r="X1041" s="1"/>
      <c r="Y1041" s="26"/>
      <c r="Z1041" s="1"/>
      <c r="AA1041" s="26"/>
      <c r="AB1041" s="27"/>
      <c r="AC1041" s="27"/>
      <c r="AD1041" s="26"/>
      <c r="AE1041" s="27"/>
      <c r="AF1041" s="228"/>
      <c r="AG1041" s="26"/>
      <c r="AH1041" s="26"/>
      <c r="AI1041" s="26"/>
      <c r="AJ1041" s="27"/>
      <c r="AK1041" s="27"/>
      <c r="AL1041" s="27"/>
      <c r="AM1041" s="162"/>
    </row>
    <row r="1042" spans="1:39" ht="9" hidden="1" customHeight="1" outlineLevel="1" x14ac:dyDescent="0.25">
      <c r="A1042" s="50" t="s">
        <v>121</v>
      </c>
      <c r="B1042" s="190" t="s">
        <v>718</v>
      </c>
      <c r="C1042" s="18" t="s">
        <v>27</v>
      </c>
      <c r="D1042" s="19" t="s">
        <v>28</v>
      </c>
      <c r="E1042" s="59" t="s">
        <v>29</v>
      </c>
      <c r="F1042" s="19">
        <v>100</v>
      </c>
      <c r="G1042" s="179" t="s">
        <v>699</v>
      </c>
      <c r="H1042" s="19">
        <v>4</v>
      </c>
      <c r="I1042" s="19" t="s">
        <v>30</v>
      </c>
      <c r="J1042" s="19">
        <v>16</v>
      </c>
      <c r="K1042" s="22"/>
      <c r="L1042" s="64">
        <v>5.65</v>
      </c>
      <c r="M1042" s="65">
        <v>19</v>
      </c>
      <c r="N1042" s="66">
        <v>10</v>
      </c>
      <c r="O1042" s="25">
        <v>4637</v>
      </c>
      <c r="P1042" s="30">
        <v>240</v>
      </c>
      <c r="Q1042" s="28">
        <v>51.757601897778734</v>
      </c>
      <c r="R1042" s="30">
        <v>2.0000000000000004</v>
      </c>
      <c r="S1042" s="28">
        <v>0.43131334914815617</v>
      </c>
      <c r="T1042" s="28"/>
      <c r="U1042" s="28">
        <v>13.4</v>
      </c>
      <c r="V1042" s="28">
        <v>2.8897994392926463</v>
      </c>
      <c r="W1042" s="28"/>
      <c r="X1042" s="1"/>
      <c r="Y1042" s="26"/>
      <c r="Z1042" s="1"/>
      <c r="AA1042" s="26"/>
      <c r="AB1042" s="27"/>
      <c r="AC1042" s="27"/>
      <c r="AD1042" s="26"/>
      <c r="AE1042" s="27"/>
      <c r="AF1042" s="228"/>
      <c r="AG1042" s="26"/>
      <c r="AH1042" s="26"/>
      <c r="AI1042" s="26"/>
      <c r="AJ1042" s="27"/>
      <c r="AK1042" s="27"/>
      <c r="AL1042" s="27"/>
      <c r="AM1042" s="162"/>
    </row>
    <row r="1043" spans="1:39" ht="9" hidden="1" customHeight="1" outlineLevel="1" x14ac:dyDescent="0.25">
      <c r="A1043" s="50" t="s">
        <v>122</v>
      </c>
      <c r="B1043" s="190" t="s">
        <v>718</v>
      </c>
      <c r="C1043" s="18" t="s">
        <v>27</v>
      </c>
      <c r="D1043" s="19" t="s">
        <v>28</v>
      </c>
      <c r="E1043" s="59" t="s">
        <v>29</v>
      </c>
      <c r="F1043" s="19">
        <v>100</v>
      </c>
      <c r="G1043" s="179" t="s">
        <v>699</v>
      </c>
      <c r="H1043" s="19">
        <v>4</v>
      </c>
      <c r="I1043" s="19" t="s">
        <v>30</v>
      </c>
      <c r="J1043" s="19">
        <v>16</v>
      </c>
      <c r="K1043" s="22"/>
      <c r="L1043" s="64">
        <v>7.06</v>
      </c>
      <c r="M1043" s="65">
        <v>20</v>
      </c>
      <c r="N1043" s="66">
        <v>8.5</v>
      </c>
      <c r="O1043" s="25">
        <v>5407</v>
      </c>
      <c r="P1043" s="30">
        <v>670.00000000000011</v>
      </c>
      <c r="Q1043" s="28">
        <v>123.91344553356761</v>
      </c>
      <c r="R1043" s="30">
        <v>3</v>
      </c>
      <c r="S1043" s="28">
        <v>0.55483632328463106</v>
      </c>
      <c r="T1043" s="28"/>
      <c r="U1043" s="28">
        <v>21.399999999999995</v>
      </c>
      <c r="V1043" s="28">
        <v>3.9578324394303674</v>
      </c>
      <c r="W1043" s="28"/>
      <c r="X1043" s="1"/>
      <c r="Y1043" s="26"/>
      <c r="Z1043" s="1"/>
      <c r="AA1043" s="26"/>
      <c r="AB1043" s="27"/>
      <c r="AC1043" s="27"/>
      <c r="AD1043" s="26"/>
      <c r="AE1043" s="27"/>
      <c r="AF1043" s="228"/>
      <c r="AG1043" s="26"/>
      <c r="AH1043" s="26"/>
      <c r="AI1043" s="26"/>
      <c r="AJ1043" s="27"/>
      <c r="AK1043" s="27"/>
      <c r="AL1043" s="27"/>
      <c r="AM1043" s="162"/>
    </row>
    <row r="1044" spans="1:39" ht="9" hidden="1" customHeight="1" outlineLevel="1" x14ac:dyDescent="0.25">
      <c r="A1044" s="50" t="s">
        <v>123</v>
      </c>
      <c r="B1044" s="190" t="s">
        <v>718</v>
      </c>
      <c r="C1044" s="18" t="s">
        <v>27</v>
      </c>
      <c r="D1044" s="19" t="s">
        <v>28</v>
      </c>
      <c r="E1044" s="59" t="s">
        <v>29</v>
      </c>
      <c r="F1044" s="19">
        <v>100</v>
      </c>
      <c r="G1044" s="179" t="s">
        <v>699</v>
      </c>
      <c r="H1044" s="19">
        <v>4</v>
      </c>
      <c r="I1044" s="19" t="s">
        <v>30</v>
      </c>
      <c r="J1044" s="19">
        <v>16</v>
      </c>
      <c r="K1044" s="22"/>
      <c r="L1044" s="64">
        <v>6.73</v>
      </c>
      <c r="M1044" s="65">
        <v>19</v>
      </c>
      <c r="N1044" s="66">
        <v>14</v>
      </c>
      <c r="O1044" s="25">
        <v>3731</v>
      </c>
      <c r="P1044" s="30">
        <v>510</v>
      </c>
      <c r="Q1044" s="28">
        <v>136.69257571696596</v>
      </c>
      <c r="R1044" s="30">
        <v>2</v>
      </c>
      <c r="S1044" s="28">
        <v>0.5360493165371214</v>
      </c>
      <c r="T1044" s="28"/>
      <c r="U1044" s="28">
        <v>13.9</v>
      </c>
      <c r="V1044" s="28">
        <v>3.7255427499329938</v>
      </c>
      <c r="W1044" s="28"/>
      <c r="X1044" s="1"/>
      <c r="Y1044" s="26"/>
      <c r="Z1044" s="1"/>
      <c r="AA1044" s="26"/>
      <c r="AB1044" s="27"/>
      <c r="AC1044" s="27"/>
      <c r="AD1044" s="26"/>
      <c r="AE1044" s="27"/>
      <c r="AF1044" s="228"/>
      <c r="AG1044" s="26"/>
      <c r="AH1044" s="26"/>
      <c r="AI1044" s="26"/>
      <c r="AJ1044" s="27"/>
      <c r="AK1044" s="27"/>
      <c r="AL1044" s="27"/>
      <c r="AM1044" s="162"/>
    </row>
    <row r="1045" spans="1:39" ht="9" hidden="1" customHeight="1" outlineLevel="1" x14ac:dyDescent="0.25">
      <c r="A1045" s="50" t="s">
        <v>124</v>
      </c>
      <c r="B1045" s="190" t="s">
        <v>718</v>
      </c>
      <c r="C1045" s="18" t="s">
        <v>27</v>
      </c>
      <c r="D1045" s="19" t="s">
        <v>28</v>
      </c>
      <c r="E1045" s="59" t="s">
        <v>29</v>
      </c>
      <c r="F1045" s="19">
        <v>100</v>
      </c>
      <c r="G1045" s="179" t="s">
        <v>699</v>
      </c>
      <c r="H1045" s="19">
        <v>4</v>
      </c>
      <c r="I1045" s="19" t="s">
        <v>30</v>
      </c>
      <c r="J1045" s="19">
        <v>16</v>
      </c>
      <c r="K1045" s="22"/>
      <c r="L1045" s="64">
        <v>5.67</v>
      </c>
      <c r="M1045" s="65">
        <v>19</v>
      </c>
      <c r="N1045" s="66">
        <v>7.5</v>
      </c>
      <c r="O1045" s="25">
        <v>6333</v>
      </c>
      <c r="P1045" s="30">
        <v>650.00000000000011</v>
      </c>
      <c r="Q1045" s="28">
        <v>102.63698089373126</v>
      </c>
      <c r="R1045" s="30">
        <v>4</v>
      </c>
      <c r="S1045" s="28">
        <v>0.63161219011526926</v>
      </c>
      <c r="T1045" s="28"/>
      <c r="U1045" s="28">
        <v>23.899999999999995</v>
      </c>
      <c r="V1045" s="28">
        <v>3.7738828359387333</v>
      </c>
      <c r="W1045" s="28"/>
      <c r="X1045" s="1"/>
      <c r="Y1045" s="26"/>
      <c r="Z1045" s="1"/>
      <c r="AA1045" s="26"/>
      <c r="AB1045" s="27"/>
      <c r="AC1045" s="27"/>
      <c r="AD1045" s="26"/>
      <c r="AE1045" s="27"/>
      <c r="AF1045" s="228"/>
      <c r="AG1045" s="26"/>
      <c r="AH1045" s="26"/>
      <c r="AI1045" s="26"/>
      <c r="AJ1045" s="27"/>
      <c r="AK1045" s="27"/>
      <c r="AL1045" s="27"/>
      <c r="AM1045" s="162"/>
    </row>
    <row r="1046" spans="1:39" ht="9" hidden="1" customHeight="1" outlineLevel="1" x14ac:dyDescent="0.25">
      <c r="A1046" s="50" t="s">
        <v>125</v>
      </c>
      <c r="B1046" s="190" t="s">
        <v>718</v>
      </c>
      <c r="C1046" s="18" t="s">
        <v>27</v>
      </c>
      <c r="D1046" s="19" t="s">
        <v>28</v>
      </c>
      <c r="E1046" s="59" t="s">
        <v>29</v>
      </c>
      <c r="F1046" s="19">
        <v>100</v>
      </c>
      <c r="G1046" s="179" t="s">
        <v>699</v>
      </c>
      <c r="H1046" s="19">
        <v>4</v>
      </c>
      <c r="I1046" s="19" t="s">
        <v>30</v>
      </c>
      <c r="J1046" s="19">
        <v>16</v>
      </c>
      <c r="K1046" s="22"/>
      <c r="L1046" s="64">
        <v>7.35</v>
      </c>
      <c r="M1046" s="65">
        <v>22</v>
      </c>
      <c r="N1046" s="66">
        <v>5</v>
      </c>
      <c r="O1046" s="25">
        <v>9746</v>
      </c>
      <c r="P1046" s="30">
        <v>450</v>
      </c>
      <c r="Q1046" s="28">
        <v>46.172788836445719</v>
      </c>
      <c r="R1046" s="30">
        <v>5</v>
      </c>
      <c r="S1046" s="28">
        <v>0.51303098707161909</v>
      </c>
      <c r="T1046" s="28"/>
      <c r="U1046" s="28">
        <v>30</v>
      </c>
      <c r="V1046" s="28">
        <v>3.0781859224297148</v>
      </c>
      <c r="W1046" s="28"/>
      <c r="X1046" s="1"/>
      <c r="Y1046" s="26"/>
      <c r="Z1046" s="1"/>
      <c r="AA1046" s="26"/>
      <c r="AB1046" s="27"/>
      <c r="AC1046" s="27"/>
      <c r="AD1046" s="26"/>
      <c r="AE1046" s="27"/>
      <c r="AF1046" s="228"/>
      <c r="AG1046" s="26"/>
      <c r="AH1046" s="26"/>
      <c r="AI1046" s="26"/>
      <c r="AJ1046" s="27"/>
      <c r="AK1046" s="27"/>
      <c r="AL1046" s="27"/>
      <c r="AM1046" s="162"/>
    </row>
    <row r="1047" spans="1:39" ht="9" hidden="1" customHeight="1" outlineLevel="1" x14ac:dyDescent="0.25">
      <c r="A1047" s="50" t="s">
        <v>126</v>
      </c>
      <c r="B1047" s="190" t="s">
        <v>718</v>
      </c>
      <c r="C1047" s="18" t="s">
        <v>27</v>
      </c>
      <c r="D1047" s="19" t="s">
        <v>28</v>
      </c>
      <c r="E1047" s="59" t="s">
        <v>29</v>
      </c>
      <c r="F1047" s="19">
        <v>100</v>
      </c>
      <c r="G1047" s="179" t="s">
        <v>699</v>
      </c>
      <c r="H1047" s="19">
        <v>4</v>
      </c>
      <c r="I1047" s="19" t="s">
        <v>30</v>
      </c>
      <c r="J1047" s="19">
        <v>16</v>
      </c>
      <c r="K1047" s="22"/>
      <c r="L1047" s="64">
        <v>5.1100000000000003</v>
      </c>
      <c r="M1047" s="65">
        <v>20</v>
      </c>
      <c r="N1047" s="66">
        <v>8</v>
      </c>
      <c r="O1047" s="25">
        <v>5325</v>
      </c>
      <c r="P1047" s="30">
        <v>300</v>
      </c>
      <c r="Q1047" s="28">
        <v>56.338028169014081</v>
      </c>
      <c r="R1047" s="30">
        <v>5</v>
      </c>
      <c r="S1047" s="28">
        <v>0.93896713615023475</v>
      </c>
      <c r="T1047" s="28"/>
      <c r="U1047" s="28">
        <v>15.000000000000002</v>
      </c>
      <c r="V1047" s="28">
        <v>2.8169014084507045</v>
      </c>
      <c r="W1047" s="28"/>
      <c r="X1047" s="1"/>
      <c r="Y1047" s="26"/>
      <c r="Z1047" s="1"/>
      <c r="AA1047" s="26"/>
      <c r="AB1047" s="27"/>
      <c r="AC1047" s="27"/>
      <c r="AD1047" s="26"/>
      <c r="AE1047" s="27"/>
      <c r="AF1047" s="228"/>
      <c r="AG1047" s="26"/>
      <c r="AH1047" s="26"/>
      <c r="AI1047" s="26"/>
      <c r="AJ1047" s="27"/>
      <c r="AK1047" s="27"/>
      <c r="AL1047" s="27"/>
      <c r="AM1047" s="162"/>
    </row>
    <row r="1048" spans="1:39" ht="9" hidden="1" customHeight="1" outlineLevel="1" x14ac:dyDescent="0.25">
      <c r="A1048" s="52" t="s">
        <v>127</v>
      </c>
      <c r="B1048" s="191" t="s">
        <v>718</v>
      </c>
      <c r="C1048" s="32" t="s">
        <v>27</v>
      </c>
      <c r="D1048" s="33" t="s">
        <v>28</v>
      </c>
      <c r="E1048" s="60" t="s">
        <v>29</v>
      </c>
      <c r="F1048" s="33">
        <v>100</v>
      </c>
      <c r="G1048" s="179" t="s">
        <v>699</v>
      </c>
      <c r="H1048" s="33">
        <v>4</v>
      </c>
      <c r="I1048" s="33" t="s">
        <v>30</v>
      </c>
      <c r="J1048" s="33">
        <v>16</v>
      </c>
      <c r="K1048" s="36"/>
      <c r="L1048" s="67">
        <v>6.08</v>
      </c>
      <c r="M1048" s="68">
        <v>18</v>
      </c>
      <c r="N1048" s="69">
        <v>4.5</v>
      </c>
      <c r="O1048" s="39">
        <v>7132</v>
      </c>
      <c r="P1048" s="44">
        <v>699.99999999999989</v>
      </c>
      <c r="Q1048" s="42">
        <v>98.14918676388109</v>
      </c>
      <c r="R1048" s="44">
        <v>5</v>
      </c>
      <c r="S1048" s="42">
        <v>0.70106561974200787</v>
      </c>
      <c r="T1048" s="42"/>
      <c r="U1048" s="42">
        <v>33.6</v>
      </c>
      <c r="V1048" s="42">
        <v>4.7111609646662931</v>
      </c>
      <c r="W1048" s="42"/>
      <c r="X1048" s="92"/>
      <c r="Y1048" s="40"/>
      <c r="Z1048" s="92"/>
      <c r="AA1048" s="40"/>
      <c r="AB1048" s="41"/>
      <c r="AC1048" s="41"/>
      <c r="AD1048" s="40"/>
      <c r="AE1048" s="41"/>
      <c r="AF1048" s="229"/>
      <c r="AG1048" s="40"/>
      <c r="AH1048" s="40"/>
      <c r="AI1048" s="40"/>
      <c r="AJ1048" s="41"/>
      <c r="AK1048" s="41"/>
      <c r="AL1048" s="41"/>
      <c r="AM1048" s="162"/>
    </row>
    <row r="1049" spans="1:39" ht="9" customHeight="1" collapsed="1" x14ac:dyDescent="0.25">
      <c r="A1049" s="58"/>
      <c r="B1049" s="190"/>
      <c r="C1049" s="4"/>
      <c r="D1049" s="5"/>
      <c r="E1049" s="58"/>
      <c r="F1049" s="5"/>
      <c r="G1049" s="5"/>
      <c r="H1049" s="5"/>
      <c r="I1049" s="5"/>
      <c r="J1049" s="5"/>
      <c r="K1049" s="22"/>
      <c r="L1049" s="23"/>
      <c r="M1049" s="24"/>
      <c r="N1049" s="62"/>
      <c r="O1049" s="62"/>
      <c r="P1049" s="62"/>
      <c r="Q1049" s="62"/>
      <c r="R1049" s="24"/>
      <c r="S1049" s="62"/>
      <c r="T1049" s="62"/>
      <c r="U1049" s="62"/>
      <c r="V1049" s="62"/>
      <c r="W1049" s="62"/>
      <c r="X1049" s="62"/>
      <c r="Y1049" s="62"/>
      <c r="Z1049" s="62"/>
      <c r="AA1049" s="62"/>
      <c r="AB1049" s="62"/>
      <c r="AC1049" s="62"/>
      <c r="AD1049" s="62"/>
      <c r="AE1049" s="62"/>
      <c r="AF1049" s="62"/>
      <c r="AG1049" s="62"/>
      <c r="AH1049" s="62"/>
      <c r="AI1049" s="62"/>
      <c r="AJ1049" s="62"/>
      <c r="AK1049" s="62"/>
      <c r="AL1049" s="62"/>
      <c r="AM1049" s="162"/>
    </row>
    <row r="1050" spans="1:39" ht="9" customHeight="1" x14ac:dyDescent="0.25">
      <c r="A1050" s="59"/>
      <c r="B1050" s="190"/>
      <c r="C1050" s="18"/>
      <c r="D1050" s="19"/>
      <c r="E1050" s="59"/>
      <c r="F1050" s="19"/>
      <c r="G1050" s="19"/>
      <c r="H1050" s="19"/>
      <c r="I1050" s="19"/>
      <c r="J1050" s="19"/>
      <c r="K1050" s="22" t="s">
        <v>679</v>
      </c>
      <c r="L1050" s="30">
        <f>IF(SUM(L1039:L1048)=0,"-",IF(SUM(L1039:L1048)&gt;0,AVERAGE(L1039:L1048)))</f>
        <v>6.3200000000000012</v>
      </c>
      <c r="M1050" s="45">
        <f>IF(SUM(M1039:M1048)=0,"-",IF(SUM(M1039:M1048)&gt;0,AVERAGE(M1039:M1048)))</f>
        <v>19.8</v>
      </c>
      <c r="N1050" s="45">
        <f t="shared" ref="N1050:AH1050" si="857">IF(SUM(N1039:N1048)=0,"-",IF(SUM(N1039:N1048)&gt;0,AVERAGE(N1039:N1048)))</f>
        <v>7.85</v>
      </c>
      <c r="O1050" s="45">
        <f t="shared" si="857"/>
        <v>6123.9</v>
      </c>
      <c r="P1050" s="45">
        <f>IF(SUM(P1039:P1048)=0,"-",IF(SUM(P1039:P1048)&gt;0,AVERAGE(P1039:P1048)))</f>
        <v>480</v>
      </c>
      <c r="Q1050" s="45">
        <f>IF(SUM(Q1039:Q1048)=0,"-",IF(SUM(Q1039:Q1048)&gt;0,AVERAGE(Q1039:Q1048)))</f>
        <v>82.925747876364056</v>
      </c>
      <c r="R1050" s="45">
        <f>IF(SUM(R1039:R1048)=0,"-",IF(SUM(R1039:R1048)&gt;0,AVERAGE(R1039:R1048)))</f>
        <v>3.3</v>
      </c>
      <c r="S1050" s="45">
        <f>IF(SUM(S1039:S1048)=0,"-",IF(SUM(S1039:S1048)&gt;0,AVERAGE(S1039:S1048)))</f>
        <v>0.54646292722055201</v>
      </c>
      <c r="T1050" s="45" t="str">
        <f t="shared" ref="T1050" si="858">IF(SUM(T1039:T1048)=0,"-",IF(SUM(T1039:T1048)&gt;0,AVERAGE(T1039:T1048)))</f>
        <v>-</v>
      </c>
      <c r="U1050" s="45">
        <f>IF(SUM(U1039:U1048)=0,"-",IF(SUM(U1039:U1048)&gt;0,AVERAGE(U1039:U1048)))</f>
        <v>24.169999999999998</v>
      </c>
      <c r="V1050" s="45">
        <f>IF(SUM(V1039:V1048)=0,"-",IF(SUM(V1039:V1048)&gt;0,AVERAGE(V1039:V1048)))</f>
        <v>3.941500287682755</v>
      </c>
      <c r="W1050" s="45" t="str">
        <f t="shared" ref="W1050" si="859">IF(SUM(W1039:W1048)=0,"-",IF(SUM(W1039:W1048)&gt;0,AVERAGE(W1039:W1048)))</f>
        <v>-</v>
      </c>
      <c r="X1050" s="46" t="str">
        <f>IF(SUM(X1039:X1048)=0,"-",IF(SUM(X1039:X1048)&gt;0,AVERAGE(X1039:X1048)))</f>
        <v>-</v>
      </c>
      <c r="Y1050" s="45" t="str">
        <f>IF(SUM(Y1039:Y1048)=0,"-",IF(SUM(Y1039:Y1048)&gt;0,AVERAGE(Y1039:Y1048)))</f>
        <v>-</v>
      </c>
      <c r="Z1050" s="46" t="str">
        <f t="shared" ref="Z1050" si="860">IF(SUM(Z1039:Z1048)=0,"-",IF(SUM(Z1039:Z1048)&gt;0,AVERAGE(Z1039:Z1048)))</f>
        <v>-</v>
      </c>
      <c r="AA1050" s="45" t="str">
        <f>IF(SUM(AA1039:AA1048)=0,"-",IF(SUM(AA1039:AA1048)&gt;0,AVERAGE(AA1039:AA1048)))</f>
        <v>-</v>
      </c>
      <c r="AB1050" s="45" t="str">
        <f>IF(SUM(AB1039:AB1048)=0,"-",IF(SUM(AB1039:AB1048)&gt;0,AVERAGE(AB1039:AB1048)))</f>
        <v>-</v>
      </c>
      <c r="AC1050" s="45" t="str">
        <f t="shared" ref="AC1050" si="861">IF(SUM(AC1039:AC1048)=0,"-",IF(SUM(AC1039:AC1048)&gt;0,AVERAGE(AC1039:AC1048)))</f>
        <v>-</v>
      </c>
      <c r="AD1050" s="45" t="str">
        <f>IF(SUM(AD1039:AD1048)=0,"-",IF(SUM(AD1039:AD1048)&gt;0,AVERAGE(AD1039:AD1048)))</f>
        <v>-</v>
      </c>
      <c r="AE1050" s="45" t="str">
        <f>IF(SUM(AE1039:AE1048)=0,"-",IF(SUM(AE1039:AE1048)&gt;0,AVERAGE(AE1039:AE1048)))</f>
        <v>-</v>
      </c>
      <c r="AF1050" s="46" t="str">
        <f>IF(SUM(AF1039:AF1048)=0,"-",IF(SUM(AF1039:AF1048)&gt;0,AVERAGE(AF1039:AF1048)))</f>
        <v>-</v>
      </c>
      <c r="AG1050" s="45" t="str">
        <f t="shared" si="857"/>
        <v>-</v>
      </c>
      <c r="AH1050" s="45" t="str">
        <f t="shared" si="857"/>
        <v>-</v>
      </c>
      <c r="AI1050" s="45" t="str">
        <f t="shared" ref="AI1050" si="862">IF(SUM(AI1039:AI1048)=0,"-",IF(SUM(AI1039:AI1048)&gt;0,AVERAGE(AI1039:AI1048)))</f>
        <v>-</v>
      </c>
      <c r="AJ1050" s="45" t="str">
        <f t="shared" ref="AJ1050:AL1050" si="863">IF(SUM(AJ1039:AJ1048)=0,"-",IF(SUM(AJ1039:AJ1048)&gt;0,AVERAGE(AJ1039:AJ1048)))</f>
        <v>-</v>
      </c>
      <c r="AK1050" s="45" t="str">
        <f t="shared" si="863"/>
        <v>-</v>
      </c>
      <c r="AL1050" s="45" t="str">
        <f t="shared" si="863"/>
        <v>-</v>
      </c>
      <c r="AM1050" s="162"/>
    </row>
    <row r="1051" spans="1:39" ht="9" customHeight="1" x14ac:dyDescent="0.25">
      <c r="A1051" s="25"/>
      <c r="B1051" s="192" t="str">
        <f t="shared" ref="B1051:J1051" si="864">B1046</f>
        <v>Compound Y</v>
      </c>
      <c r="C1051" s="17" t="str">
        <f t="shared" si="864"/>
        <v>Sanofi</v>
      </c>
      <c r="D1051" s="25" t="str">
        <f t="shared" si="864"/>
        <v>Rat</v>
      </c>
      <c r="E1051" s="17" t="str">
        <f t="shared" si="864"/>
        <v>SD</v>
      </c>
      <c r="F1051" s="25">
        <f t="shared" si="864"/>
        <v>100</v>
      </c>
      <c r="G1051" s="25" t="str">
        <f t="shared" si="864"/>
        <v>once a day</v>
      </c>
      <c r="H1051" s="25">
        <f t="shared" si="864"/>
        <v>4</v>
      </c>
      <c r="I1051" s="25" t="str">
        <f t="shared" si="864"/>
        <v>necropsy</v>
      </c>
      <c r="J1051" s="25">
        <f t="shared" si="864"/>
        <v>16</v>
      </c>
      <c r="K1051" s="22" t="s">
        <v>677</v>
      </c>
      <c r="L1051" s="30">
        <f>IF(SUM(L1039:L1048)=0,"-",IF(SUM(L1039:L1048)&gt;0,_xlfn.STDEV.S(L1039:L1048)))</f>
        <v>1.3350905087920686</v>
      </c>
      <c r="M1051" s="45">
        <f>IF(SUM(M1039:M1048)=0,"-",IF(SUM(M1039:M1048)&gt;0,_xlfn.STDEV.S(M1039:M1048)))</f>
        <v>1.4757295747452437</v>
      </c>
      <c r="N1051" s="45">
        <f t="shared" ref="N1051:AH1051" si="865">IF(SUM(N1039:N1048)=0,"-",IF(SUM(N1044:N1048)&gt;0,_xlfn.STDEV.S(N1044:N1048)))</f>
        <v>3.7848381735551131</v>
      </c>
      <c r="O1051" s="45">
        <f t="shared" si="865"/>
        <v>2236.1214859662696</v>
      </c>
      <c r="P1051" s="45">
        <f>IF(SUM(P1039:P1048)=0,"-",IF(SUM(P1044:P1048)&gt;0,_xlfn.STDEV.S(P1044:P1048)))</f>
        <v>160.21860066796239</v>
      </c>
      <c r="Q1051" s="45">
        <f>IF(SUM(Q1039:Q1048)=0,"-",IF(SUM(Q1044:Q1048)&gt;0,_xlfn.STDEV.S(Q1044:Q1048)))</f>
        <v>36.878890180405463</v>
      </c>
      <c r="R1051" s="45">
        <f>IF(SUM(R1039:R1048)=0,"-",IF(SUM(R1044:R1048)&gt;0,_xlfn.STDEV.S(R1044:R1048)))</f>
        <v>1.3038404810405295</v>
      </c>
      <c r="S1051" s="45">
        <f>IF(SUM(S1039:S1048)=0,"-",IF(SUM(S1044:S1048)&gt;0,_xlfn.STDEV.S(S1044:S1048)))</f>
        <v>0.17116707585312418</v>
      </c>
      <c r="T1051" s="45" t="str">
        <f t="shared" ref="T1051" si="866">IF(SUM(T1039:T1048)=0,"-",IF(SUM(T1044:T1048)&gt;0,_xlfn.STDEV.S(T1044:T1048)))</f>
        <v>-</v>
      </c>
      <c r="U1051" s="45">
        <f>IF(SUM(U1039:U1048)=0,"-",IF(SUM(U1044:U1048)&gt;0,_xlfn.STDEV.S(U1044:U1048)))</f>
        <v>8.7833364958881042</v>
      </c>
      <c r="V1051" s="45">
        <f>IF(SUM(V1039:V1048)=0,"-",IF(SUM(V1044:V1048)&gt;0,_xlfn.STDEV.S(V1044:V1048)))</f>
        <v>0.73552274843936138</v>
      </c>
      <c r="W1051" s="45" t="str">
        <f t="shared" ref="W1051" si="867">IF(SUM(W1039:W1048)=0,"-",IF(SUM(W1044:W1048)&gt;0,_xlfn.STDEV.S(W1044:W1048)))</f>
        <v>-</v>
      </c>
      <c r="X1051" s="46" t="str">
        <f>IF(SUM(X1039:X1048)=0,"-",IF(SUM(X1044:X1048)&gt;0,_xlfn.STDEV.S(X1044:X1048)))</f>
        <v>-</v>
      </c>
      <c r="Y1051" s="45" t="str">
        <f>IF(SUM(Y1039:Y1048)=0,"-",IF(SUM(Y1044:Y1048)&gt;0,_xlfn.STDEV.S(Y1044:Y1048)))</f>
        <v>-</v>
      </c>
      <c r="Z1051" s="46" t="str">
        <f t="shared" ref="Z1051" si="868">IF(SUM(Z1039:Z1048)=0,"-",IF(SUM(Z1044:Z1048)&gt;0,_xlfn.STDEV.S(Z1044:Z1048)))</f>
        <v>-</v>
      </c>
      <c r="AA1051" s="45" t="str">
        <f>IF(SUM(AA1039:AA1048)=0,"-",IF(SUM(AA1044:AA1048)&gt;0,_xlfn.STDEV.S(AA1044:AA1048)))</f>
        <v>-</v>
      </c>
      <c r="AB1051" s="45" t="str">
        <f>IF(SUM(AB1039:AB1048)=0,"-",IF(SUM(AB1044:AB1048)&gt;0,_xlfn.STDEV.S(AB1044:AB1048)))</f>
        <v>-</v>
      </c>
      <c r="AC1051" s="45" t="str">
        <f t="shared" ref="AC1051" si="869">IF(SUM(AC1039:AC1048)=0,"-",IF(SUM(AC1044:AC1048)&gt;0,_xlfn.STDEV.S(AC1044:AC1048)))</f>
        <v>-</v>
      </c>
      <c r="AD1051" s="45" t="str">
        <f>IF(SUM(AD1039:AD1048)=0,"-",IF(SUM(AD1044:AD1048)&gt;0,_xlfn.STDEV.S(AD1044:AD1048)))</f>
        <v>-</v>
      </c>
      <c r="AE1051" s="45" t="str">
        <f>IF(SUM(AE1039:AE1048)=0,"-",IF(SUM(AE1044:AE1048)&gt;0,_xlfn.STDEV.S(AE1044:AE1048)))</f>
        <v>-</v>
      </c>
      <c r="AF1051" s="46" t="str">
        <f>IF(SUM(AF1039:AF1048)=0,"-",IF(SUM(AF1044:AF1048)&gt;0,_xlfn.STDEV.S(AF1044:AF1048)))</f>
        <v>-</v>
      </c>
      <c r="AG1051" s="45" t="str">
        <f t="shared" si="865"/>
        <v>-</v>
      </c>
      <c r="AH1051" s="45" t="str">
        <f t="shared" si="865"/>
        <v>-</v>
      </c>
      <c r="AI1051" s="45" t="str">
        <f t="shared" ref="AI1051" si="870">IF(SUM(AI1039:AI1048)=0,"-",IF(SUM(AI1044:AI1048)&gt;0,_xlfn.STDEV.S(AI1044:AI1048)))</f>
        <v>-</v>
      </c>
      <c r="AJ1051" s="45" t="str">
        <f t="shared" ref="AJ1051:AL1051" si="871">IF(SUM(AJ1039:AJ1048)=0,"-",IF(SUM(AJ1044:AJ1048)&gt;0,_xlfn.STDEV.S(AJ1044:AJ1048)))</f>
        <v>-</v>
      </c>
      <c r="AK1051" s="45" t="str">
        <f t="shared" si="871"/>
        <v>-</v>
      </c>
      <c r="AL1051" s="45" t="str">
        <f t="shared" si="871"/>
        <v>-</v>
      </c>
      <c r="AM1051" s="162"/>
    </row>
    <row r="1052" spans="1:39" ht="9" customHeight="1" x14ac:dyDescent="0.25">
      <c r="A1052" s="59"/>
      <c r="B1052" s="190"/>
      <c r="C1052" s="18"/>
      <c r="D1052" s="19"/>
      <c r="E1052" s="59"/>
      <c r="F1052" s="19"/>
      <c r="G1052" s="19"/>
      <c r="H1052" s="19"/>
      <c r="I1052" s="19"/>
      <c r="J1052" s="19"/>
      <c r="K1052" s="22" t="s">
        <v>678</v>
      </c>
      <c r="L1052" s="1">
        <f>IF(SUM(L1039:L1048)=0,"-",IF(SUM(L1039:L1048)&gt;0,COUNT(L1039:L1048)))</f>
        <v>10</v>
      </c>
      <c r="M1052" s="46">
        <f>IF(SUM(M1039:M1048)=0,"-",IF(SUM(M1039:M1048)&gt;0,COUNT(M1039:M1048)))</f>
        <v>10</v>
      </c>
      <c r="N1052" s="25">
        <f t="shared" ref="N1052:AH1052" si="872">IF(SUM(N1039:N1048)=0,"-",IF(SUM(N1039:N1048)&gt;0,COUNT(N1039:N1048)))</f>
        <v>10</v>
      </c>
      <c r="O1052" s="25">
        <f t="shared" si="872"/>
        <v>10</v>
      </c>
      <c r="P1052" s="25">
        <f>IF(SUM(P1039:P1048)=0,"-",IF(SUM(P1039:P1048)&gt;0,COUNT(P1039:P1048)))</f>
        <v>10</v>
      </c>
      <c r="Q1052" s="25">
        <f>IF(SUM(Q1039:Q1048)=0,"-",IF(SUM(Q1039:Q1048)&gt;0,COUNT(Q1039:Q1048)))</f>
        <v>10</v>
      </c>
      <c r="R1052" s="45">
        <f>IF(SUM(R1039:R1048)=0,"-",IF(SUM(R1039:R1048)&gt;0,COUNT(R1039:R1048)))</f>
        <v>10</v>
      </c>
      <c r="S1052" s="25">
        <f>IF(SUM(S1039:S1048)=0,"-",IF(SUM(S1039:S1048)&gt;0,COUNT(S1039:S1048)))</f>
        <v>10</v>
      </c>
      <c r="T1052" s="25" t="str">
        <f t="shared" ref="T1052" si="873">IF(SUM(T1039:T1048)=0,"-",IF(SUM(T1039:T1048)&gt;0,COUNT(T1039:T1048)))</f>
        <v>-</v>
      </c>
      <c r="U1052" s="25">
        <f>IF(SUM(U1039:U1048)=0,"-",IF(SUM(U1039:U1048)&gt;0,COUNT(U1039:U1048)))</f>
        <v>10</v>
      </c>
      <c r="V1052" s="25">
        <f>IF(SUM(V1039:V1048)=0,"-",IF(SUM(V1039:V1048)&gt;0,COUNT(V1039:V1048)))</f>
        <v>10</v>
      </c>
      <c r="W1052" s="25" t="str">
        <f t="shared" ref="W1052" si="874">IF(SUM(W1039:W1048)=0,"-",IF(SUM(W1039:W1048)&gt;0,COUNT(W1039:W1048)))</f>
        <v>-</v>
      </c>
      <c r="X1052" s="46" t="str">
        <f>IF(SUM(X1039:X1048)=0,"-",IF(SUM(X1039:X1048)&gt;0,COUNT(X1039:X1048)))</f>
        <v>-</v>
      </c>
      <c r="Y1052" s="25" t="str">
        <f>IF(SUM(Y1039:Y1048)=0,"-",IF(SUM(Y1039:Y1048)&gt;0,COUNT(Y1039:Y1048)))</f>
        <v>-</v>
      </c>
      <c r="Z1052" s="46" t="str">
        <f t="shared" ref="Z1052" si="875">IF(SUM(Z1039:Z1048)=0,"-",IF(SUM(Z1039:Z1048)&gt;0,COUNT(Z1039:Z1048)))</f>
        <v>-</v>
      </c>
      <c r="AA1052" s="25" t="str">
        <f>IF(SUM(AA1039:AA1048)=0,"-",IF(SUM(AA1039:AA1048)&gt;0,COUNT(AA1039:AA1048)))</f>
        <v>-</v>
      </c>
      <c r="AB1052" s="25" t="str">
        <f>IF(SUM(AB1039:AB1048)=0,"-",IF(SUM(AB1039:AB1048)&gt;0,COUNT(AB1039:AB1048)))</f>
        <v>-</v>
      </c>
      <c r="AC1052" s="25" t="str">
        <f t="shared" ref="AC1052" si="876">IF(SUM(AC1039:AC1048)=0,"-",IF(SUM(AC1039:AC1048)&gt;0,COUNT(AC1039:AC1048)))</f>
        <v>-</v>
      </c>
      <c r="AD1052" s="25" t="str">
        <f>IF(SUM(AD1039:AD1048)=0,"-",IF(SUM(AD1039:AD1048)&gt;0,COUNT(AD1039:AD1048)))</f>
        <v>-</v>
      </c>
      <c r="AE1052" s="25" t="str">
        <f>IF(SUM(AE1039:AE1048)=0,"-",IF(SUM(AE1039:AE1048)&gt;0,COUNT(AE1039:AE1048)))</f>
        <v>-</v>
      </c>
      <c r="AF1052" s="46" t="str">
        <f>IF(SUM(AF1039:AF1048)=0,"-",IF(SUM(AF1039:AF1048)&gt;0,COUNT(AF1039:AF1048)))</f>
        <v>-</v>
      </c>
      <c r="AG1052" s="25" t="str">
        <f t="shared" si="872"/>
        <v>-</v>
      </c>
      <c r="AH1052" s="25" t="str">
        <f t="shared" si="872"/>
        <v>-</v>
      </c>
      <c r="AI1052" s="25" t="str">
        <f t="shared" ref="AI1052" si="877">IF(SUM(AI1039:AI1048)=0,"-",IF(SUM(AI1039:AI1048)&gt;0,COUNT(AI1039:AI1048)))</f>
        <v>-</v>
      </c>
      <c r="AJ1052" s="25" t="str">
        <f t="shared" ref="AJ1052:AL1052" si="878">IF(SUM(AJ1039:AJ1048)=0,"-",IF(SUM(AJ1039:AJ1048)&gt;0,COUNT(AJ1039:AJ1048)))</f>
        <v>-</v>
      </c>
      <c r="AK1052" s="25" t="str">
        <f t="shared" si="878"/>
        <v>-</v>
      </c>
      <c r="AL1052" s="25" t="str">
        <f t="shared" si="878"/>
        <v>-</v>
      </c>
      <c r="AM1052" s="162"/>
    </row>
    <row r="1053" spans="1:39" ht="9" customHeight="1" x14ac:dyDescent="0.25">
      <c r="A1053" s="60"/>
      <c r="B1053" s="191"/>
      <c r="C1053" s="32"/>
      <c r="D1053" s="33"/>
      <c r="E1053" s="60"/>
      <c r="F1053" s="33"/>
      <c r="G1053" s="33"/>
      <c r="H1053" s="33"/>
      <c r="I1053" s="33"/>
      <c r="J1053" s="33"/>
      <c r="K1053" s="36"/>
      <c r="L1053" s="37"/>
      <c r="M1053" s="38"/>
      <c r="N1053" s="63"/>
      <c r="O1053" s="63"/>
      <c r="P1053" s="63"/>
      <c r="Q1053" s="63"/>
      <c r="R1053" s="38"/>
      <c r="S1053" s="63"/>
      <c r="T1053" s="63"/>
      <c r="U1053" s="63"/>
      <c r="V1053" s="63"/>
      <c r="W1053" s="63"/>
      <c r="X1053" s="63"/>
      <c r="Y1053" s="63"/>
      <c r="Z1053" s="63"/>
      <c r="AA1053" s="63"/>
      <c r="AB1053" s="63"/>
      <c r="AC1053" s="63"/>
      <c r="AD1053" s="63"/>
      <c r="AE1053" s="63"/>
      <c r="AF1053" s="63"/>
      <c r="AG1053" s="63"/>
      <c r="AH1053" s="63"/>
      <c r="AI1053" s="63"/>
      <c r="AJ1053" s="63"/>
      <c r="AK1053" s="63"/>
      <c r="AL1053" s="63"/>
      <c r="AM1053" s="162"/>
    </row>
    <row r="1054" spans="1:39" ht="9" hidden="1" customHeight="1" outlineLevel="1" x14ac:dyDescent="0.25">
      <c r="A1054" s="55" t="s">
        <v>138</v>
      </c>
      <c r="B1054" s="190" t="s">
        <v>718</v>
      </c>
      <c r="C1054" s="4" t="s">
        <v>27</v>
      </c>
      <c r="D1054" s="5" t="s">
        <v>28</v>
      </c>
      <c r="E1054" s="58" t="s">
        <v>29</v>
      </c>
      <c r="F1054" s="5">
        <v>400</v>
      </c>
      <c r="G1054" s="179" t="s">
        <v>699</v>
      </c>
      <c r="H1054" s="5">
        <v>4</v>
      </c>
      <c r="I1054" s="5" t="s">
        <v>30</v>
      </c>
      <c r="J1054" s="5">
        <v>16</v>
      </c>
      <c r="K1054" s="22"/>
      <c r="L1054" s="64">
        <v>6.82</v>
      </c>
      <c r="M1054" s="65">
        <v>20</v>
      </c>
      <c r="N1054" s="66">
        <v>6.5</v>
      </c>
      <c r="O1054" s="25">
        <v>5932</v>
      </c>
      <c r="P1054" s="30">
        <v>440</v>
      </c>
      <c r="Q1054" s="28">
        <v>74.173971679028995</v>
      </c>
      <c r="R1054" s="30">
        <v>18</v>
      </c>
      <c r="S1054" s="28">
        <v>3.0343897505057313</v>
      </c>
      <c r="T1054" s="28"/>
      <c r="U1054" s="28">
        <v>35.79999999999999</v>
      </c>
      <c r="V1054" s="28">
        <v>6.0350640593391764</v>
      </c>
      <c r="W1054" s="28"/>
      <c r="X1054" s="1"/>
      <c r="Y1054" s="26"/>
      <c r="Z1054" s="1"/>
      <c r="AA1054" s="26"/>
      <c r="AB1054" s="27"/>
      <c r="AC1054" s="27"/>
      <c r="AD1054" s="26"/>
      <c r="AE1054" s="27"/>
      <c r="AF1054" s="228"/>
      <c r="AG1054" s="26"/>
      <c r="AH1054" s="26"/>
      <c r="AI1054" s="26"/>
      <c r="AJ1054" s="27"/>
      <c r="AK1054" s="27"/>
      <c r="AL1054" s="27"/>
      <c r="AM1054" s="162"/>
    </row>
    <row r="1055" spans="1:39" ht="9" hidden="1" customHeight="1" outlineLevel="1" x14ac:dyDescent="0.25">
      <c r="A1055" s="50" t="s">
        <v>139</v>
      </c>
      <c r="B1055" s="190" t="s">
        <v>718</v>
      </c>
      <c r="C1055" s="18" t="s">
        <v>27</v>
      </c>
      <c r="D1055" s="19" t="s">
        <v>28</v>
      </c>
      <c r="E1055" s="59" t="s">
        <v>29</v>
      </c>
      <c r="F1055" s="19">
        <v>400</v>
      </c>
      <c r="G1055" s="179" t="s">
        <v>699</v>
      </c>
      <c r="H1055" s="19">
        <v>4</v>
      </c>
      <c r="I1055" s="19" t="s">
        <v>30</v>
      </c>
      <c r="J1055" s="19">
        <v>16</v>
      </c>
      <c r="K1055" s="22"/>
      <c r="L1055" s="64">
        <v>4.83</v>
      </c>
      <c r="M1055" s="65">
        <v>19</v>
      </c>
      <c r="N1055" s="66">
        <v>15</v>
      </c>
      <c r="O1055" s="25">
        <v>3425</v>
      </c>
      <c r="P1055" s="30">
        <v>400.00000000000006</v>
      </c>
      <c r="Q1055" s="28">
        <v>116.78832116788323</v>
      </c>
      <c r="R1055" s="30">
        <v>16.000000000000004</v>
      </c>
      <c r="S1055" s="28">
        <v>4.671532846715329</v>
      </c>
      <c r="T1055" s="28"/>
      <c r="U1055" s="28">
        <v>17.3</v>
      </c>
      <c r="V1055" s="28">
        <v>5.0510948905109485</v>
      </c>
      <c r="W1055" s="28"/>
      <c r="X1055" s="1"/>
      <c r="Y1055" s="26"/>
      <c r="Z1055" s="1"/>
      <c r="AA1055" s="26"/>
      <c r="AB1055" s="27"/>
      <c r="AC1055" s="27"/>
      <c r="AD1055" s="26"/>
      <c r="AE1055" s="27"/>
      <c r="AF1055" s="228"/>
      <c r="AG1055" s="26"/>
      <c r="AH1055" s="26"/>
      <c r="AI1055" s="26"/>
      <c r="AJ1055" s="27"/>
      <c r="AK1055" s="27"/>
      <c r="AL1055" s="27"/>
      <c r="AM1055" s="162"/>
    </row>
    <row r="1056" spans="1:39" ht="9" hidden="1" customHeight="1" outlineLevel="1" x14ac:dyDescent="0.25">
      <c r="A1056" s="50" t="s">
        <v>140</v>
      </c>
      <c r="B1056" s="190" t="s">
        <v>718</v>
      </c>
      <c r="C1056" s="18" t="s">
        <v>27</v>
      </c>
      <c r="D1056" s="19" t="s">
        <v>28</v>
      </c>
      <c r="E1056" s="59" t="s">
        <v>29</v>
      </c>
      <c r="F1056" s="19">
        <v>400</v>
      </c>
      <c r="G1056" s="179" t="s">
        <v>699</v>
      </c>
      <c r="H1056" s="19">
        <v>4</v>
      </c>
      <c r="I1056" s="19" t="s">
        <v>30</v>
      </c>
      <c r="J1056" s="19">
        <v>16</v>
      </c>
      <c r="K1056" s="22"/>
      <c r="L1056" s="64">
        <v>4.17</v>
      </c>
      <c r="M1056" s="65">
        <v>19</v>
      </c>
      <c r="N1056" s="66">
        <v>23</v>
      </c>
      <c r="O1056" s="25">
        <v>1957</v>
      </c>
      <c r="P1056" s="30">
        <v>200.00000000000003</v>
      </c>
      <c r="Q1056" s="28">
        <v>102.1972406745018</v>
      </c>
      <c r="R1056" s="30">
        <v>15</v>
      </c>
      <c r="S1056" s="28">
        <v>7.664793050587634</v>
      </c>
      <c r="T1056" s="28"/>
      <c r="U1056" s="28">
        <v>10.199999999999998</v>
      </c>
      <c r="V1056" s="28">
        <v>5.2120592743995902</v>
      </c>
      <c r="W1056" s="28"/>
      <c r="X1056" s="1"/>
      <c r="Y1056" s="26"/>
      <c r="Z1056" s="1"/>
      <c r="AA1056" s="26"/>
      <c r="AB1056" s="27"/>
      <c r="AC1056" s="27"/>
      <c r="AD1056" s="26"/>
      <c r="AE1056" s="27"/>
      <c r="AF1056" s="228"/>
      <c r="AG1056" s="26"/>
      <c r="AH1056" s="26"/>
      <c r="AI1056" s="26"/>
      <c r="AJ1056" s="27"/>
      <c r="AK1056" s="27"/>
      <c r="AL1056" s="27"/>
      <c r="AM1056" s="162"/>
    </row>
    <row r="1057" spans="1:39" ht="9" hidden="1" customHeight="1" outlineLevel="1" x14ac:dyDescent="0.25">
      <c r="A1057" s="50" t="s">
        <v>141</v>
      </c>
      <c r="B1057" s="190" t="s">
        <v>718</v>
      </c>
      <c r="C1057" s="18" t="s">
        <v>27</v>
      </c>
      <c r="D1057" s="19" t="s">
        <v>28</v>
      </c>
      <c r="E1057" s="59" t="s">
        <v>29</v>
      </c>
      <c r="F1057" s="19">
        <v>400</v>
      </c>
      <c r="G1057" s="179" t="s">
        <v>699</v>
      </c>
      <c r="H1057" s="19">
        <v>4</v>
      </c>
      <c r="I1057" s="19" t="s">
        <v>30</v>
      </c>
      <c r="J1057" s="19">
        <v>16</v>
      </c>
      <c r="K1057" s="22"/>
      <c r="L1057" s="64">
        <v>6.28</v>
      </c>
      <c r="M1057" s="65">
        <v>16</v>
      </c>
      <c r="N1057" s="66">
        <v>8</v>
      </c>
      <c r="O1057" s="25">
        <v>4602</v>
      </c>
      <c r="P1057" s="30">
        <v>430.00000000000006</v>
      </c>
      <c r="Q1057" s="28">
        <v>93.437635810517179</v>
      </c>
      <c r="R1057" s="30">
        <v>16.000000000000004</v>
      </c>
      <c r="S1057" s="28">
        <v>3.4767492394611041</v>
      </c>
      <c r="T1057" s="28"/>
      <c r="U1057" s="28">
        <v>26</v>
      </c>
      <c r="V1057" s="28">
        <v>5.6497175141242941</v>
      </c>
      <c r="W1057" s="28"/>
      <c r="X1057" s="1"/>
      <c r="Y1057" s="26"/>
      <c r="Z1057" s="1"/>
      <c r="AA1057" s="26"/>
      <c r="AB1057" s="27"/>
      <c r="AC1057" s="27"/>
      <c r="AD1057" s="26"/>
      <c r="AE1057" s="27"/>
      <c r="AF1057" s="228"/>
      <c r="AG1057" s="26"/>
      <c r="AH1057" s="26"/>
      <c r="AI1057" s="26"/>
      <c r="AJ1057" s="27"/>
      <c r="AK1057" s="27"/>
      <c r="AL1057" s="27"/>
      <c r="AM1057" s="162"/>
    </row>
    <row r="1058" spans="1:39" ht="9" hidden="1" customHeight="1" outlineLevel="1" x14ac:dyDescent="0.25">
      <c r="A1058" s="50" t="s">
        <v>142</v>
      </c>
      <c r="B1058" s="190" t="s">
        <v>718</v>
      </c>
      <c r="C1058" s="18" t="s">
        <v>27</v>
      </c>
      <c r="D1058" s="19" t="s">
        <v>28</v>
      </c>
      <c r="E1058" s="59" t="s">
        <v>29</v>
      </c>
      <c r="F1058" s="19">
        <v>400</v>
      </c>
      <c r="G1058" s="179" t="s">
        <v>699</v>
      </c>
      <c r="H1058" s="19">
        <v>4</v>
      </c>
      <c r="I1058" s="19" t="s">
        <v>30</v>
      </c>
      <c r="J1058" s="19">
        <v>16</v>
      </c>
      <c r="K1058" s="22"/>
      <c r="L1058" s="64">
        <v>7.45</v>
      </c>
      <c r="M1058" s="65">
        <v>20</v>
      </c>
      <c r="N1058" s="66">
        <v>7</v>
      </c>
      <c r="O1058" s="25">
        <v>6726</v>
      </c>
      <c r="P1058" s="30">
        <v>540</v>
      </c>
      <c r="Q1058" s="28">
        <v>80.28545941123997</v>
      </c>
      <c r="R1058" s="30">
        <v>25</v>
      </c>
      <c r="S1058" s="28">
        <v>3.7169194171870354</v>
      </c>
      <c r="T1058" s="28"/>
      <c r="U1058" s="28">
        <v>28.7</v>
      </c>
      <c r="V1058" s="28">
        <v>4.2670234909307165</v>
      </c>
      <c r="W1058" s="28"/>
      <c r="X1058" s="1"/>
      <c r="Y1058" s="26"/>
      <c r="Z1058" s="1"/>
      <c r="AA1058" s="26"/>
      <c r="AB1058" s="27"/>
      <c r="AC1058" s="27"/>
      <c r="AD1058" s="26"/>
      <c r="AE1058" s="27"/>
      <c r="AF1058" s="228"/>
      <c r="AG1058" s="26"/>
      <c r="AH1058" s="26"/>
      <c r="AI1058" s="26"/>
      <c r="AJ1058" s="27"/>
      <c r="AK1058" s="27"/>
      <c r="AL1058" s="27"/>
      <c r="AM1058" s="162"/>
    </row>
    <row r="1059" spans="1:39" ht="9" hidden="1" customHeight="1" outlineLevel="1" x14ac:dyDescent="0.25">
      <c r="A1059" s="50" t="s">
        <v>143</v>
      </c>
      <c r="B1059" s="190" t="s">
        <v>718</v>
      </c>
      <c r="C1059" s="18" t="s">
        <v>27</v>
      </c>
      <c r="D1059" s="19" t="s">
        <v>28</v>
      </c>
      <c r="E1059" s="59" t="s">
        <v>29</v>
      </c>
      <c r="F1059" s="19">
        <v>400</v>
      </c>
      <c r="G1059" s="179" t="s">
        <v>699</v>
      </c>
      <c r="H1059" s="19">
        <v>4</v>
      </c>
      <c r="I1059" s="19" t="s">
        <v>30</v>
      </c>
      <c r="J1059" s="19">
        <v>16</v>
      </c>
      <c r="K1059" s="22"/>
      <c r="L1059" s="64">
        <v>7</v>
      </c>
      <c r="M1059" s="65">
        <v>19</v>
      </c>
      <c r="N1059" s="66">
        <v>4.5</v>
      </c>
      <c r="O1059" s="25">
        <v>7242</v>
      </c>
      <c r="P1059" s="30">
        <v>560</v>
      </c>
      <c r="Q1059" s="28">
        <v>77.326705330019337</v>
      </c>
      <c r="R1059" s="30">
        <v>34.999999999999993</v>
      </c>
      <c r="S1059" s="28">
        <v>4.8329190831262077</v>
      </c>
      <c r="T1059" s="28"/>
      <c r="U1059" s="28">
        <v>44.100000000000009</v>
      </c>
      <c r="V1059" s="28">
        <v>6.0894780447390229</v>
      </c>
      <c r="W1059" s="28"/>
      <c r="X1059" s="1"/>
      <c r="Y1059" s="26"/>
      <c r="Z1059" s="1"/>
      <c r="AA1059" s="26"/>
      <c r="AB1059" s="27"/>
      <c r="AC1059" s="27"/>
      <c r="AD1059" s="26"/>
      <c r="AE1059" s="27"/>
      <c r="AF1059" s="228"/>
      <c r="AG1059" s="26"/>
      <c r="AH1059" s="26"/>
      <c r="AI1059" s="26"/>
      <c r="AJ1059" s="27"/>
      <c r="AK1059" s="27"/>
      <c r="AL1059" s="27"/>
      <c r="AM1059" s="162"/>
    </row>
    <row r="1060" spans="1:39" ht="9" hidden="1" customHeight="1" outlineLevel="1" x14ac:dyDescent="0.25">
      <c r="A1060" s="50" t="s">
        <v>144</v>
      </c>
      <c r="B1060" s="190" t="s">
        <v>718</v>
      </c>
      <c r="C1060" s="18" t="s">
        <v>27</v>
      </c>
      <c r="D1060" s="19" t="s">
        <v>28</v>
      </c>
      <c r="E1060" s="59" t="s">
        <v>29</v>
      </c>
      <c r="F1060" s="19">
        <v>400</v>
      </c>
      <c r="G1060" s="179" t="s">
        <v>699</v>
      </c>
      <c r="H1060" s="19">
        <v>4</v>
      </c>
      <c r="I1060" s="19" t="s">
        <v>30</v>
      </c>
      <c r="J1060" s="19">
        <v>16</v>
      </c>
      <c r="K1060" s="22"/>
      <c r="L1060" s="64">
        <v>5.65</v>
      </c>
      <c r="M1060" s="65">
        <v>19</v>
      </c>
      <c r="N1060" s="66">
        <v>40</v>
      </c>
      <c r="O1060" s="25">
        <v>1154</v>
      </c>
      <c r="P1060" s="30">
        <v>140.00000000000003</v>
      </c>
      <c r="Q1060" s="28">
        <v>121.31715771230505</v>
      </c>
      <c r="R1060" s="30">
        <v>3.9999999999999996</v>
      </c>
      <c r="S1060" s="28">
        <v>3.4662045060658575</v>
      </c>
      <c r="T1060" s="28"/>
      <c r="U1060" s="28">
        <v>6.5000000000000009</v>
      </c>
      <c r="V1060" s="28">
        <v>5.6325823223570195</v>
      </c>
      <c r="W1060" s="28"/>
      <c r="X1060" s="1"/>
      <c r="Y1060" s="26"/>
      <c r="Z1060" s="1"/>
      <c r="AA1060" s="26"/>
      <c r="AB1060" s="27"/>
      <c r="AC1060" s="27"/>
      <c r="AD1060" s="26"/>
      <c r="AE1060" s="27"/>
      <c r="AF1060" s="228"/>
      <c r="AG1060" s="26"/>
      <c r="AH1060" s="26"/>
      <c r="AI1060" s="26"/>
      <c r="AJ1060" s="27"/>
      <c r="AK1060" s="27"/>
      <c r="AL1060" s="27"/>
      <c r="AM1060" s="162"/>
    </row>
    <row r="1061" spans="1:39" ht="9" hidden="1" customHeight="1" outlineLevel="1" x14ac:dyDescent="0.25">
      <c r="A1061" s="50" t="s">
        <v>145</v>
      </c>
      <c r="B1061" s="190" t="s">
        <v>718</v>
      </c>
      <c r="C1061" s="18" t="s">
        <v>27</v>
      </c>
      <c r="D1061" s="19" t="s">
        <v>28</v>
      </c>
      <c r="E1061" s="59" t="s">
        <v>29</v>
      </c>
      <c r="F1061" s="19">
        <v>400</v>
      </c>
      <c r="G1061" s="179" t="s">
        <v>699</v>
      </c>
      <c r="H1061" s="19">
        <v>4</v>
      </c>
      <c r="I1061" s="19" t="s">
        <v>30</v>
      </c>
      <c r="J1061" s="19">
        <v>16</v>
      </c>
      <c r="K1061" s="22"/>
      <c r="L1061" s="64">
        <v>5.78</v>
      </c>
      <c r="M1061" s="65">
        <v>22</v>
      </c>
      <c r="N1061" s="66">
        <v>18</v>
      </c>
      <c r="O1061" s="25">
        <v>2740</v>
      </c>
      <c r="P1061" s="30">
        <v>210</v>
      </c>
      <c r="Q1061" s="28">
        <v>76.642335766423358</v>
      </c>
      <c r="R1061" s="30">
        <v>17</v>
      </c>
      <c r="S1061" s="28">
        <v>6.2043795620437958</v>
      </c>
      <c r="T1061" s="28"/>
      <c r="U1061" s="28">
        <v>12.499999999999998</v>
      </c>
      <c r="V1061" s="28">
        <v>4.5620437956204372</v>
      </c>
      <c r="W1061" s="28"/>
      <c r="X1061" s="1"/>
      <c r="Y1061" s="26"/>
      <c r="Z1061" s="1"/>
      <c r="AA1061" s="26"/>
      <c r="AB1061" s="27"/>
      <c r="AC1061" s="27"/>
      <c r="AD1061" s="26"/>
      <c r="AE1061" s="27"/>
      <c r="AF1061" s="228"/>
      <c r="AG1061" s="26"/>
      <c r="AH1061" s="26"/>
      <c r="AI1061" s="26"/>
      <c r="AJ1061" s="27"/>
      <c r="AK1061" s="27"/>
      <c r="AL1061" s="27"/>
      <c r="AM1061" s="162"/>
    </row>
    <row r="1062" spans="1:39" ht="9" hidden="1" customHeight="1" outlineLevel="1" x14ac:dyDescent="0.25">
      <c r="A1062" s="50" t="s">
        <v>146</v>
      </c>
      <c r="B1062" s="190" t="s">
        <v>718</v>
      </c>
      <c r="C1062" s="18" t="s">
        <v>27</v>
      </c>
      <c r="D1062" s="19" t="s">
        <v>28</v>
      </c>
      <c r="E1062" s="59" t="s">
        <v>29</v>
      </c>
      <c r="F1062" s="19">
        <v>400</v>
      </c>
      <c r="G1062" s="179" t="s">
        <v>699</v>
      </c>
      <c r="H1062" s="19">
        <v>4</v>
      </c>
      <c r="I1062" s="19" t="s">
        <v>30</v>
      </c>
      <c r="J1062" s="19">
        <v>16</v>
      </c>
      <c r="K1062" s="22"/>
      <c r="L1062" s="64">
        <v>3.66</v>
      </c>
      <c r="M1062" s="65">
        <v>14</v>
      </c>
      <c r="N1062" s="66">
        <v>7</v>
      </c>
      <c r="O1062" s="25">
        <v>6632</v>
      </c>
      <c r="P1062" s="30">
        <v>480</v>
      </c>
      <c r="Q1062" s="28">
        <v>72.376357056694815</v>
      </c>
      <c r="R1062" s="30">
        <v>22</v>
      </c>
      <c r="S1062" s="28">
        <v>3.3172496984318456</v>
      </c>
      <c r="T1062" s="28"/>
      <c r="U1062" s="28">
        <v>35</v>
      </c>
      <c r="V1062" s="28">
        <v>5.2774427020506636</v>
      </c>
      <c r="W1062" s="28"/>
      <c r="X1062" s="1"/>
      <c r="Y1062" s="26"/>
      <c r="Z1062" s="1"/>
      <c r="AA1062" s="26"/>
      <c r="AB1062" s="27"/>
      <c r="AC1062" s="27"/>
      <c r="AD1062" s="26"/>
      <c r="AE1062" s="27"/>
      <c r="AF1062" s="228"/>
      <c r="AG1062" s="26"/>
      <c r="AH1062" s="26"/>
      <c r="AI1062" s="26"/>
      <c r="AJ1062" s="27"/>
      <c r="AK1062" s="27"/>
      <c r="AL1062" s="27"/>
      <c r="AM1062" s="162"/>
    </row>
    <row r="1063" spans="1:39" ht="9" hidden="1" customHeight="1" outlineLevel="1" x14ac:dyDescent="0.25">
      <c r="A1063" s="52" t="s">
        <v>147</v>
      </c>
      <c r="B1063" s="191" t="s">
        <v>718</v>
      </c>
      <c r="C1063" s="32" t="s">
        <v>27</v>
      </c>
      <c r="D1063" s="33" t="s">
        <v>28</v>
      </c>
      <c r="E1063" s="60" t="s">
        <v>29</v>
      </c>
      <c r="F1063" s="33">
        <v>400</v>
      </c>
      <c r="G1063" s="179" t="s">
        <v>699</v>
      </c>
      <c r="H1063" s="33">
        <v>4</v>
      </c>
      <c r="I1063" s="33" t="s">
        <v>30</v>
      </c>
      <c r="J1063" s="33">
        <v>16</v>
      </c>
      <c r="K1063" s="36"/>
      <c r="L1063" s="67">
        <v>4.78</v>
      </c>
      <c r="M1063" s="68">
        <v>19</v>
      </c>
      <c r="N1063" s="69">
        <v>6.5</v>
      </c>
      <c r="O1063" s="39">
        <v>6780</v>
      </c>
      <c r="P1063" s="44">
        <v>560.00000000000011</v>
      </c>
      <c r="Q1063" s="42">
        <v>82.595870206489693</v>
      </c>
      <c r="R1063" s="44">
        <v>36</v>
      </c>
      <c r="S1063" s="42">
        <v>5.3097345132743365</v>
      </c>
      <c r="T1063" s="42"/>
      <c r="U1063" s="42">
        <v>32.700000000000003</v>
      </c>
      <c r="V1063" s="42">
        <v>4.8230088495575227</v>
      </c>
      <c r="W1063" s="42"/>
      <c r="X1063" s="92"/>
      <c r="Y1063" s="40"/>
      <c r="Z1063" s="92"/>
      <c r="AA1063" s="40"/>
      <c r="AB1063" s="41"/>
      <c r="AC1063" s="41"/>
      <c r="AD1063" s="40"/>
      <c r="AE1063" s="41"/>
      <c r="AF1063" s="229"/>
      <c r="AG1063" s="40"/>
      <c r="AH1063" s="40"/>
      <c r="AI1063" s="40"/>
      <c r="AJ1063" s="41"/>
      <c r="AK1063" s="41"/>
      <c r="AL1063" s="41"/>
      <c r="AM1063" s="162"/>
    </row>
    <row r="1064" spans="1:39" ht="9" customHeight="1" collapsed="1" x14ac:dyDescent="0.25">
      <c r="A1064" s="58"/>
      <c r="B1064" s="190"/>
      <c r="C1064" s="4"/>
      <c r="D1064" s="5"/>
      <c r="E1064" s="58"/>
      <c r="F1064" s="5"/>
      <c r="G1064" s="5"/>
      <c r="H1064" s="5"/>
      <c r="I1064" s="5"/>
      <c r="J1064" s="5"/>
      <c r="K1064" s="22"/>
      <c r="L1064" s="23"/>
      <c r="M1064" s="24"/>
      <c r="N1064" s="62"/>
      <c r="O1064" s="62"/>
      <c r="P1064" s="62"/>
      <c r="Q1064" s="62"/>
      <c r="R1064" s="24"/>
      <c r="S1064" s="62"/>
      <c r="T1064" s="62"/>
      <c r="U1064" s="62"/>
      <c r="V1064" s="62"/>
      <c r="W1064" s="62"/>
      <c r="X1064" s="62"/>
      <c r="Y1064" s="62"/>
      <c r="Z1064" s="62"/>
      <c r="AA1064" s="62"/>
      <c r="AB1064" s="62"/>
      <c r="AC1064" s="62"/>
      <c r="AD1064" s="62"/>
      <c r="AE1064" s="62"/>
      <c r="AF1064" s="62"/>
      <c r="AG1064" s="62"/>
      <c r="AH1064" s="62"/>
      <c r="AI1064" s="62"/>
      <c r="AJ1064" s="62"/>
      <c r="AK1064" s="62"/>
      <c r="AL1064" s="62"/>
      <c r="AM1064" s="162"/>
    </row>
    <row r="1065" spans="1:39" ht="9" customHeight="1" x14ac:dyDescent="0.25">
      <c r="A1065" s="59"/>
      <c r="B1065" s="190"/>
      <c r="C1065" s="18"/>
      <c r="D1065" s="19"/>
      <c r="E1065" s="59"/>
      <c r="F1065" s="19"/>
      <c r="G1065" s="19"/>
      <c r="H1065" s="19"/>
      <c r="I1065" s="19"/>
      <c r="J1065" s="19"/>
      <c r="K1065" s="22" t="s">
        <v>679</v>
      </c>
      <c r="L1065" s="30">
        <f>IF(SUM(L1054:L1063)=0,"-",IF(SUM(L1054:L1063)&gt;0,AVERAGE(L1054:L1063)))</f>
        <v>5.6420000000000003</v>
      </c>
      <c r="M1065" s="45">
        <f>IF(SUM(M1054:M1063)=0,"-",IF(SUM(M1054:M1063)&gt;0,AVERAGE(M1054:M1063)))</f>
        <v>18.7</v>
      </c>
      <c r="N1065" s="45">
        <f t="shared" ref="N1065:AH1065" si="879">IF(SUM(N1054:N1063)=0,"-",IF(SUM(N1054:N1063)&gt;0,AVERAGE(N1054:N1063)))</f>
        <v>13.55</v>
      </c>
      <c r="O1065" s="45">
        <f t="shared" si="879"/>
        <v>4719</v>
      </c>
      <c r="P1065" s="45">
        <f>IF(SUM(P1054:P1063)=0,"-",IF(SUM(P1054:P1063)&gt;0,AVERAGE(P1054:P1063)))</f>
        <v>396</v>
      </c>
      <c r="Q1065" s="45">
        <f>IF(SUM(Q1054:Q1063)=0,"-",IF(SUM(Q1054:Q1063)&gt;0,AVERAGE(Q1054:Q1063)))</f>
        <v>89.714105481510344</v>
      </c>
      <c r="R1065" s="45">
        <f>IF(SUM(R1054:R1063)=0,"-",IF(SUM(R1054:R1063)&gt;0,AVERAGE(R1054:R1063)))</f>
        <v>20.399999999999999</v>
      </c>
      <c r="S1065" s="45">
        <f>IF(SUM(S1054:S1063)=0,"-",IF(SUM(S1054:S1063)&gt;0,AVERAGE(S1054:S1063)))</f>
        <v>4.5694871667398873</v>
      </c>
      <c r="T1065" s="45" t="str">
        <f t="shared" ref="T1065" si="880">IF(SUM(T1054:T1063)=0,"-",IF(SUM(T1054:T1063)&gt;0,AVERAGE(T1054:T1063)))</f>
        <v>-</v>
      </c>
      <c r="U1065" s="45">
        <f>IF(SUM(U1054:U1063)=0,"-",IF(SUM(U1054:U1063)&gt;0,AVERAGE(U1054:U1063)))</f>
        <v>24.880000000000003</v>
      </c>
      <c r="V1065" s="45">
        <f>IF(SUM(V1054:V1063)=0,"-",IF(SUM(V1054:V1063)&gt;0,AVERAGE(V1054:V1063)))</f>
        <v>5.2599514943629391</v>
      </c>
      <c r="W1065" s="45" t="str">
        <f t="shared" ref="W1065" si="881">IF(SUM(W1054:W1063)=0,"-",IF(SUM(W1054:W1063)&gt;0,AVERAGE(W1054:W1063)))</f>
        <v>-</v>
      </c>
      <c r="X1065" s="46" t="str">
        <f>IF(SUM(X1054:X1063)=0,"-",IF(SUM(X1054:X1063)&gt;0,AVERAGE(X1054:X1063)))</f>
        <v>-</v>
      </c>
      <c r="Y1065" s="45" t="str">
        <f>IF(SUM(Y1054:Y1063)=0,"-",IF(SUM(Y1054:Y1063)&gt;0,AVERAGE(Y1054:Y1063)))</f>
        <v>-</v>
      </c>
      <c r="Z1065" s="46" t="str">
        <f t="shared" ref="Z1065" si="882">IF(SUM(Z1054:Z1063)=0,"-",IF(SUM(Z1054:Z1063)&gt;0,AVERAGE(Z1054:Z1063)))</f>
        <v>-</v>
      </c>
      <c r="AA1065" s="45" t="str">
        <f>IF(SUM(AA1054:AA1063)=0,"-",IF(SUM(AA1054:AA1063)&gt;0,AVERAGE(AA1054:AA1063)))</f>
        <v>-</v>
      </c>
      <c r="AB1065" s="45" t="str">
        <f>IF(SUM(AB1054:AB1063)=0,"-",IF(SUM(AB1054:AB1063)&gt;0,AVERAGE(AB1054:AB1063)))</f>
        <v>-</v>
      </c>
      <c r="AC1065" s="45" t="str">
        <f t="shared" ref="AC1065" si="883">IF(SUM(AC1054:AC1063)=0,"-",IF(SUM(AC1054:AC1063)&gt;0,AVERAGE(AC1054:AC1063)))</f>
        <v>-</v>
      </c>
      <c r="AD1065" s="45" t="str">
        <f>IF(SUM(AD1054:AD1063)=0,"-",IF(SUM(AD1054:AD1063)&gt;0,AVERAGE(AD1054:AD1063)))</f>
        <v>-</v>
      </c>
      <c r="AE1065" s="45" t="str">
        <f>IF(SUM(AE1054:AE1063)=0,"-",IF(SUM(AE1054:AE1063)&gt;0,AVERAGE(AE1054:AE1063)))</f>
        <v>-</v>
      </c>
      <c r="AF1065" s="46" t="str">
        <f>IF(SUM(AF1054:AF1063)=0,"-",IF(SUM(AF1054:AF1063)&gt;0,AVERAGE(AF1054:AF1063)))</f>
        <v>-</v>
      </c>
      <c r="AG1065" s="45" t="str">
        <f t="shared" si="879"/>
        <v>-</v>
      </c>
      <c r="AH1065" s="45" t="str">
        <f t="shared" si="879"/>
        <v>-</v>
      </c>
      <c r="AI1065" s="45" t="str">
        <f t="shared" ref="AI1065" si="884">IF(SUM(AI1054:AI1063)=0,"-",IF(SUM(AI1054:AI1063)&gt;0,AVERAGE(AI1054:AI1063)))</f>
        <v>-</v>
      </c>
      <c r="AJ1065" s="45" t="str">
        <f t="shared" ref="AJ1065:AL1065" si="885">IF(SUM(AJ1054:AJ1063)=0,"-",IF(SUM(AJ1054:AJ1063)&gt;0,AVERAGE(AJ1054:AJ1063)))</f>
        <v>-</v>
      </c>
      <c r="AK1065" s="45" t="str">
        <f t="shared" si="885"/>
        <v>-</v>
      </c>
      <c r="AL1065" s="45" t="str">
        <f t="shared" si="885"/>
        <v>-</v>
      </c>
      <c r="AM1065" s="162"/>
    </row>
    <row r="1066" spans="1:39" ht="9" customHeight="1" x14ac:dyDescent="0.25">
      <c r="A1066" s="25"/>
      <c r="B1066" s="192" t="str">
        <f t="shared" ref="B1066:J1066" si="886">B1061</f>
        <v>Compound Y</v>
      </c>
      <c r="C1066" s="17" t="str">
        <f t="shared" si="886"/>
        <v>Sanofi</v>
      </c>
      <c r="D1066" s="25" t="str">
        <f t="shared" si="886"/>
        <v>Rat</v>
      </c>
      <c r="E1066" s="17" t="str">
        <f t="shared" si="886"/>
        <v>SD</v>
      </c>
      <c r="F1066" s="25">
        <f t="shared" si="886"/>
        <v>400</v>
      </c>
      <c r="G1066" s="25" t="str">
        <f t="shared" si="886"/>
        <v>once a day</v>
      </c>
      <c r="H1066" s="25">
        <f t="shared" si="886"/>
        <v>4</v>
      </c>
      <c r="I1066" s="25" t="str">
        <f t="shared" si="886"/>
        <v>necropsy</v>
      </c>
      <c r="J1066" s="25">
        <f t="shared" si="886"/>
        <v>16</v>
      </c>
      <c r="K1066" s="22" t="s">
        <v>677</v>
      </c>
      <c r="L1066" s="30">
        <f>IF(SUM(L1054:L1063)=0,"-",IF(SUM(L1054:L1063)&gt;0,_xlfn.STDEV.S(L1054:L1063)))</f>
        <v>1.265980515911151</v>
      </c>
      <c r="M1066" s="45">
        <f>IF(SUM(M1054:M1063)=0,"-",IF(SUM(M1054:M1063)&gt;0,_xlfn.STDEV.S(M1054:M1063)))</f>
        <v>2.2135943621178633</v>
      </c>
      <c r="N1066" s="45">
        <f t="shared" ref="N1066:AH1066" si="887">IF(SUM(N1054:N1063)=0,"-",IF(SUM(N1054:N1063)&gt;0,_xlfn.STDEV.S(N1054:N1063)))</f>
        <v>11.099174143451695</v>
      </c>
      <c r="O1066" s="45">
        <f t="shared" si="887"/>
        <v>2253.7542013271986</v>
      </c>
      <c r="P1066" s="45">
        <f>IF(SUM(P1054:P1063)=0,"-",IF(SUM(P1054:P1063)&gt;0,_xlfn.STDEV.S(P1054:P1063)))</f>
        <v>157.49426797329625</v>
      </c>
      <c r="Q1066" s="45">
        <f>IF(SUM(Q1054:Q1063)=0,"-",IF(SUM(Q1054:Q1063)&gt;0,_xlfn.STDEV.S(Q1054:Q1063)))</f>
        <v>17.973561363785016</v>
      </c>
      <c r="R1066" s="45">
        <f>IF(SUM(R1054:R1063)=0,"-",IF(SUM(R1054:R1063)&gt;0,_xlfn.STDEV.S(R1054:R1063)))</f>
        <v>9.628660919936431</v>
      </c>
      <c r="S1066" s="45">
        <f>IF(SUM(S1054:S1063)=0,"-",IF(SUM(S1054:S1063)&gt;0,_xlfn.STDEV.S(S1054:S1063)))</f>
        <v>1.4886373641401571</v>
      </c>
      <c r="T1066" s="45" t="str">
        <f t="shared" ref="T1066" si="888">IF(SUM(T1054:T1063)=0,"-",IF(SUM(T1054:T1063)&gt;0,_xlfn.STDEV.S(T1054:T1063)))</f>
        <v>-</v>
      </c>
      <c r="U1066" s="45">
        <f>IF(SUM(U1054:U1063)=0,"-",IF(SUM(U1054:U1063)&gt;0,_xlfn.STDEV.S(U1054:U1063)))</f>
        <v>12.614436174478826</v>
      </c>
      <c r="V1066" s="45">
        <f>IF(SUM(V1054:V1063)=0,"-",IF(SUM(V1054:V1063)&gt;0,_xlfn.STDEV.S(V1054:V1063)))</f>
        <v>0.60459406116468306</v>
      </c>
      <c r="W1066" s="45" t="str">
        <f t="shared" ref="W1066" si="889">IF(SUM(W1054:W1063)=0,"-",IF(SUM(W1054:W1063)&gt;0,_xlfn.STDEV.S(W1054:W1063)))</f>
        <v>-</v>
      </c>
      <c r="X1066" s="46" t="str">
        <f>IF(SUM(X1054:X1063)=0,"-",IF(SUM(X1054:X1063)&gt;0,_xlfn.STDEV.S(X1054:X1063)))</f>
        <v>-</v>
      </c>
      <c r="Y1066" s="45" t="str">
        <f>IF(SUM(Y1054:Y1063)=0,"-",IF(SUM(Y1054:Y1063)&gt;0,_xlfn.STDEV.S(Y1054:Y1063)))</f>
        <v>-</v>
      </c>
      <c r="Z1066" s="46" t="str">
        <f t="shared" ref="Z1066" si="890">IF(SUM(Z1054:Z1063)=0,"-",IF(SUM(Z1054:Z1063)&gt;0,_xlfn.STDEV.S(Z1054:Z1063)))</f>
        <v>-</v>
      </c>
      <c r="AA1066" s="45" t="str">
        <f>IF(SUM(AA1054:AA1063)=0,"-",IF(SUM(AA1054:AA1063)&gt;0,_xlfn.STDEV.S(AA1054:AA1063)))</f>
        <v>-</v>
      </c>
      <c r="AB1066" s="45" t="str">
        <f>IF(SUM(AB1054:AB1063)=0,"-",IF(SUM(AB1054:AB1063)&gt;0,_xlfn.STDEV.S(AB1054:AB1063)))</f>
        <v>-</v>
      </c>
      <c r="AC1066" s="45" t="str">
        <f t="shared" ref="AC1066" si="891">IF(SUM(AC1054:AC1063)=0,"-",IF(SUM(AC1054:AC1063)&gt;0,_xlfn.STDEV.S(AC1054:AC1063)))</f>
        <v>-</v>
      </c>
      <c r="AD1066" s="45" t="str">
        <f>IF(SUM(AD1054:AD1063)=0,"-",IF(SUM(AD1054:AD1063)&gt;0,_xlfn.STDEV.S(AD1054:AD1063)))</f>
        <v>-</v>
      </c>
      <c r="AE1066" s="45" t="str">
        <f>IF(SUM(AE1054:AE1063)=0,"-",IF(SUM(AE1054:AE1063)&gt;0,_xlfn.STDEV.S(AE1054:AE1063)))</f>
        <v>-</v>
      </c>
      <c r="AF1066" s="46" t="str">
        <f>IF(SUM(AF1054:AF1063)=0,"-",IF(SUM(AF1054:AF1063)&gt;0,_xlfn.STDEV.S(AF1054:AF1063)))</f>
        <v>-</v>
      </c>
      <c r="AG1066" s="45" t="str">
        <f t="shared" si="887"/>
        <v>-</v>
      </c>
      <c r="AH1066" s="45" t="str">
        <f t="shared" si="887"/>
        <v>-</v>
      </c>
      <c r="AI1066" s="45" t="str">
        <f t="shared" ref="AI1066" si="892">IF(SUM(AI1054:AI1063)=0,"-",IF(SUM(AI1054:AI1063)&gt;0,_xlfn.STDEV.S(AI1054:AI1063)))</f>
        <v>-</v>
      </c>
      <c r="AJ1066" s="45" t="str">
        <f t="shared" ref="AJ1066:AL1066" si="893">IF(SUM(AJ1054:AJ1063)=0,"-",IF(SUM(AJ1054:AJ1063)&gt;0,_xlfn.STDEV.S(AJ1054:AJ1063)))</f>
        <v>-</v>
      </c>
      <c r="AK1066" s="45" t="str">
        <f t="shared" si="893"/>
        <v>-</v>
      </c>
      <c r="AL1066" s="45" t="str">
        <f t="shared" si="893"/>
        <v>-</v>
      </c>
      <c r="AM1066" s="162"/>
    </row>
    <row r="1067" spans="1:39" ht="9" customHeight="1" x14ac:dyDescent="0.25">
      <c r="A1067" s="59"/>
      <c r="B1067" s="190"/>
      <c r="C1067" s="18"/>
      <c r="D1067" s="19"/>
      <c r="E1067" s="59"/>
      <c r="F1067" s="19"/>
      <c r="G1067" s="19"/>
      <c r="H1067" s="19"/>
      <c r="I1067" s="19"/>
      <c r="J1067" s="19"/>
      <c r="K1067" s="22" t="s">
        <v>678</v>
      </c>
      <c r="L1067" s="1">
        <f>IF(SUM(L1054:L1063)=0,"-",IF(SUM(L1054:L1063)&gt;0,COUNT(L1054:L1063)))</f>
        <v>10</v>
      </c>
      <c r="M1067" s="46">
        <f>IF(SUM(M1054:M1063)=0,"-",IF(SUM(M1054:M1063)&gt;0,COUNT(M1054:M1063)))</f>
        <v>10</v>
      </c>
      <c r="N1067" s="25">
        <f t="shared" ref="N1067:AH1067" si="894">IF(SUM(N1054:N1063)=0,"-",IF(SUM(N1054:N1063)&gt;0,COUNT(N1054:N1063)))</f>
        <v>10</v>
      </c>
      <c r="O1067" s="25">
        <f t="shared" si="894"/>
        <v>10</v>
      </c>
      <c r="P1067" s="25">
        <f>IF(SUM(P1054:P1063)=0,"-",IF(SUM(P1054:P1063)&gt;0,COUNT(P1054:P1063)))</f>
        <v>10</v>
      </c>
      <c r="Q1067" s="25">
        <f>IF(SUM(Q1054:Q1063)=0,"-",IF(SUM(Q1054:Q1063)&gt;0,COUNT(Q1054:Q1063)))</f>
        <v>10</v>
      </c>
      <c r="R1067" s="45">
        <f>IF(SUM(R1054:R1063)=0,"-",IF(SUM(R1054:R1063)&gt;0,COUNT(R1054:R1063)))</f>
        <v>10</v>
      </c>
      <c r="S1067" s="25">
        <f>IF(SUM(S1054:S1063)=0,"-",IF(SUM(S1054:S1063)&gt;0,COUNT(S1054:S1063)))</f>
        <v>10</v>
      </c>
      <c r="T1067" s="25" t="str">
        <f t="shared" ref="T1067" si="895">IF(SUM(T1054:T1063)=0,"-",IF(SUM(T1054:T1063)&gt;0,COUNT(T1054:T1063)))</f>
        <v>-</v>
      </c>
      <c r="U1067" s="25">
        <f>IF(SUM(U1054:U1063)=0,"-",IF(SUM(U1054:U1063)&gt;0,COUNT(U1054:U1063)))</f>
        <v>10</v>
      </c>
      <c r="V1067" s="25">
        <f>IF(SUM(V1054:V1063)=0,"-",IF(SUM(V1054:V1063)&gt;0,COUNT(V1054:V1063)))</f>
        <v>10</v>
      </c>
      <c r="W1067" s="25" t="str">
        <f t="shared" ref="W1067" si="896">IF(SUM(W1054:W1063)=0,"-",IF(SUM(W1054:W1063)&gt;0,COUNT(W1054:W1063)))</f>
        <v>-</v>
      </c>
      <c r="X1067" s="46" t="str">
        <f>IF(SUM(X1054:X1063)=0,"-",IF(SUM(X1054:X1063)&gt;0,COUNT(X1054:X1063)))</f>
        <v>-</v>
      </c>
      <c r="Y1067" s="25" t="str">
        <f>IF(SUM(Y1054:Y1063)=0,"-",IF(SUM(Y1054:Y1063)&gt;0,COUNT(Y1054:Y1063)))</f>
        <v>-</v>
      </c>
      <c r="Z1067" s="46" t="str">
        <f t="shared" ref="Z1067" si="897">IF(SUM(Z1054:Z1063)=0,"-",IF(SUM(Z1054:Z1063)&gt;0,COUNT(Z1054:Z1063)))</f>
        <v>-</v>
      </c>
      <c r="AA1067" s="25" t="str">
        <f>IF(SUM(AA1054:AA1063)=0,"-",IF(SUM(AA1054:AA1063)&gt;0,COUNT(AA1054:AA1063)))</f>
        <v>-</v>
      </c>
      <c r="AB1067" s="25" t="str">
        <f>IF(SUM(AB1054:AB1063)=0,"-",IF(SUM(AB1054:AB1063)&gt;0,COUNT(AB1054:AB1063)))</f>
        <v>-</v>
      </c>
      <c r="AC1067" s="25" t="str">
        <f t="shared" ref="AC1067" si="898">IF(SUM(AC1054:AC1063)=0,"-",IF(SUM(AC1054:AC1063)&gt;0,COUNT(AC1054:AC1063)))</f>
        <v>-</v>
      </c>
      <c r="AD1067" s="25" t="str">
        <f>IF(SUM(AD1054:AD1063)=0,"-",IF(SUM(AD1054:AD1063)&gt;0,COUNT(AD1054:AD1063)))</f>
        <v>-</v>
      </c>
      <c r="AE1067" s="25" t="str">
        <f>IF(SUM(AE1054:AE1063)=0,"-",IF(SUM(AE1054:AE1063)&gt;0,COUNT(AE1054:AE1063)))</f>
        <v>-</v>
      </c>
      <c r="AF1067" s="46" t="str">
        <f>IF(SUM(AF1054:AF1063)=0,"-",IF(SUM(AF1054:AF1063)&gt;0,COUNT(AF1054:AF1063)))</f>
        <v>-</v>
      </c>
      <c r="AG1067" s="25" t="str">
        <f t="shared" si="894"/>
        <v>-</v>
      </c>
      <c r="AH1067" s="25" t="str">
        <f t="shared" si="894"/>
        <v>-</v>
      </c>
      <c r="AI1067" s="25" t="str">
        <f t="shared" ref="AI1067" si="899">IF(SUM(AI1054:AI1063)=0,"-",IF(SUM(AI1054:AI1063)&gt;0,COUNT(AI1054:AI1063)))</f>
        <v>-</v>
      </c>
      <c r="AJ1067" s="25" t="str">
        <f t="shared" ref="AJ1067:AL1067" si="900">IF(SUM(AJ1054:AJ1063)=0,"-",IF(SUM(AJ1054:AJ1063)&gt;0,COUNT(AJ1054:AJ1063)))</f>
        <v>-</v>
      </c>
      <c r="AK1067" s="25" t="str">
        <f t="shared" si="900"/>
        <v>-</v>
      </c>
      <c r="AL1067" s="25" t="str">
        <f t="shared" si="900"/>
        <v>-</v>
      </c>
      <c r="AM1067" s="162"/>
    </row>
    <row r="1068" spans="1:39" ht="9" customHeight="1" x14ac:dyDescent="0.25">
      <c r="A1068" s="60"/>
      <c r="B1068" s="191"/>
      <c r="C1068" s="32"/>
      <c r="D1068" s="33"/>
      <c r="E1068" s="60"/>
      <c r="F1068" s="33"/>
      <c r="G1068" s="33"/>
      <c r="H1068" s="33"/>
      <c r="I1068" s="33"/>
      <c r="J1068" s="33"/>
      <c r="K1068" s="36"/>
      <c r="L1068" s="37"/>
      <c r="M1068" s="38"/>
      <c r="N1068" s="63"/>
      <c r="O1068" s="63"/>
      <c r="P1068" s="63"/>
      <c r="Q1068" s="63"/>
      <c r="R1068" s="38"/>
      <c r="S1068" s="63"/>
      <c r="T1068" s="63"/>
      <c r="U1068" s="63"/>
      <c r="V1068" s="63"/>
      <c r="W1068" s="63"/>
      <c r="X1068" s="63"/>
      <c r="Y1068" s="63"/>
      <c r="Z1068" s="63"/>
      <c r="AA1068" s="63"/>
      <c r="AB1068" s="63"/>
      <c r="AC1068" s="63"/>
      <c r="AD1068" s="63"/>
      <c r="AE1068" s="63"/>
      <c r="AF1068" s="63"/>
      <c r="AG1068" s="63"/>
      <c r="AH1068" s="63"/>
      <c r="AI1068" s="63"/>
      <c r="AJ1068" s="63"/>
      <c r="AK1068" s="63"/>
      <c r="AL1068" s="63"/>
      <c r="AM1068" s="162"/>
    </row>
    <row r="1069" spans="1:39" ht="9" hidden="1" customHeight="1" outlineLevel="1" x14ac:dyDescent="0.25">
      <c r="A1069" s="55" t="s">
        <v>108</v>
      </c>
      <c r="B1069" s="190" t="s">
        <v>718</v>
      </c>
      <c r="C1069" s="4" t="s">
        <v>27</v>
      </c>
      <c r="D1069" s="5" t="s">
        <v>28</v>
      </c>
      <c r="E1069" s="58" t="s">
        <v>29</v>
      </c>
      <c r="F1069" s="7">
        <v>0</v>
      </c>
      <c r="G1069" s="179" t="s">
        <v>699</v>
      </c>
      <c r="H1069" s="5">
        <v>7</v>
      </c>
      <c r="I1069" s="5" t="s">
        <v>30</v>
      </c>
      <c r="J1069" s="5">
        <v>16</v>
      </c>
      <c r="K1069" s="22"/>
      <c r="L1069" s="64">
        <v>4.7300000000000004</v>
      </c>
      <c r="M1069" s="65">
        <v>16</v>
      </c>
      <c r="N1069" s="66">
        <v>7.5</v>
      </c>
      <c r="O1069" s="25">
        <v>6439</v>
      </c>
      <c r="P1069" s="30">
        <v>590</v>
      </c>
      <c r="Q1069" s="28">
        <v>91.629134958844546</v>
      </c>
      <c r="R1069" s="30">
        <v>2.0000000000000004</v>
      </c>
      <c r="S1069" s="28">
        <v>0.31060723714862559</v>
      </c>
      <c r="T1069" s="28"/>
      <c r="U1069" s="28">
        <v>23.600000000000005</v>
      </c>
      <c r="V1069" s="28">
        <v>3.665165398353782</v>
      </c>
      <c r="W1069" s="28"/>
      <c r="X1069" s="1"/>
      <c r="Y1069" s="26"/>
      <c r="Z1069" s="1"/>
      <c r="AA1069" s="26"/>
      <c r="AB1069" s="27"/>
      <c r="AC1069" s="27"/>
      <c r="AD1069" s="26"/>
      <c r="AE1069" s="27"/>
      <c r="AF1069" s="228"/>
      <c r="AG1069" s="26"/>
      <c r="AH1069" s="26"/>
      <c r="AI1069" s="26"/>
      <c r="AJ1069" s="27"/>
      <c r="AK1069" s="27"/>
      <c r="AL1069" s="27"/>
      <c r="AM1069" s="162"/>
    </row>
    <row r="1070" spans="1:39" ht="9" hidden="1" customHeight="1" outlineLevel="1" x14ac:dyDescent="0.25">
      <c r="A1070" s="50" t="s">
        <v>109</v>
      </c>
      <c r="B1070" s="190" t="s">
        <v>718</v>
      </c>
      <c r="C1070" s="18" t="s">
        <v>27</v>
      </c>
      <c r="D1070" s="19" t="s">
        <v>28</v>
      </c>
      <c r="E1070" s="59" t="s">
        <v>29</v>
      </c>
      <c r="F1070" s="21">
        <v>0</v>
      </c>
      <c r="G1070" s="179" t="s">
        <v>699</v>
      </c>
      <c r="H1070" s="19">
        <v>7</v>
      </c>
      <c r="I1070" s="19" t="s">
        <v>30</v>
      </c>
      <c r="J1070" s="19">
        <v>16</v>
      </c>
      <c r="K1070" s="22"/>
      <c r="L1070" s="64">
        <v>4.76</v>
      </c>
      <c r="M1070" s="65">
        <v>18</v>
      </c>
      <c r="N1070" s="66">
        <v>6</v>
      </c>
      <c r="O1070" s="25">
        <v>6795</v>
      </c>
      <c r="P1070" s="30">
        <v>670.00000000000011</v>
      </c>
      <c r="Q1070" s="28">
        <v>98.60191317144961</v>
      </c>
      <c r="R1070" s="30">
        <v>5</v>
      </c>
      <c r="S1070" s="28">
        <v>0.73583517292126566</v>
      </c>
      <c r="T1070" s="28"/>
      <c r="U1070" s="28">
        <v>28.9</v>
      </c>
      <c r="V1070" s="28">
        <v>4.2531272994849152</v>
      </c>
      <c r="W1070" s="28"/>
      <c r="X1070" s="1"/>
      <c r="Y1070" s="26"/>
      <c r="Z1070" s="1"/>
      <c r="AA1070" s="26"/>
      <c r="AB1070" s="27"/>
      <c r="AC1070" s="27"/>
      <c r="AD1070" s="26"/>
      <c r="AE1070" s="27"/>
      <c r="AF1070" s="228"/>
      <c r="AG1070" s="26"/>
      <c r="AH1070" s="26"/>
      <c r="AI1070" s="26"/>
      <c r="AJ1070" s="27"/>
      <c r="AK1070" s="27"/>
      <c r="AL1070" s="27"/>
      <c r="AM1070" s="162"/>
    </row>
    <row r="1071" spans="1:39" ht="9" hidden="1" customHeight="1" outlineLevel="1" x14ac:dyDescent="0.25">
      <c r="A1071" s="50" t="s">
        <v>110</v>
      </c>
      <c r="B1071" s="190" t="s">
        <v>718</v>
      </c>
      <c r="C1071" s="18" t="s">
        <v>27</v>
      </c>
      <c r="D1071" s="19" t="s">
        <v>28</v>
      </c>
      <c r="E1071" s="59" t="s">
        <v>29</v>
      </c>
      <c r="F1071" s="21">
        <v>0</v>
      </c>
      <c r="G1071" s="179" t="s">
        <v>699</v>
      </c>
      <c r="H1071" s="19">
        <v>7</v>
      </c>
      <c r="I1071" s="19" t="s">
        <v>30</v>
      </c>
      <c r="J1071" s="19">
        <v>16</v>
      </c>
      <c r="K1071" s="22"/>
      <c r="L1071" s="64">
        <v>4.5599999999999996</v>
      </c>
      <c r="M1071" s="65">
        <v>18</v>
      </c>
      <c r="N1071" s="66">
        <v>10</v>
      </c>
      <c r="O1071" s="25">
        <v>4793</v>
      </c>
      <c r="P1071" s="30">
        <v>380.00000000000006</v>
      </c>
      <c r="Q1071" s="28">
        <v>79.282286668057594</v>
      </c>
      <c r="R1071" s="30">
        <v>8</v>
      </c>
      <c r="S1071" s="28">
        <v>1.6691007719591071</v>
      </c>
      <c r="T1071" s="28"/>
      <c r="U1071" s="28">
        <v>20.7</v>
      </c>
      <c r="V1071" s="28">
        <v>4.3187982474441897</v>
      </c>
      <c r="W1071" s="28"/>
      <c r="X1071" s="1"/>
      <c r="Y1071" s="26"/>
      <c r="Z1071" s="1"/>
      <c r="AA1071" s="26"/>
      <c r="AB1071" s="27"/>
      <c r="AC1071" s="27"/>
      <c r="AD1071" s="26"/>
      <c r="AE1071" s="27"/>
      <c r="AF1071" s="228"/>
      <c r="AG1071" s="26"/>
      <c r="AH1071" s="26"/>
      <c r="AI1071" s="26"/>
      <c r="AJ1071" s="27"/>
      <c r="AK1071" s="27"/>
      <c r="AL1071" s="27"/>
      <c r="AM1071" s="162"/>
    </row>
    <row r="1072" spans="1:39" ht="9" hidden="1" customHeight="1" outlineLevel="1" x14ac:dyDescent="0.25">
      <c r="A1072" s="50" t="s">
        <v>111</v>
      </c>
      <c r="B1072" s="190" t="s">
        <v>718</v>
      </c>
      <c r="C1072" s="18" t="s">
        <v>27</v>
      </c>
      <c r="D1072" s="19" t="s">
        <v>28</v>
      </c>
      <c r="E1072" s="59" t="s">
        <v>29</v>
      </c>
      <c r="F1072" s="21">
        <v>0</v>
      </c>
      <c r="G1072" s="179" t="s">
        <v>699</v>
      </c>
      <c r="H1072" s="19">
        <v>7</v>
      </c>
      <c r="I1072" s="19" t="s">
        <v>30</v>
      </c>
      <c r="J1072" s="19">
        <v>16</v>
      </c>
      <c r="K1072" s="22"/>
      <c r="L1072" s="64">
        <v>4.0599999999999996</v>
      </c>
      <c r="M1072" s="65">
        <v>18</v>
      </c>
      <c r="N1072" s="66">
        <v>12</v>
      </c>
      <c r="O1072" s="25">
        <v>4832</v>
      </c>
      <c r="P1072" s="30">
        <v>430</v>
      </c>
      <c r="Q1072" s="28">
        <v>88.990066225165563</v>
      </c>
      <c r="R1072" s="30">
        <v>3</v>
      </c>
      <c r="S1072" s="28">
        <v>0.62086092715231789</v>
      </c>
      <c r="T1072" s="28"/>
      <c r="U1072" s="28">
        <v>16.2</v>
      </c>
      <c r="V1072" s="28">
        <v>3.3526490066225163</v>
      </c>
      <c r="W1072" s="28"/>
      <c r="X1072" s="1"/>
      <c r="Y1072" s="26"/>
      <c r="Z1072" s="1"/>
      <c r="AA1072" s="26"/>
      <c r="AB1072" s="27"/>
      <c r="AC1072" s="27"/>
      <c r="AD1072" s="26"/>
      <c r="AE1072" s="27"/>
      <c r="AF1072" s="228"/>
      <c r="AG1072" s="26"/>
      <c r="AH1072" s="26"/>
      <c r="AI1072" s="26"/>
      <c r="AJ1072" s="27"/>
      <c r="AK1072" s="27"/>
      <c r="AL1072" s="27"/>
      <c r="AM1072" s="162"/>
    </row>
    <row r="1073" spans="1:39" ht="9" hidden="1" customHeight="1" outlineLevel="1" x14ac:dyDescent="0.25">
      <c r="A1073" s="50" t="s">
        <v>112</v>
      </c>
      <c r="B1073" s="190" t="s">
        <v>718</v>
      </c>
      <c r="C1073" s="18" t="s">
        <v>27</v>
      </c>
      <c r="D1073" s="19" t="s">
        <v>28</v>
      </c>
      <c r="E1073" s="59" t="s">
        <v>29</v>
      </c>
      <c r="F1073" s="21">
        <v>0</v>
      </c>
      <c r="G1073" s="179" t="s">
        <v>699</v>
      </c>
      <c r="H1073" s="19">
        <v>7</v>
      </c>
      <c r="I1073" s="19" t="s">
        <v>30</v>
      </c>
      <c r="J1073" s="19">
        <v>16</v>
      </c>
      <c r="K1073" s="22"/>
      <c r="L1073" s="64">
        <v>5.52</v>
      </c>
      <c r="M1073" s="65">
        <v>18</v>
      </c>
      <c r="N1073" s="66">
        <v>8.5</v>
      </c>
      <c r="O1073" s="25">
        <v>5658</v>
      </c>
      <c r="P1073" s="30">
        <v>299.99999999999994</v>
      </c>
      <c r="Q1073" s="28">
        <v>53.022269353128308</v>
      </c>
      <c r="R1073" s="30">
        <v>2</v>
      </c>
      <c r="S1073" s="28">
        <v>0.35348179568752208</v>
      </c>
      <c r="T1073" s="28"/>
      <c r="U1073" s="28">
        <v>20</v>
      </c>
      <c r="V1073" s="28">
        <v>3.5348179568752212</v>
      </c>
      <c r="W1073" s="28"/>
      <c r="X1073" s="1"/>
      <c r="Y1073" s="26"/>
      <c r="Z1073" s="1"/>
      <c r="AA1073" s="26"/>
      <c r="AB1073" s="27"/>
      <c r="AC1073" s="27"/>
      <c r="AD1073" s="26"/>
      <c r="AE1073" s="27"/>
      <c r="AF1073" s="228"/>
      <c r="AG1073" s="26"/>
      <c r="AH1073" s="26"/>
      <c r="AI1073" s="26"/>
      <c r="AJ1073" s="27"/>
      <c r="AK1073" s="27"/>
      <c r="AL1073" s="27"/>
      <c r="AM1073" s="162"/>
    </row>
    <row r="1074" spans="1:39" ht="9" hidden="1" customHeight="1" outlineLevel="1" x14ac:dyDescent="0.25">
      <c r="A1074" s="50" t="s">
        <v>113</v>
      </c>
      <c r="B1074" s="190" t="s">
        <v>718</v>
      </c>
      <c r="C1074" s="18" t="s">
        <v>27</v>
      </c>
      <c r="D1074" s="19" t="s">
        <v>28</v>
      </c>
      <c r="E1074" s="59" t="s">
        <v>29</v>
      </c>
      <c r="F1074" s="21">
        <v>0</v>
      </c>
      <c r="G1074" s="179" t="s">
        <v>699</v>
      </c>
      <c r="H1074" s="19">
        <v>7</v>
      </c>
      <c r="I1074" s="19" t="s">
        <v>30</v>
      </c>
      <c r="J1074" s="19">
        <v>16</v>
      </c>
      <c r="K1074" s="22"/>
      <c r="L1074" s="64">
        <v>5.56</v>
      </c>
      <c r="M1074" s="65">
        <v>19</v>
      </c>
      <c r="N1074" s="66">
        <v>6</v>
      </c>
      <c r="O1074" s="25">
        <v>7723</v>
      </c>
      <c r="P1074" s="30">
        <v>470</v>
      </c>
      <c r="Q1074" s="28">
        <v>60.857179852388967</v>
      </c>
      <c r="R1074" s="30">
        <v>2</v>
      </c>
      <c r="S1074" s="28">
        <v>0.25896672277612326</v>
      </c>
      <c r="T1074" s="28"/>
      <c r="U1074" s="28">
        <v>20.8</v>
      </c>
      <c r="V1074" s="28">
        <v>2.693253916871682</v>
      </c>
      <c r="W1074" s="28"/>
      <c r="X1074" s="1"/>
      <c r="Y1074" s="27"/>
      <c r="Z1074" s="228"/>
      <c r="AA1074" s="27"/>
      <c r="AB1074" s="27"/>
      <c r="AC1074" s="27"/>
      <c r="AD1074" s="26"/>
      <c r="AE1074" s="27"/>
      <c r="AF1074" s="228"/>
      <c r="AG1074" s="26"/>
      <c r="AH1074" s="26"/>
      <c r="AI1074" s="26"/>
      <c r="AJ1074" s="27"/>
      <c r="AK1074" s="27"/>
      <c r="AL1074" s="27"/>
      <c r="AM1074" s="162"/>
    </row>
    <row r="1075" spans="1:39" ht="9" hidden="1" customHeight="1" outlineLevel="1" x14ac:dyDescent="0.25">
      <c r="A1075" s="50" t="s">
        <v>114</v>
      </c>
      <c r="B1075" s="190" t="s">
        <v>718</v>
      </c>
      <c r="C1075" s="18" t="s">
        <v>27</v>
      </c>
      <c r="D1075" s="19" t="s">
        <v>28</v>
      </c>
      <c r="E1075" s="59" t="s">
        <v>29</v>
      </c>
      <c r="F1075" s="21">
        <v>0</v>
      </c>
      <c r="G1075" s="179" t="s">
        <v>699</v>
      </c>
      <c r="H1075" s="19">
        <v>7</v>
      </c>
      <c r="I1075" s="19" t="s">
        <v>30</v>
      </c>
      <c r="J1075" s="19">
        <v>16</v>
      </c>
      <c r="K1075" s="22"/>
      <c r="L1075" s="64">
        <v>5.01</v>
      </c>
      <c r="M1075" s="65">
        <v>19</v>
      </c>
      <c r="N1075" s="66">
        <v>6</v>
      </c>
      <c r="O1075" s="25">
        <v>6804</v>
      </c>
      <c r="P1075" s="30">
        <v>420</v>
      </c>
      <c r="Q1075" s="28">
        <v>61.728395061728399</v>
      </c>
      <c r="R1075" s="30">
        <v>14</v>
      </c>
      <c r="S1075" s="28">
        <v>2.0576131687242798</v>
      </c>
      <c r="T1075" s="28"/>
      <c r="U1075" s="28">
        <v>19.899999999999995</v>
      </c>
      <c r="V1075" s="28">
        <v>2.9247501469723689</v>
      </c>
      <c r="W1075" s="28"/>
      <c r="X1075" s="1"/>
      <c r="Y1075" s="27"/>
      <c r="Z1075" s="228"/>
      <c r="AA1075" s="27"/>
      <c r="AB1075" s="27"/>
      <c r="AC1075" s="27"/>
      <c r="AD1075" s="26"/>
      <c r="AE1075" s="27"/>
      <c r="AF1075" s="228"/>
      <c r="AG1075" s="26"/>
      <c r="AH1075" s="26"/>
      <c r="AI1075" s="26"/>
      <c r="AJ1075" s="27"/>
      <c r="AK1075" s="27"/>
      <c r="AL1075" s="27"/>
      <c r="AM1075" s="162"/>
    </row>
    <row r="1076" spans="1:39" ht="9" hidden="1" customHeight="1" outlineLevel="1" x14ac:dyDescent="0.25">
      <c r="A1076" s="50" t="s">
        <v>115</v>
      </c>
      <c r="B1076" s="190" t="s">
        <v>718</v>
      </c>
      <c r="C1076" s="18" t="s">
        <v>27</v>
      </c>
      <c r="D1076" s="19" t="s">
        <v>28</v>
      </c>
      <c r="E1076" s="59" t="s">
        <v>29</v>
      </c>
      <c r="F1076" s="21">
        <v>0</v>
      </c>
      <c r="G1076" s="179" t="s">
        <v>699</v>
      </c>
      <c r="H1076" s="19">
        <v>7</v>
      </c>
      <c r="I1076" s="19" t="s">
        <v>30</v>
      </c>
      <c r="J1076" s="19">
        <v>16</v>
      </c>
      <c r="K1076" s="22"/>
      <c r="L1076" s="64">
        <v>5.83</v>
      </c>
      <c r="M1076" s="65">
        <v>18</v>
      </c>
      <c r="N1076" s="66">
        <v>7.5</v>
      </c>
      <c r="O1076" s="25">
        <v>6134</v>
      </c>
      <c r="P1076" s="30">
        <v>560</v>
      </c>
      <c r="Q1076" s="28">
        <v>91.294424519074013</v>
      </c>
      <c r="R1076" s="30">
        <v>5</v>
      </c>
      <c r="S1076" s="28">
        <v>0.81512879034887509</v>
      </c>
      <c r="T1076" s="28"/>
      <c r="U1076" s="28">
        <v>21.5</v>
      </c>
      <c r="V1076" s="28">
        <v>3.5050537985001631</v>
      </c>
      <c r="W1076" s="28"/>
      <c r="X1076" s="1"/>
      <c r="Y1076" s="26"/>
      <c r="Z1076" s="1"/>
      <c r="AA1076" s="26"/>
      <c r="AB1076" s="27"/>
      <c r="AC1076" s="27"/>
      <c r="AD1076" s="26"/>
      <c r="AE1076" s="27"/>
      <c r="AF1076" s="228"/>
      <c r="AG1076" s="26"/>
      <c r="AH1076" s="26"/>
      <c r="AI1076" s="26"/>
      <c r="AJ1076" s="27"/>
      <c r="AK1076" s="27"/>
      <c r="AL1076" s="27"/>
      <c r="AM1076" s="162"/>
    </row>
    <row r="1077" spans="1:39" ht="9" hidden="1" customHeight="1" outlineLevel="1" x14ac:dyDescent="0.25">
      <c r="A1077" s="50" t="s">
        <v>116</v>
      </c>
      <c r="B1077" s="190" t="s">
        <v>718</v>
      </c>
      <c r="C1077" s="18" t="s">
        <v>27</v>
      </c>
      <c r="D1077" s="19" t="s">
        <v>28</v>
      </c>
      <c r="E1077" s="59" t="s">
        <v>29</v>
      </c>
      <c r="F1077" s="21">
        <v>0</v>
      </c>
      <c r="G1077" s="179" t="s">
        <v>699</v>
      </c>
      <c r="H1077" s="19">
        <v>7</v>
      </c>
      <c r="I1077" s="19" t="s">
        <v>30</v>
      </c>
      <c r="J1077" s="19">
        <v>16</v>
      </c>
      <c r="K1077" s="22"/>
      <c r="L1077" s="64">
        <v>5.92</v>
      </c>
      <c r="M1077" s="65">
        <v>21</v>
      </c>
      <c r="N1077" s="66">
        <v>5.5</v>
      </c>
      <c r="O1077" s="25">
        <v>8667</v>
      </c>
      <c r="P1077" s="30">
        <v>630</v>
      </c>
      <c r="Q1077" s="28">
        <v>72.689511941848394</v>
      </c>
      <c r="R1077" s="30">
        <v>2</v>
      </c>
      <c r="S1077" s="28">
        <v>0.23076035537094727</v>
      </c>
      <c r="T1077" s="28"/>
      <c r="U1077" s="28">
        <v>27.500000000000004</v>
      </c>
      <c r="V1077" s="28">
        <v>3.1729548863505252</v>
      </c>
      <c r="W1077" s="28"/>
      <c r="X1077" s="1"/>
      <c r="Y1077" s="26"/>
      <c r="Z1077" s="1"/>
      <c r="AA1077" s="26"/>
      <c r="AB1077" s="27"/>
      <c r="AC1077" s="27"/>
      <c r="AD1077" s="26"/>
      <c r="AE1077" s="27"/>
      <c r="AF1077" s="228"/>
      <c r="AG1077" s="26"/>
      <c r="AH1077" s="26"/>
      <c r="AI1077" s="26"/>
      <c r="AJ1077" s="27"/>
      <c r="AK1077" s="27"/>
      <c r="AL1077" s="27"/>
      <c r="AM1077" s="162"/>
    </row>
    <row r="1078" spans="1:39" ht="9" hidden="1" customHeight="1" outlineLevel="1" x14ac:dyDescent="0.25">
      <c r="A1078" s="52" t="s">
        <v>117</v>
      </c>
      <c r="B1078" s="190" t="s">
        <v>718</v>
      </c>
      <c r="C1078" s="32" t="s">
        <v>27</v>
      </c>
      <c r="D1078" s="33" t="s">
        <v>28</v>
      </c>
      <c r="E1078" s="60" t="s">
        <v>29</v>
      </c>
      <c r="F1078" s="35">
        <v>0</v>
      </c>
      <c r="G1078" s="179" t="s">
        <v>699</v>
      </c>
      <c r="H1078" s="33">
        <v>7</v>
      </c>
      <c r="I1078" s="33" t="s">
        <v>30</v>
      </c>
      <c r="J1078" s="33">
        <v>16</v>
      </c>
      <c r="K1078" s="36"/>
      <c r="L1078" s="67">
        <v>7.3</v>
      </c>
      <c r="M1078" s="68">
        <v>18</v>
      </c>
      <c r="N1078" s="69">
        <v>7.5</v>
      </c>
      <c r="O1078" s="39">
        <v>5963</v>
      </c>
      <c r="P1078" s="44">
        <v>499.99999999999994</v>
      </c>
      <c r="Q1078" s="42">
        <v>83.850410867013238</v>
      </c>
      <c r="R1078" s="44">
        <v>9</v>
      </c>
      <c r="S1078" s="42">
        <v>1.5093073956062384</v>
      </c>
      <c r="T1078" s="42"/>
      <c r="U1078" s="42">
        <v>25.699999999999996</v>
      </c>
      <c r="V1078" s="42">
        <v>4.3099111185644805</v>
      </c>
      <c r="W1078" s="42"/>
      <c r="X1078" s="92"/>
      <c r="Y1078" s="40"/>
      <c r="Z1078" s="92"/>
      <c r="AA1078" s="40"/>
      <c r="AB1078" s="41"/>
      <c r="AC1078" s="41"/>
      <c r="AD1078" s="40"/>
      <c r="AE1078" s="41"/>
      <c r="AF1078" s="229"/>
      <c r="AG1078" s="40"/>
      <c r="AH1078" s="40"/>
      <c r="AI1078" s="40"/>
      <c r="AJ1078" s="41"/>
      <c r="AK1078" s="41"/>
      <c r="AL1078" s="41"/>
      <c r="AM1078" s="162"/>
    </row>
    <row r="1079" spans="1:39" ht="9" customHeight="1" collapsed="1" x14ac:dyDescent="0.25">
      <c r="A1079" s="58"/>
      <c r="B1079" s="189"/>
      <c r="C1079" s="4"/>
      <c r="D1079" s="5"/>
      <c r="E1079" s="58"/>
      <c r="F1079" s="7"/>
      <c r="G1079" s="7"/>
      <c r="H1079" s="5"/>
      <c r="I1079" s="5"/>
      <c r="J1079" s="5"/>
      <c r="K1079" s="22"/>
      <c r="L1079" s="23"/>
      <c r="M1079" s="24"/>
      <c r="N1079" s="62"/>
      <c r="O1079" s="62"/>
      <c r="P1079" s="62"/>
      <c r="Q1079" s="62"/>
      <c r="R1079" s="24"/>
      <c r="S1079" s="62"/>
      <c r="T1079" s="62"/>
      <c r="U1079" s="62"/>
      <c r="V1079" s="62"/>
      <c r="W1079" s="62"/>
      <c r="X1079" s="62"/>
      <c r="Y1079" s="62"/>
      <c r="Z1079" s="62"/>
      <c r="AA1079" s="62"/>
      <c r="AB1079" s="62"/>
      <c r="AC1079" s="62"/>
      <c r="AD1079" s="62"/>
      <c r="AE1079" s="62"/>
      <c r="AF1079" s="62"/>
      <c r="AG1079" s="62"/>
      <c r="AH1079" s="62"/>
      <c r="AI1079" s="62"/>
      <c r="AJ1079" s="62"/>
      <c r="AK1079" s="62"/>
      <c r="AL1079" s="62"/>
      <c r="AM1079" s="162"/>
    </row>
    <row r="1080" spans="1:39" ht="9" customHeight="1" x14ac:dyDescent="0.25">
      <c r="A1080" s="59"/>
      <c r="B1080" s="190"/>
      <c r="C1080" s="18"/>
      <c r="D1080" s="19"/>
      <c r="E1080" s="59"/>
      <c r="F1080" s="21"/>
      <c r="G1080" s="21"/>
      <c r="H1080" s="19"/>
      <c r="I1080" s="19"/>
      <c r="J1080" s="19"/>
      <c r="K1080" s="22" t="s">
        <v>679</v>
      </c>
      <c r="L1080" s="30">
        <f>IF(SUM(L1069:L1078)=0,"-",IF(SUM(L1069:L1078)&gt;0,AVERAGE(L1069:L1078)))</f>
        <v>5.3249999999999993</v>
      </c>
      <c r="M1080" s="45">
        <f>IF(SUM(M1069:M1078)=0,"-",IF(SUM(M1069:M1078)&gt;0,AVERAGE(M1069:M1078)))</f>
        <v>18.3</v>
      </c>
      <c r="N1080" s="45">
        <f t="shared" ref="N1080:AH1080" si="901">IF(SUM(N1069:N1078)=0,"-",IF(SUM(N1069:N1078)&gt;0,AVERAGE(N1069:N1078)))</f>
        <v>7.65</v>
      </c>
      <c r="O1080" s="45">
        <f t="shared" si="901"/>
        <v>6380.8</v>
      </c>
      <c r="P1080" s="45">
        <f>IF(SUM(P1069:P1078)=0,"-",IF(SUM(P1069:P1078)&gt;0,AVERAGE(P1069:P1078)))</f>
        <v>495</v>
      </c>
      <c r="Q1080" s="45">
        <f>IF(SUM(Q1069:Q1078)=0,"-",IF(SUM(Q1069:Q1078)&gt;0,AVERAGE(Q1069:Q1078)))</f>
        <v>78.194559261869856</v>
      </c>
      <c r="R1080" s="45">
        <f>IF(SUM(R1069:R1078)=0,"-",IF(SUM(R1069:R1078)&gt;0,AVERAGE(R1069:R1078)))</f>
        <v>5.2</v>
      </c>
      <c r="S1080" s="45">
        <f>IF(SUM(S1069:S1078)=0,"-",IF(SUM(S1069:S1078)&gt;0,AVERAGE(S1069:S1078)))</f>
        <v>0.85616623376953016</v>
      </c>
      <c r="T1080" s="45" t="str">
        <f t="shared" ref="T1080" si="902">IF(SUM(T1069:T1078)=0,"-",IF(SUM(T1069:T1078)&gt;0,AVERAGE(T1069:T1078)))</f>
        <v>-</v>
      </c>
      <c r="U1080" s="45">
        <f>IF(SUM(U1069:U1078)=0,"-",IF(SUM(U1069:U1078)&gt;0,AVERAGE(U1069:U1078)))</f>
        <v>22.48</v>
      </c>
      <c r="V1080" s="45">
        <f>IF(SUM(V1069:V1078)=0,"-",IF(SUM(V1069:V1078)&gt;0,AVERAGE(V1069:V1078)))</f>
        <v>3.5730481776039844</v>
      </c>
      <c r="W1080" s="45" t="str">
        <f t="shared" ref="W1080" si="903">IF(SUM(W1069:W1078)=0,"-",IF(SUM(W1069:W1078)&gt;0,AVERAGE(W1069:W1078)))</f>
        <v>-</v>
      </c>
      <c r="X1080" s="46" t="str">
        <f>IF(SUM(X1069:X1078)=0,"-",IF(SUM(X1069:X1078)&gt;0,AVERAGE(X1069:X1078)))</f>
        <v>-</v>
      </c>
      <c r="Y1080" s="45" t="str">
        <f>IF(SUM(Y1069:Y1078)=0,"-",IF(SUM(Y1069:Y1078)&gt;0,AVERAGE(Y1069:Y1078)))</f>
        <v>-</v>
      </c>
      <c r="Z1080" s="46" t="str">
        <f t="shared" ref="Z1080" si="904">IF(SUM(Z1069:Z1078)=0,"-",IF(SUM(Z1069:Z1078)&gt;0,AVERAGE(Z1069:Z1078)))</f>
        <v>-</v>
      </c>
      <c r="AA1080" s="45" t="str">
        <f>IF(SUM(AA1069:AA1078)=0,"-",IF(SUM(AA1069:AA1078)&gt;0,AVERAGE(AA1069:AA1078)))</f>
        <v>-</v>
      </c>
      <c r="AB1080" s="45" t="str">
        <f>IF(SUM(AB1069:AB1078)=0,"-",IF(SUM(AB1069:AB1078)&gt;0,AVERAGE(AB1069:AB1078)))</f>
        <v>-</v>
      </c>
      <c r="AC1080" s="45" t="str">
        <f t="shared" ref="AC1080" si="905">IF(SUM(AC1069:AC1078)=0,"-",IF(SUM(AC1069:AC1078)&gt;0,AVERAGE(AC1069:AC1078)))</f>
        <v>-</v>
      </c>
      <c r="AD1080" s="45" t="str">
        <f>IF(SUM(AD1069:AD1078)=0,"-",IF(SUM(AD1069:AD1078)&gt;0,AVERAGE(AD1069:AD1078)))</f>
        <v>-</v>
      </c>
      <c r="AE1080" s="45" t="str">
        <f>IF(SUM(AE1069:AE1078)=0,"-",IF(SUM(AE1069:AE1078)&gt;0,AVERAGE(AE1069:AE1078)))</f>
        <v>-</v>
      </c>
      <c r="AF1080" s="46" t="str">
        <f>IF(SUM(AF1069:AF1078)=0,"-",IF(SUM(AF1069:AF1078)&gt;0,AVERAGE(AF1069:AF1078)))</f>
        <v>-</v>
      </c>
      <c r="AG1080" s="45" t="str">
        <f t="shared" si="901"/>
        <v>-</v>
      </c>
      <c r="AH1080" s="45" t="str">
        <f t="shared" si="901"/>
        <v>-</v>
      </c>
      <c r="AI1080" s="45" t="str">
        <f t="shared" ref="AI1080" si="906">IF(SUM(AI1069:AI1078)=0,"-",IF(SUM(AI1069:AI1078)&gt;0,AVERAGE(AI1069:AI1078)))</f>
        <v>-</v>
      </c>
      <c r="AJ1080" s="45" t="str">
        <f t="shared" ref="AJ1080:AL1080" si="907">IF(SUM(AJ1069:AJ1078)=0,"-",IF(SUM(AJ1069:AJ1078)&gt;0,AVERAGE(AJ1069:AJ1078)))</f>
        <v>-</v>
      </c>
      <c r="AK1080" s="45" t="str">
        <f t="shared" si="907"/>
        <v>-</v>
      </c>
      <c r="AL1080" s="45" t="str">
        <f t="shared" si="907"/>
        <v>-</v>
      </c>
      <c r="AM1080" s="162"/>
    </row>
    <row r="1081" spans="1:39" ht="9" customHeight="1" x14ac:dyDescent="0.25">
      <c r="A1081" s="25"/>
      <c r="B1081" s="192" t="str">
        <f t="shared" ref="B1081:J1081" si="908">B1076</f>
        <v>Compound Y</v>
      </c>
      <c r="C1081" s="17" t="str">
        <f t="shared" si="908"/>
        <v>Sanofi</v>
      </c>
      <c r="D1081" s="25" t="str">
        <f t="shared" si="908"/>
        <v>Rat</v>
      </c>
      <c r="E1081" s="17" t="str">
        <f t="shared" si="908"/>
        <v>SD</v>
      </c>
      <c r="F1081" s="25">
        <f t="shared" si="908"/>
        <v>0</v>
      </c>
      <c r="G1081" s="25" t="str">
        <f t="shared" si="908"/>
        <v>once a day</v>
      </c>
      <c r="H1081" s="25">
        <f t="shared" si="908"/>
        <v>7</v>
      </c>
      <c r="I1081" s="25" t="str">
        <f t="shared" si="908"/>
        <v>necropsy</v>
      </c>
      <c r="J1081" s="25">
        <f t="shared" si="908"/>
        <v>16</v>
      </c>
      <c r="K1081" s="22" t="s">
        <v>677</v>
      </c>
      <c r="L1081" s="30">
        <f>IF(SUM(L1069:L1078)=0,"-",IF(SUM(L1069:L1078)&gt;0,_xlfn.STDEV.S(L1069:L1078)))</f>
        <v>0.91656666121153052</v>
      </c>
      <c r="M1081" s="45">
        <f>IF(SUM(M1069:M1078)=0,"-",IF(SUM(M1069:M1078)&gt;0,_xlfn.STDEV.S(M1069:M1078)))</f>
        <v>1.2516655570345725</v>
      </c>
      <c r="N1081" s="45">
        <f t="shared" ref="N1081:AH1081" si="909">IF(SUM(N1069:N1078)=0,"-",IF(SUM(N1069:N1078)&gt;0,_xlfn.STDEV.S(N1069:N1078)))</f>
        <v>2.0554804791094461</v>
      </c>
      <c r="O1081" s="45">
        <f t="shared" si="909"/>
        <v>1204.6232975037847</v>
      </c>
      <c r="P1081" s="45">
        <f>IF(SUM(P1069:P1078)=0,"-",IF(SUM(P1069:P1078)&gt;0,_xlfn.STDEV.S(P1069:P1078)))</f>
        <v>117.30776236511849</v>
      </c>
      <c r="Q1081" s="45">
        <f>IF(SUM(Q1069:Q1078)=0,"-",IF(SUM(Q1069:Q1078)&gt;0,_xlfn.STDEV.S(Q1069:Q1078)))</f>
        <v>15.470179844854751</v>
      </c>
      <c r="R1081" s="45">
        <f>IF(SUM(R1069:R1078)=0,"-",IF(SUM(R1069:R1078)&gt;0,_xlfn.STDEV.S(R1069:R1078)))</f>
        <v>4.0221608343995623</v>
      </c>
      <c r="S1081" s="45">
        <f>IF(SUM(S1069:S1078)=0,"-",IF(SUM(S1069:S1078)&gt;0,_xlfn.STDEV.S(S1069:S1078)))</f>
        <v>0.65832860194238718</v>
      </c>
      <c r="T1081" s="45" t="str">
        <f t="shared" ref="T1081" si="910">IF(SUM(T1069:T1078)=0,"-",IF(SUM(T1069:T1078)&gt;0,_xlfn.STDEV.S(T1069:T1078)))</f>
        <v>-</v>
      </c>
      <c r="U1081" s="45">
        <f>IF(SUM(U1069:U1078)=0,"-",IF(SUM(U1069:U1078)&gt;0,_xlfn.STDEV.S(U1069:U1078)))</f>
        <v>3.9049256643941801</v>
      </c>
      <c r="V1081" s="45">
        <f>IF(SUM(V1069:V1078)=0,"-",IF(SUM(V1069:V1078)&gt;0,_xlfn.STDEV.S(V1069:V1078)))</f>
        <v>0.57534210636271466</v>
      </c>
      <c r="W1081" s="45" t="str">
        <f t="shared" ref="W1081" si="911">IF(SUM(W1069:W1078)=0,"-",IF(SUM(W1069:W1078)&gt;0,_xlfn.STDEV.S(W1069:W1078)))</f>
        <v>-</v>
      </c>
      <c r="X1081" s="46" t="str">
        <f>IF(SUM(X1069:X1078)=0,"-",IF(SUM(X1069:X1078)&gt;0,_xlfn.STDEV.S(X1069:X1078)))</f>
        <v>-</v>
      </c>
      <c r="Y1081" s="45" t="str">
        <f>IF(SUM(Y1069:Y1078)=0,"-",IF(SUM(Y1069:Y1078)&gt;0,_xlfn.STDEV.S(Y1069:Y1078)))</f>
        <v>-</v>
      </c>
      <c r="Z1081" s="46" t="str">
        <f t="shared" ref="Z1081" si="912">IF(SUM(Z1069:Z1078)=0,"-",IF(SUM(Z1069:Z1078)&gt;0,_xlfn.STDEV.S(Z1069:Z1078)))</f>
        <v>-</v>
      </c>
      <c r="AA1081" s="45" t="str">
        <f>IF(SUM(AA1069:AA1078)=0,"-",IF(SUM(AA1069:AA1078)&gt;0,_xlfn.STDEV.S(AA1069:AA1078)))</f>
        <v>-</v>
      </c>
      <c r="AB1081" s="45" t="str">
        <f>IF(SUM(AB1069:AB1078)=0,"-",IF(SUM(AB1069:AB1078)&gt;0,_xlfn.STDEV.S(AB1069:AB1078)))</f>
        <v>-</v>
      </c>
      <c r="AC1081" s="45" t="str">
        <f t="shared" ref="AC1081" si="913">IF(SUM(AC1069:AC1078)=0,"-",IF(SUM(AC1069:AC1078)&gt;0,_xlfn.STDEV.S(AC1069:AC1078)))</f>
        <v>-</v>
      </c>
      <c r="AD1081" s="45" t="str">
        <f>IF(SUM(AD1069:AD1078)=0,"-",IF(SUM(AD1069:AD1078)&gt;0,_xlfn.STDEV.S(AD1069:AD1078)))</f>
        <v>-</v>
      </c>
      <c r="AE1081" s="45" t="str">
        <f>IF(SUM(AE1069:AE1078)=0,"-",IF(SUM(AE1069:AE1078)&gt;0,_xlfn.STDEV.S(AE1069:AE1078)))</f>
        <v>-</v>
      </c>
      <c r="AF1081" s="46" t="str">
        <f>IF(SUM(AF1069:AF1078)=0,"-",IF(SUM(AF1069:AF1078)&gt;0,_xlfn.STDEV.S(AF1069:AF1078)))</f>
        <v>-</v>
      </c>
      <c r="AG1081" s="45" t="str">
        <f t="shared" si="909"/>
        <v>-</v>
      </c>
      <c r="AH1081" s="45" t="str">
        <f t="shared" si="909"/>
        <v>-</v>
      </c>
      <c r="AI1081" s="45" t="str">
        <f t="shared" ref="AI1081" si="914">IF(SUM(AI1069:AI1078)=0,"-",IF(SUM(AI1069:AI1078)&gt;0,_xlfn.STDEV.S(AI1069:AI1078)))</f>
        <v>-</v>
      </c>
      <c r="AJ1081" s="45" t="str">
        <f t="shared" ref="AJ1081:AL1081" si="915">IF(SUM(AJ1069:AJ1078)=0,"-",IF(SUM(AJ1069:AJ1078)&gt;0,_xlfn.STDEV.S(AJ1069:AJ1078)))</f>
        <v>-</v>
      </c>
      <c r="AK1081" s="45" t="str">
        <f t="shared" si="915"/>
        <v>-</v>
      </c>
      <c r="AL1081" s="45" t="str">
        <f t="shared" si="915"/>
        <v>-</v>
      </c>
      <c r="AM1081" s="162"/>
    </row>
    <row r="1082" spans="1:39" ht="9" customHeight="1" x14ac:dyDescent="0.25">
      <c r="A1082" s="59"/>
      <c r="B1082" s="190"/>
      <c r="C1082" s="18"/>
      <c r="D1082" s="19"/>
      <c r="E1082" s="59"/>
      <c r="F1082" s="21"/>
      <c r="G1082" s="21"/>
      <c r="H1082" s="19"/>
      <c r="I1082" s="19"/>
      <c r="J1082" s="19"/>
      <c r="K1082" s="22" t="s">
        <v>678</v>
      </c>
      <c r="L1082" s="1">
        <f>IF(SUM(L1069:L1078)=0,"-",IF(SUM(L1069:L1078)&gt;0,COUNT(L1069:L1078)))</f>
        <v>10</v>
      </c>
      <c r="M1082" s="46">
        <f>IF(SUM(M1069:M1078)=0,"-",IF(SUM(M1069:M1078)&gt;0,COUNT(M1069:M1078)))</f>
        <v>10</v>
      </c>
      <c r="N1082" s="25">
        <f t="shared" ref="N1082:AH1082" si="916">IF(SUM(N1069:N1078)=0,"-",IF(SUM(N1069:N1078)&gt;0,COUNT(N1069:N1078)))</f>
        <v>10</v>
      </c>
      <c r="O1082" s="25">
        <f t="shared" si="916"/>
        <v>10</v>
      </c>
      <c r="P1082" s="25">
        <f>IF(SUM(P1069:P1078)=0,"-",IF(SUM(P1069:P1078)&gt;0,COUNT(P1069:P1078)))</f>
        <v>10</v>
      </c>
      <c r="Q1082" s="25">
        <f>IF(SUM(Q1069:Q1078)=0,"-",IF(SUM(Q1069:Q1078)&gt;0,COUNT(Q1069:Q1078)))</f>
        <v>10</v>
      </c>
      <c r="R1082" s="45">
        <f>IF(SUM(R1069:R1078)=0,"-",IF(SUM(R1069:R1078)&gt;0,COUNT(R1069:R1078)))</f>
        <v>10</v>
      </c>
      <c r="S1082" s="25">
        <f>IF(SUM(S1069:S1078)=0,"-",IF(SUM(S1069:S1078)&gt;0,COUNT(S1069:S1078)))</f>
        <v>10</v>
      </c>
      <c r="T1082" s="25" t="str">
        <f t="shared" ref="T1082" si="917">IF(SUM(T1069:T1078)=0,"-",IF(SUM(T1069:T1078)&gt;0,COUNT(T1069:T1078)))</f>
        <v>-</v>
      </c>
      <c r="U1082" s="25">
        <f>IF(SUM(U1069:U1078)=0,"-",IF(SUM(U1069:U1078)&gt;0,COUNT(U1069:U1078)))</f>
        <v>10</v>
      </c>
      <c r="V1082" s="25">
        <f>IF(SUM(V1069:V1078)=0,"-",IF(SUM(V1069:V1078)&gt;0,COUNT(V1069:V1078)))</f>
        <v>10</v>
      </c>
      <c r="W1082" s="25" t="str">
        <f t="shared" ref="W1082" si="918">IF(SUM(W1069:W1078)=0,"-",IF(SUM(W1069:W1078)&gt;0,COUNT(W1069:W1078)))</f>
        <v>-</v>
      </c>
      <c r="X1082" s="46" t="str">
        <f>IF(SUM(X1069:X1078)=0,"-",IF(SUM(X1069:X1078)&gt;0,COUNT(X1069:X1078)))</f>
        <v>-</v>
      </c>
      <c r="Y1082" s="25" t="str">
        <f>IF(SUM(Y1069:Y1078)=0,"-",IF(SUM(Y1069:Y1078)&gt;0,COUNT(Y1069:Y1078)))</f>
        <v>-</v>
      </c>
      <c r="Z1082" s="46" t="str">
        <f t="shared" ref="Z1082" si="919">IF(SUM(Z1069:Z1078)=0,"-",IF(SUM(Z1069:Z1078)&gt;0,COUNT(Z1069:Z1078)))</f>
        <v>-</v>
      </c>
      <c r="AA1082" s="25" t="str">
        <f>IF(SUM(AA1069:AA1078)=0,"-",IF(SUM(AA1069:AA1078)&gt;0,COUNT(AA1069:AA1078)))</f>
        <v>-</v>
      </c>
      <c r="AB1082" s="25" t="str">
        <f>IF(SUM(AB1069:AB1078)=0,"-",IF(SUM(AB1069:AB1078)&gt;0,COUNT(AB1069:AB1078)))</f>
        <v>-</v>
      </c>
      <c r="AC1082" s="25" t="str">
        <f t="shared" ref="AC1082" si="920">IF(SUM(AC1069:AC1078)=0,"-",IF(SUM(AC1069:AC1078)&gt;0,COUNT(AC1069:AC1078)))</f>
        <v>-</v>
      </c>
      <c r="AD1082" s="25" t="str">
        <f>IF(SUM(AD1069:AD1078)=0,"-",IF(SUM(AD1069:AD1078)&gt;0,COUNT(AD1069:AD1078)))</f>
        <v>-</v>
      </c>
      <c r="AE1082" s="25" t="str">
        <f>IF(SUM(AE1069:AE1078)=0,"-",IF(SUM(AE1069:AE1078)&gt;0,COUNT(AE1069:AE1078)))</f>
        <v>-</v>
      </c>
      <c r="AF1082" s="46" t="str">
        <f>IF(SUM(AF1069:AF1078)=0,"-",IF(SUM(AF1069:AF1078)&gt;0,COUNT(AF1069:AF1078)))</f>
        <v>-</v>
      </c>
      <c r="AG1082" s="25" t="str">
        <f t="shared" si="916"/>
        <v>-</v>
      </c>
      <c r="AH1082" s="25" t="str">
        <f t="shared" si="916"/>
        <v>-</v>
      </c>
      <c r="AI1082" s="25" t="str">
        <f t="shared" ref="AI1082" si="921">IF(SUM(AI1069:AI1078)=0,"-",IF(SUM(AI1069:AI1078)&gt;0,COUNT(AI1069:AI1078)))</f>
        <v>-</v>
      </c>
      <c r="AJ1082" s="25" t="str">
        <f t="shared" ref="AJ1082:AL1082" si="922">IF(SUM(AJ1069:AJ1078)=0,"-",IF(SUM(AJ1069:AJ1078)&gt;0,COUNT(AJ1069:AJ1078)))</f>
        <v>-</v>
      </c>
      <c r="AK1082" s="25" t="str">
        <f t="shared" si="922"/>
        <v>-</v>
      </c>
      <c r="AL1082" s="25" t="str">
        <f t="shared" si="922"/>
        <v>-</v>
      </c>
      <c r="AM1082" s="162"/>
    </row>
    <row r="1083" spans="1:39" ht="9" customHeight="1" x14ac:dyDescent="0.25">
      <c r="A1083" s="60"/>
      <c r="B1083" s="191"/>
      <c r="C1083" s="32"/>
      <c r="D1083" s="33"/>
      <c r="E1083" s="60"/>
      <c r="F1083" s="35"/>
      <c r="G1083" s="35"/>
      <c r="H1083" s="33"/>
      <c r="I1083" s="33"/>
      <c r="J1083" s="33"/>
      <c r="K1083" s="36"/>
      <c r="L1083" s="37"/>
      <c r="M1083" s="38"/>
      <c r="N1083" s="63"/>
      <c r="O1083" s="63"/>
      <c r="P1083" s="63"/>
      <c r="Q1083" s="63"/>
      <c r="R1083" s="38"/>
      <c r="S1083" s="63"/>
      <c r="T1083" s="63"/>
      <c r="U1083" s="63"/>
      <c r="V1083" s="63"/>
      <c r="W1083" s="63"/>
      <c r="X1083" s="63"/>
      <c r="Y1083" s="63"/>
      <c r="Z1083" s="63"/>
      <c r="AA1083" s="63"/>
      <c r="AB1083" s="63"/>
      <c r="AC1083" s="63"/>
      <c r="AD1083" s="63"/>
      <c r="AE1083" s="63"/>
      <c r="AF1083" s="63"/>
      <c r="AG1083" s="63"/>
      <c r="AH1083" s="63"/>
      <c r="AI1083" s="63"/>
      <c r="AJ1083" s="63"/>
      <c r="AK1083" s="63"/>
      <c r="AL1083" s="63"/>
      <c r="AM1083" s="162"/>
    </row>
    <row r="1084" spans="1:39" ht="9" hidden="1" customHeight="1" outlineLevel="1" x14ac:dyDescent="0.25">
      <c r="A1084" s="55" t="s">
        <v>128</v>
      </c>
      <c r="B1084" s="190" t="s">
        <v>718</v>
      </c>
      <c r="C1084" s="4" t="s">
        <v>27</v>
      </c>
      <c r="D1084" s="5" t="s">
        <v>28</v>
      </c>
      <c r="E1084" s="58" t="s">
        <v>29</v>
      </c>
      <c r="F1084" s="5">
        <v>100</v>
      </c>
      <c r="G1084" s="179" t="s">
        <v>699</v>
      </c>
      <c r="H1084" s="5">
        <v>7</v>
      </c>
      <c r="I1084" s="5" t="s">
        <v>30</v>
      </c>
      <c r="J1084" s="5">
        <v>16</v>
      </c>
      <c r="K1084" s="22"/>
      <c r="L1084" s="64">
        <v>5.44</v>
      </c>
      <c r="M1084" s="65">
        <v>20</v>
      </c>
      <c r="N1084" s="66">
        <v>7.2</v>
      </c>
      <c r="O1084" s="25">
        <v>7042</v>
      </c>
      <c r="P1084" s="30">
        <v>409.99999999999994</v>
      </c>
      <c r="Q1084" s="28">
        <v>58.222095995455831</v>
      </c>
      <c r="R1084" s="30">
        <v>8.0000000000000018</v>
      </c>
      <c r="S1084" s="28">
        <v>1.1360408974723091</v>
      </c>
      <c r="T1084" s="28"/>
      <c r="U1084" s="28">
        <v>19.499999999999996</v>
      </c>
      <c r="V1084" s="28">
        <v>2.7690996875887528</v>
      </c>
      <c r="W1084" s="28"/>
      <c r="X1084" s="1"/>
      <c r="Y1084" s="26"/>
      <c r="Z1084" s="1"/>
      <c r="AA1084" s="26"/>
      <c r="AB1084" s="27"/>
      <c r="AC1084" s="27"/>
      <c r="AD1084" s="26"/>
      <c r="AE1084" s="27"/>
      <c r="AF1084" s="228"/>
      <c r="AG1084" s="26"/>
      <c r="AH1084" s="26"/>
      <c r="AI1084" s="26"/>
      <c r="AJ1084" s="27"/>
      <c r="AK1084" s="27"/>
      <c r="AL1084" s="27"/>
      <c r="AM1084" s="162"/>
    </row>
    <row r="1085" spans="1:39" ht="9" hidden="1" customHeight="1" outlineLevel="1" x14ac:dyDescent="0.25">
      <c r="A1085" s="50" t="s">
        <v>129</v>
      </c>
      <c r="B1085" s="190" t="s">
        <v>718</v>
      </c>
      <c r="C1085" s="18" t="s">
        <v>27</v>
      </c>
      <c r="D1085" s="19" t="s">
        <v>28</v>
      </c>
      <c r="E1085" s="59" t="s">
        <v>29</v>
      </c>
      <c r="F1085" s="19">
        <v>100</v>
      </c>
      <c r="G1085" s="179" t="s">
        <v>699</v>
      </c>
      <c r="H1085" s="19">
        <v>7</v>
      </c>
      <c r="I1085" s="19" t="s">
        <v>30</v>
      </c>
      <c r="J1085" s="19">
        <v>16</v>
      </c>
      <c r="K1085" s="22"/>
      <c r="L1085" s="64">
        <v>7.33</v>
      </c>
      <c r="M1085" s="65">
        <v>17</v>
      </c>
      <c r="N1085" s="66">
        <v>12</v>
      </c>
      <c r="O1085" s="25">
        <v>3947</v>
      </c>
      <c r="P1085" s="30">
        <v>289.99999999999994</v>
      </c>
      <c r="Q1085" s="28">
        <v>73.47352419559158</v>
      </c>
      <c r="R1085" s="30">
        <v>8.0000000000000018</v>
      </c>
      <c r="S1085" s="28">
        <v>2.0268558398783889</v>
      </c>
      <c r="T1085" s="28"/>
      <c r="U1085" s="28">
        <v>14.9</v>
      </c>
      <c r="V1085" s="28">
        <v>3.775019001773499</v>
      </c>
      <c r="W1085" s="28"/>
      <c r="X1085" s="1"/>
      <c r="Y1085" s="26"/>
      <c r="Z1085" s="1"/>
      <c r="AA1085" s="26"/>
      <c r="AB1085" s="27"/>
      <c r="AC1085" s="27"/>
      <c r="AD1085" s="26"/>
      <c r="AE1085" s="27"/>
      <c r="AF1085" s="228"/>
      <c r="AG1085" s="26"/>
      <c r="AH1085" s="26"/>
      <c r="AI1085" s="26"/>
      <c r="AJ1085" s="27"/>
      <c r="AK1085" s="27"/>
      <c r="AL1085" s="27"/>
      <c r="AM1085" s="162"/>
    </row>
    <row r="1086" spans="1:39" ht="9" hidden="1" customHeight="1" outlineLevel="1" x14ac:dyDescent="0.25">
      <c r="A1086" s="50" t="s">
        <v>130</v>
      </c>
      <c r="B1086" s="190" t="s">
        <v>718</v>
      </c>
      <c r="C1086" s="18" t="s">
        <v>27</v>
      </c>
      <c r="D1086" s="19" t="s">
        <v>28</v>
      </c>
      <c r="E1086" s="59" t="s">
        <v>29</v>
      </c>
      <c r="F1086" s="19">
        <v>100</v>
      </c>
      <c r="G1086" s="179" t="s">
        <v>699</v>
      </c>
      <c r="H1086" s="19">
        <v>7</v>
      </c>
      <c r="I1086" s="19" t="s">
        <v>30</v>
      </c>
      <c r="J1086" s="19">
        <v>16</v>
      </c>
      <c r="K1086" s="22"/>
      <c r="L1086" s="64">
        <v>6.73</v>
      </c>
      <c r="M1086" s="65">
        <v>18</v>
      </c>
      <c r="N1086" s="66">
        <v>10</v>
      </c>
      <c r="O1086" s="25">
        <v>5344</v>
      </c>
      <c r="P1086" s="30">
        <v>380.00000000000006</v>
      </c>
      <c r="Q1086" s="28">
        <v>71.107784431137731</v>
      </c>
      <c r="R1086" s="30">
        <v>2</v>
      </c>
      <c r="S1086" s="28">
        <v>0.37425149700598803</v>
      </c>
      <c r="T1086" s="28"/>
      <c r="U1086" s="28">
        <v>20.6</v>
      </c>
      <c r="V1086" s="28">
        <v>3.8547904191616769</v>
      </c>
      <c r="W1086" s="28"/>
      <c r="X1086" s="1"/>
      <c r="Y1086" s="26"/>
      <c r="Z1086" s="1"/>
      <c r="AA1086" s="26"/>
      <c r="AB1086" s="27"/>
      <c r="AC1086" s="27"/>
      <c r="AD1086" s="26"/>
      <c r="AE1086" s="27"/>
      <c r="AF1086" s="228"/>
      <c r="AG1086" s="26"/>
      <c r="AH1086" s="26"/>
      <c r="AI1086" s="26"/>
      <c r="AJ1086" s="27"/>
      <c r="AK1086" s="27"/>
      <c r="AL1086" s="27"/>
      <c r="AM1086" s="162"/>
    </row>
    <row r="1087" spans="1:39" ht="9" hidden="1" customHeight="1" outlineLevel="1" x14ac:dyDescent="0.25">
      <c r="A1087" s="50" t="s">
        <v>131</v>
      </c>
      <c r="B1087" s="190" t="s">
        <v>718</v>
      </c>
      <c r="C1087" s="18" t="s">
        <v>27</v>
      </c>
      <c r="D1087" s="19" t="s">
        <v>28</v>
      </c>
      <c r="E1087" s="59" t="s">
        <v>29</v>
      </c>
      <c r="F1087" s="19">
        <v>100</v>
      </c>
      <c r="G1087" s="179" t="s">
        <v>699</v>
      </c>
      <c r="H1087" s="19">
        <v>7</v>
      </c>
      <c r="I1087" s="19" t="s">
        <v>30</v>
      </c>
      <c r="J1087" s="19">
        <v>16</v>
      </c>
      <c r="K1087" s="22"/>
      <c r="L1087" s="64">
        <v>6.07</v>
      </c>
      <c r="M1087" s="65">
        <v>21</v>
      </c>
      <c r="N1087" s="66">
        <v>5.2</v>
      </c>
      <c r="O1087" s="25">
        <v>8443</v>
      </c>
      <c r="P1087" s="30">
        <v>550</v>
      </c>
      <c r="Q1087" s="28">
        <v>65.142721781357338</v>
      </c>
      <c r="R1087" s="30">
        <v>3</v>
      </c>
      <c r="S1087" s="28">
        <v>0.35532393698922182</v>
      </c>
      <c r="T1087" s="28"/>
      <c r="U1087" s="28">
        <v>26.9</v>
      </c>
      <c r="V1087" s="28">
        <v>3.1860713016700224</v>
      </c>
      <c r="W1087" s="28"/>
      <c r="X1087" s="1"/>
      <c r="Y1087" s="26"/>
      <c r="Z1087" s="1"/>
      <c r="AA1087" s="26"/>
      <c r="AB1087" s="27"/>
      <c r="AC1087" s="27"/>
      <c r="AD1087" s="26"/>
      <c r="AE1087" s="27"/>
      <c r="AF1087" s="228"/>
      <c r="AG1087" s="26"/>
      <c r="AH1087" s="26"/>
      <c r="AI1087" s="26"/>
      <c r="AJ1087" s="27"/>
      <c r="AK1087" s="27"/>
      <c r="AL1087" s="27"/>
      <c r="AM1087" s="162"/>
    </row>
    <row r="1088" spans="1:39" ht="9" hidden="1" customHeight="1" outlineLevel="1" x14ac:dyDescent="0.25">
      <c r="A1088" s="50" t="s">
        <v>132</v>
      </c>
      <c r="B1088" s="190" t="s">
        <v>718</v>
      </c>
      <c r="C1088" s="18" t="s">
        <v>27</v>
      </c>
      <c r="D1088" s="19" t="s">
        <v>28</v>
      </c>
      <c r="E1088" s="59" t="s">
        <v>29</v>
      </c>
      <c r="F1088" s="19">
        <v>100</v>
      </c>
      <c r="G1088" s="179" t="s">
        <v>699</v>
      </c>
      <c r="H1088" s="19">
        <v>7</v>
      </c>
      <c r="I1088" s="19" t="s">
        <v>30</v>
      </c>
      <c r="J1088" s="19">
        <v>16</v>
      </c>
      <c r="K1088" s="22"/>
      <c r="L1088" s="64">
        <v>6.18</v>
      </c>
      <c r="M1088" s="65">
        <v>17</v>
      </c>
      <c r="N1088" s="66">
        <v>8</v>
      </c>
      <c r="O1088" s="25">
        <v>5718</v>
      </c>
      <c r="P1088" s="30">
        <v>349.99999999999994</v>
      </c>
      <c r="Q1088" s="28">
        <v>61.210213361315134</v>
      </c>
      <c r="R1088" s="30">
        <v>3</v>
      </c>
      <c r="S1088" s="28">
        <v>0.52465897166841557</v>
      </c>
      <c r="T1088" s="28"/>
      <c r="U1088" s="28">
        <v>21.2</v>
      </c>
      <c r="V1088" s="28">
        <v>3.7075900664568029</v>
      </c>
      <c r="W1088" s="28"/>
      <c r="X1088" s="1"/>
      <c r="Y1088" s="26"/>
      <c r="Z1088" s="1"/>
      <c r="AA1088" s="26"/>
      <c r="AB1088" s="27"/>
      <c r="AC1088" s="27"/>
      <c r="AD1088" s="26"/>
      <c r="AE1088" s="27"/>
      <c r="AF1088" s="228"/>
      <c r="AG1088" s="26"/>
      <c r="AH1088" s="26"/>
      <c r="AI1088" s="26"/>
      <c r="AJ1088" s="27"/>
      <c r="AK1088" s="27"/>
      <c r="AL1088" s="27"/>
      <c r="AM1088" s="162"/>
    </row>
    <row r="1089" spans="1:39" ht="9" hidden="1" customHeight="1" outlineLevel="1" x14ac:dyDescent="0.25">
      <c r="A1089" s="50" t="s">
        <v>133</v>
      </c>
      <c r="B1089" s="190" t="s">
        <v>718</v>
      </c>
      <c r="C1089" s="18" t="s">
        <v>27</v>
      </c>
      <c r="D1089" s="19" t="s">
        <v>28</v>
      </c>
      <c r="E1089" s="59" t="s">
        <v>29</v>
      </c>
      <c r="F1089" s="19">
        <v>100</v>
      </c>
      <c r="G1089" s="179" t="s">
        <v>699</v>
      </c>
      <c r="H1089" s="19">
        <v>7</v>
      </c>
      <c r="I1089" s="19" t="s">
        <v>30</v>
      </c>
      <c r="J1089" s="19">
        <v>16</v>
      </c>
      <c r="K1089" s="22"/>
      <c r="L1089" s="64">
        <v>6.82</v>
      </c>
      <c r="M1089" s="65">
        <v>20</v>
      </c>
      <c r="N1089" s="66">
        <v>5.8</v>
      </c>
      <c r="O1089" s="25">
        <v>8277</v>
      </c>
      <c r="P1089" s="30">
        <v>520.00000000000011</v>
      </c>
      <c r="Q1089" s="28">
        <v>62.824694937779398</v>
      </c>
      <c r="R1089" s="30">
        <v>17</v>
      </c>
      <c r="S1089" s="28">
        <v>2.0538842575812493</v>
      </c>
      <c r="T1089" s="28"/>
      <c r="U1089" s="28">
        <v>32.4</v>
      </c>
      <c r="V1089" s="28">
        <v>3.9144617615077926</v>
      </c>
      <c r="W1089" s="28"/>
      <c r="X1089" s="1"/>
      <c r="Y1089" s="26"/>
      <c r="Z1089" s="1"/>
      <c r="AA1089" s="26"/>
      <c r="AB1089" s="27"/>
      <c r="AC1089" s="27"/>
      <c r="AD1089" s="26"/>
      <c r="AE1089" s="27"/>
      <c r="AF1089" s="228"/>
      <c r="AG1089" s="26"/>
      <c r="AH1089" s="26"/>
      <c r="AI1089" s="26"/>
      <c r="AJ1089" s="27"/>
      <c r="AK1089" s="27"/>
      <c r="AL1089" s="27"/>
      <c r="AM1089" s="162"/>
    </row>
    <row r="1090" spans="1:39" ht="9" hidden="1" customHeight="1" outlineLevel="1" x14ac:dyDescent="0.25">
      <c r="A1090" s="50" t="s">
        <v>134</v>
      </c>
      <c r="B1090" s="190" t="s">
        <v>718</v>
      </c>
      <c r="C1090" s="18" t="s">
        <v>27</v>
      </c>
      <c r="D1090" s="19" t="s">
        <v>28</v>
      </c>
      <c r="E1090" s="59" t="s">
        <v>29</v>
      </c>
      <c r="F1090" s="19">
        <v>100</v>
      </c>
      <c r="G1090" s="179" t="s">
        <v>699</v>
      </c>
      <c r="H1090" s="19">
        <v>7</v>
      </c>
      <c r="I1090" s="19" t="s">
        <v>30</v>
      </c>
      <c r="J1090" s="19">
        <v>16</v>
      </c>
      <c r="K1090" s="22"/>
      <c r="L1090" s="64">
        <v>6.38</v>
      </c>
      <c r="M1090" s="65">
        <v>20</v>
      </c>
      <c r="N1090" s="66">
        <v>8.1999999999999993</v>
      </c>
      <c r="O1090" s="25">
        <v>5085</v>
      </c>
      <c r="P1090" s="30">
        <v>480</v>
      </c>
      <c r="Q1090" s="28">
        <v>94.395280235988196</v>
      </c>
      <c r="R1090" s="30">
        <v>7</v>
      </c>
      <c r="S1090" s="28">
        <v>1.3765978367748279</v>
      </c>
      <c r="T1090" s="28"/>
      <c r="U1090" s="28">
        <v>21.1</v>
      </c>
      <c r="V1090" s="28">
        <v>4.1494591937069814</v>
      </c>
      <c r="W1090" s="28"/>
      <c r="X1090" s="1"/>
      <c r="Y1090" s="26"/>
      <c r="Z1090" s="1"/>
      <c r="AA1090" s="26"/>
      <c r="AB1090" s="27"/>
      <c r="AC1090" s="27"/>
      <c r="AD1090" s="26"/>
      <c r="AE1090" s="27"/>
      <c r="AF1090" s="228"/>
      <c r="AG1090" s="26"/>
      <c r="AH1090" s="26"/>
      <c r="AI1090" s="26"/>
      <c r="AJ1090" s="27"/>
      <c r="AK1090" s="27"/>
      <c r="AL1090" s="27"/>
      <c r="AM1090" s="162"/>
    </row>
    <row r="1091" spans="1:39" ht="9" hidden="1" customHeight="1" outlineLevel="1" x14ac:dyDescent="0.25">
      <c r="A1091" s="50" t="s">
        <v>135</v>
      </c>
      <c r="B1091" s="190" t="s">
        <v>718</v>
      </c>
      <c r="C1091" s="18" t="s">
        <v>27</v>
      </c>
      <c r="D1091" s="19" t="s">
        <v>28</v>
      </c>
      <c r="E1091" s="59" t="s">
        <v>29</v>
      </c>
      <c r="F1091" s="19">
        <v>100</v>
      </c>
      <c r="G1091" s="179" t="s">
        <v>699</v>
      </c>
      <c r="H1091" s="19">
        <v>7</v>
      </c>
      <c r="I1091" s="19" t="s">
        <v>30</v>
      </c>
      <c r="J1091" s="19">
        <v>16</v>
      </c>
      <c r="K1091" s="22"/>
      <c r="L1091" s="64">
        <v>7.02</v>
      </c>
      <c r="M1091" s="65">
        <v>21</v>
      </c>
      <c r="N1091" s="66">
        <v>9.8000000000000007</v>
      </c>
      <c r="O1091" s="25">
        <v>4334</v>
      </c>
      <c r="P1091" s="30">
        <v>550.00000000000011</v>
      </c>
      <c r="Q1091" s="28">
        <v>126.9035532994924</v>
      </c>
      <c r="R1091" s="30">
        <v>3</v>
      </c>
      <c r="S1091" s="28">
        <v>0.69220119981541306</v>
      </c>
      <c r="T1091" s="28"/>
      <c r="U1091" s="28">
        <v>21.7</v>
      </c>
      <c r="V1091" s="28">
        <v>5.0069220119981539</v>
      </c>
      <c r="W1091" s="28"/>
      <c r="X1091" s="1"/>
      <c r="Y1091" s="26"/>
      <c r="Z1091" s="1"/>
      <c r="AA1091" s="26"/>
      <c r="AB1091" s="27"/>
      <c r="AC1091" s="27"/>
      <c r="AD1091" s="26"/>
      <c r="AE1091" s="27"/>
      <c r="AF1091" s="228"/>
      <c r="AG1091" s="26"/>
      <c r="AH1091" s="26"/>
      <c r="AI1091" s="26"/>
      <c r="AJ1091" s="27"/>
      <c r="AK1091" s="27"/>
      <c r="AL1091" s="27"/>
      <c r="AM1091" s="162"/>
    </row>
    <row r="1092" spans="1:39" ht="9" hidden="1" customHeight="1" outlineLevel="1" x14ac:dyDescent="0.25">
      <c r="A1092" s="50" t="s">
        <v>136</v>
      </c>
      <c r="B1092" s="190" t="s">
        <v>718</v>
      </c>
      <c r="C1092" s="18" t="s">
        <v>27</v>
      </c>
      <c r="D1092" s="19" t="s">
        <v>28</v>
      </c>
      <c r="E1092" s="59" t="s">
        <v>29</v>
      </c>
      <c r="F1092" s="19">
        <v>100</v>
      </c>
      <c r="G1092" s="179" t="s">
        <v>699</v>
      </c>
      <c r="H1092" s="19">
        <v>7</v>
      </c>
      <c r="I1092" s="19" t="s">
        <v>30</v>
      </c>
      <c r="J1092" s="19">
        <v>16</v>
      </c>
      <c r="K1092" s="22"/>
      <c r="L1092" s="64">
        <v>6.04</v>
      </c>
      <c r="M1092" s="65">
        <v>19</v>
      </c>
      <c r="N1092" s="66">
        <v>9.5</v>
      </c>
      <c r="O1092" s="25">
        <v>5015</v>
      </c>
      <c r="P1092" s="30">
        <v>480</v>
      </c>
      <c r="Q1092" s="28">
        <v>95.712861415752741</v>
      </c>
      <c r="R1092" s="30">
        <v>54</v>
      </c>
      <c r="S1092" s="28">
        <v>10.767696909272184</v>
      </c>
      <c r="T1092" s="28"/>
      <c r="U1092" s="28">
        <v>18.600000000000001</v>
      </c>
      <c r="V1092" s="28">
        <v>3.7088733798604188</v>
      </c>
      <c r="W1092" s="28"/>
      <c r="X1092" s="1"/>
      <c r="Y1092" s="26"/>
      <c r="Z1092" s="1"/>
      <c r="AA1092" s="26"/>
      <c r="AB1092" s="27"/>
      <c r="AC1092" s="27"/>
      <c r="AD1092" s="26"/>
      <c r="AE1092" s="27"/>
      <c r="AF1092" s="228"/>
      <c r="AG1092" s="26"/>
      <c r="AH1092" s="26"/>
      <c r="AI1092" s="26"/>
      <c r="AJ1092" s="27"/>
      <c r="AK1092" s="27"/>
      <c r="AL1092" s="27"/>
      <c r="AM1092" s="162"/>
    </row>
    <row r="1093" spans="1:39" ht="9" hidden="1" customHeight="1" outlineLevel="1" x14ac:dyDescent="0.25">
      <c r="A1093" s="52" t="s">
        <v>137</v>
      </c>
      <c r="B1093" s="191" t="s">
        <v>718</v>
      </c>
      <c r="C1093" s="32" t="s">
        <v>27</v>
      </c>
      <c r="D1093" s="33" t="s">
        <v>28</v>
      </c>
      <c r="E1093" s="60" t="s">
        <v>29</v>
      </c>
      <c r="F1093" s="33">
        <v>100</v>
      </c>
      <c r="G1093" s="181" t="s">
        <v>699</v>
      </c>
      <c r="H1093" s="33">
        <v>7</v>
      </c>
      <c r="I1093" s="33" t="s">
        <v>30</v>
      </c>
      <c r="J1093" s="33">
        <v>16</v>
      </c>
      <c r="K1093" s="36"/>
      <c r="L1093" s="67">
        <v>6.1</v>
      </c>
      <c r="M1093" s="68">
        <v>19</v>
      </c>
      <c r="N1093" s="69">
        <v>8</v>
      </c>
      <c r="O1093" s="39">
        <v>6677</v>
      </c>
      <c r="P1093" s="44">
        <v>480</v>
      </c>
      <c r="Q1093" s="42">
        <v>71.888572712295939</v>
      </c>
      <c r="R1093" s="44">
        <v>3</v>
      </c>
      <c r="S1093" s="42">
        <v>0.44930357945184962</v>
      </c>
      <c r="T1093" s="42"/>
      <c r="U1093" s="42">
        <v>27.8</v>
      </c>
      <c r="V1093" s="42">
        <v>4.1635465029204735</v>
      </c>
      <c r="W1093" s="42"/>
      <c r="X1093" s="92"/>
      <c r="Y1093" s="40"/>
      <c r="Z1093" s="92"/>
      <c r="AA1093" s="40"/>
      <c r="AB1093" s="41"/>
      <c r="AC1093" s="41"/>
      <c r="AD1093" s="40"/>
      <c r="AE1093" s="41"/>
      <c r="AF1093" s="229"/>
      <c r="AG1093" s="40"/>
      <c r="AH1093" s="40"/>
      <c r="AI1093" s="40"/>
      <c r="AJ1093" s="41"/>
      <c r="AK1093" s="41"/>
      <c r="AL1093" s="41"/>
      <c r="AM1093" s="162"/>
    </row>
    <row r="1094" spans="1:39" ht="9" customHeight="1" collapsed="1" x14ac:dyDescent="0.25">
      <c r="A1094" s="59"/>
      <c r="B1094" s="190"/>
      <c r="C1094" s="18"/>
      <c r="D1094" s="19"/>
      <c r="E1094" s="59"/>
      <c r="F1094" s="19"/>
      <c r="G1094" s="19"/>
      <c r="H1094" s="19"/>
      <c r="I1094" s="19"/>
      <c r="J1094" s="19"/>
      <c r="K1094" s="22"/>
      <c r="L1094" s="23"/>
      <c r="M1094" s="24"/>
      <c r="N1094" s="62"/>
      <c r="O1094" s="62"/>
      <c r="P1094" s="62"/>
      <c r="Q1094" s="62"/>
      <c r="R1094" s="24"/>
      <c r="S1094" s="62"/>
      <c r="T1094" s="62"/>
      <c r="U1094" s="62"/>
      <c r="V1094" s="62"/>
      <c r="W1094" s="62"/>
      <c r="X1094" s="62"/>
      <c r="Y1094" s="62"/>
      <c r="Z1094" s="62"/>
      <c r="AA1094" s="62"/>
      <c r="AB1094" s="62"/>
      <c r="AC1094" s="62"/>
      <c r="AD1094" s="62"/>
      <c r="AE1094" s="62"/>
      <c r="AF1094" s="62"/>
      <c r="AG1094" s="62"/>
      <c r="AH1094" s="62"/>
      <c r="AI1094" s="62"/>
      <c r="AJ1094" s="62"/>
      <c r="AK1094" s="62"/>
      <c r="AL1094" s="62"/>
      <c r="AM1094" s="162"/>
    </row>
    <row r="1095" spans="1:39" ht="9" customHeight="1" x14ac:dyDescent="0.25">
      <c r="A1095" s="59"/>
      <c r="B1095" s="190"/>
      <c r="C1095" s="18"/>
      <c r="D1095" s="19"/>
      <c r="E1095" s="59"/>
      <c r="F1095" s="19"/>
      <c r="G1095" s="19"/>
      <c r="H1095" s="19"/>
      <c r="I1095" s="19"/>
      <c r="J1095" s="19"/>
      <c r="K1095" s="22" t="s">
        <v>679</v>
      </c>
      <c r="L1095" s="30">
        <f>IF(SUM(L1084:L1093)=0,"-",IF(SUM(L1084:L1093)&gt;0,AVERAGE(L1084:L1093)))</f>
        <v>6.4109999999999996</v>
      </c>
      <c r="M1095" s="45">
        <f>IF(SUM(M1084:M1093)=0,"-",IF(SUM(M1084:M1093)&gt;0,AVERAGE(M1084:M1093)))</f>
        <v>19.2</v>
      </c>
      <c r="N1095" s="45">
        <f t="shared" ref="N1095:AH1095" si="923">IF(SUM(N1084:N1093)=0,"-",IF(SUM(N1084:N1093)&gt;0,AVERAGE(N1084:N1093)))</f>
        <v>8.3699999999999992</v>
      </c>
      <c r="O1095" s="45">
        <f t="shared" si="923"/>
        <v>5988.2</v>
      </c>
      <c r="P1095" s="45">
        <f>IF(SUM(P1084:P1093)=0,"-",IF(SUM(P1084:P1093)&gt;0,AVERAGE(P1084:P1093)))</f>
        <v>449</v>
      </c>
      <c r="Q1095" s="45">
        <f>IF(SUM(Q1084:Q1093)=0,"-",IF(SUM(Q1084:Q1093)&gt;0,AVERAGE(Q1084:Q1093)))</f>
        <v>78.088130236616635</v>
      </c>
      <c r="R1095" s="45">
        <f>IF(SUM(R1084:R1093)=0,"-",IF(SUM(R1084:R1093)&gt;0,AVERAGE(R1084:R1093)))</f>
        <v>10.8</v>
      </c>
      <c r="S1095" s="45">
        <f>IF(SUM(S1084:S1093)=0,"-",IF(SUM(S1084:S1093)&gt;0,AVERAGE(S1084:S1093)))</f>
        <v>1.9756814925909847</v>
      </c>
      <c r="T1095" s="45" t="str">
        <f t="shared" ref="T1095" si="924">IF(SUM(T1084:T1093)=0,"-",IF(SUM(T1084:T1093)&gt;0,AVERAGE(T1084:T1093)))</f>
        <v>-</v>
      </c>
      <c r="U1095" s="45">
        <f>IF(SUM(U1084:U1093)=0,"-",IF(SUM(U1084:U1093)&gt;0,AVERAGE(U1084:U1093)))</f>
        <v>22.47</v>
      </c>
      <c r="V1095" s="45">
        <f>IF(SUM(V1084:V1093)=0,"-",IF(SUM(V1084:V1093)&gt;0,AVERAGE(V1084:V1093)))</f>
        <v>3.8235833326644575</v>
      </c>
      <c r="W1095" s="45" t="str">
        <f t="shared" ref="W1095" si="925">IF(SUM(W1084:W1093)=0,"-",IF(SUM(W1084:W1093)&gt;0,AVERAGE(W1084:W1093)))</f>
        <v>-</v>
      </c>
      <c r="X1095" s="46" t="str">
        <f>IF(SUM(X1084:X1093)=0,"-",IF(SUM(X1084:X1093)&gt;0,AVERAGE(X1084:X1093)))</f>
        <v>-</v>
      </c>
      <c r="Y1095" s="45" t="str">
        <f>IF(SUM(Y1084:Y1093)=0,"-",IF(SUM(Y1084:Y1093)&gt;0,AVERAGE(Y1084:Y1093)))</f>
        <v>-</v>
      </c>
      <c r="Z1095" s="46" t="str">
        <f t="shared" ref="Z1095" si="926">IF(SUM(Z1084:Z1093)=0,"-",IF(SUM(Z1084:Z1093)&gt;0,AVERAGE(Z1084:Z1093)))</f>
        <v>-</v>
      </c>
      <c r="AA1095" s="45" t="str">
        <f>IF(SUM(AA1084:AA1093)=0,"-",IF(SUM(AA1084:AA1093)&gt;0,AVERAGE(AA1084:AA1093)))</f>
        <v>-</v>
      </c>
      <c r="AB1095" s="45" t="str">
        <f>IF(SUM(AB1084:AB1093)=0,"-",IF(SUM(AB1084:AB1093)&gt;0,AVERAGE(AB1084:AB1093)))</f>
        <v>-</v>
      </c>
      <c r="AC1095" s="45" t="str">
        <f t="shared" ref="AC1095" si="927">IF(SUM(AC1084:AC1093)=0,"-",IF(SUM(AC1084:AC1093)&gt;0,AVERAGE(AC1084:AC1093)))</f>
        <v>-</v>
      </c>
      <c r="AD1095" s="45" t="str">
        <f>IF(SUM(AD1084:AD1093)=0,"-",IF(SUM(AD1084:AD1093)&gt;0,AVERAGE(AD1084:AD1093)))</f>
        <v>-</v>
      </c>
      <c r="AE1095" s="45" t="str">
        <f>IF(SUM(AE1084:AE1093)=0,"-",IF(SUM(AE1084:AE1093)&gt;0,AVERAGE(AE1084:AE1093)))</f>
        <v>-</v>
      </c>
      <c r="AF1095" s="46" t="str">
        <f>IF(SUM(AF1084:AF1093)=0,"-",IF(SUM(AF1084:AF1093)&gt;0,AVERAGE(AF1084:AF1093)))</f>
        <v>-</v>
      </c>
      <c r="AG1095" s="45" t="str">
        <f t="shared" si="923"/>
        <v>-</v>
      </c>
      <c r="AH1095" s="45" t="str">
        <f t="shared" si="923"/>
        <v>-</v>
      </c>
      <c r="AI1095" s="45" t="str">
        <f t="shared" ref="AI1095" si="928">IF(SUM(AI1084:AI1093)=0,"-",IF(SUM(AI1084:AI1093)&gt;0,AVERAGE(AI1084:AI1093)))</f>
        <v>-</v>
      </c>
      <c r="AJ1095" s="45" t="str">
        <f t="shared" ref="AJ1095:AL1095" si="929">IF(SUM(AJ1084:AJ1093)=0,"-",IF(SUM(AJ1084:AJ1093)&gt;0,AVERAGE(AJ1084:AJ1093)))</f>
        <v>-</v>
      </c>
      <c r="AK1095" s="45" t="str">
        <f t="shared" si="929"/>
        <v>-</v>
      </c>
      <c r="AL1095" s="45" t="str">
        <f t="shared" si="929"/>
        <v>-</v>
      </c>
      <c r="AM1095" s="162"/>
    </row>
    <row r="1096" spans="1:39" ht="9" customHeight="1" x14ac:dyDescent="0.25">
      <c r="A1096" s="25"/>
      <c r="B1096" s="192" t="str">
        <f t="shared" ref="B1096:J1096" si="930">B1091</f>
        <v>Compound Y</v>
      </c>
      <c r="C1096" s="17" t="str">
        <f t="shared" si="930"/>
        <v>Sanofi</v>
      </c>
      <c r="D1096" s="25" t="str">
        <f t="shared" si="930"/>
        <v>Rat</v>
      </c>
      <c r="E1096" s="17" t="str">
        <f t="shared" si="930"/>
        <v>SD</v>
      </c>
      <c r="F1096" s="25">
        <f t="shared" si="930"/>
        <v>100</v>
      </c>
      <c r="G1096" s="25" t="str">
        <f t="shared" si="930"/>
        <v>once a day</v>
      </c>
      <c r="H1096" s="25">
        <f t="shared" si="930"/>
        <v>7</v>
      </c>
      <c r="I1096" s="25" t="str">
        <f t="shared" si="930"/>
        <v>necropsy</v>
      </c>
      <c r="J1096" s="25">
        <f t="shared" si="930"/>
        <v>16</v>
      </c>
      <c r="K1096" s="22" t="s">
        <v>677</v>
      </c>
      <c r="L1096" s="30">
        <f>IF(SUM(L1084:L1093)=0,"-",IF(SUM(L1084:L1093)&gt;0,_xlfn.STDEV.S(L1084:L1093)))</f>
        <v>0.56098029278120709</v>
      </c>
      <c r="M1096" s="45">
        <f>IF(SUM(M1084:M1093)=0,"-",IF(SUM(M1084:M1093)&gt;0,_xlfn.STDEV.S(M1084:M1093)))</f>
        <v>1.4757295747452437</v>
      </c>
      <c r="N1096" s="45">
        <f t="shared" ref="N1096:AH1096" si="931">IF(SUM(N1084:N1093)=0,"-",IF(SUM(N1084:N1093)&gt;0,_xlfn.STDEV.S(N1084:N1093)))</f>
        <v>2.040724272300301</v>
      </c>
      <c r="O1096" s="45">
        <f t="shared" si="931"/>
        <v>1563.5910803872825</v>
      </c>
      <c r="P1096" s="45">
        <f>IF(SUM(P1084:P1093)=0,"-",IF(SUM(P1084:P1093)&gt;0,_xlfn.STDEV.S(P1084:P1093)))</f>
        <v>87.99621203968573</v>
      </c>
      <c r="Q1096" s="45">
        <f>IF(SUM(Q1084:Q1093)=0,"-",IF(SUM(Q1084:Q1093)&gt;0,_xlfn.STDEV.S(Q1084:Q1093)))</f>
        <v>21.468409869018366</v>
      </c>
      <c r="R1096" s="45">
        <f>IF(SUM(R1084:R1093)=0,"-",IF(SUM(R1084:R1093)&gt;0,_xlfn.STDEV.S(R1084:R1093)))</f>
        <v>15.831052467294214</v>
      </c>
      <c r="S1096" s="45">
        <f>IF(SUM(S1084:S1093)=0,"-",IF(SUM(S1084:S1093)&gt;0,_xlfn.STDEV.S(S1084:S1093)))</f>
        <v>3.156033398635266</v>
      </c>
      <c r="T1096" s="45" t="str">
        <f t="shared" ref="T1096" si="932">IF(SUM(T1084:T1093)=0,"-",IF(SUM(T1084:T1093)&gt;0,_xlfn.STDEV.S(T1084:T1093)))</f>
        <v>-</v>
      </c>
      <c r="U1096" s="45">
        <f>IF(SUM(U1084:U1093)=0,"-",IF(SUM(U1084:U1093)&gt;0,_xlfn.STDEV.S(U1084:U1093)))</f>
        <v>5.113392003140163</v>
      </c>
      <c r="V1096" s="45">
        <f>IF(SUM(V1084:V1093)=0,"-",IF(SUM(V1084:V1093)&gt;0,_xlfn.STDEV.S(V1084:V1093)))</f>
        <v>0.59428966821577156</v>
      </c>
      <c r="W1096" s="45" t="str">
        <f t="shared" ref="W1096" si="933">IF(SUM(W1084:W1093)=0,"-",IF(SUM(W1084:W1093)&gt;0,_xlfn.STDEV.S(W1084:W1093)))</f>
        <v>-</v>
      </c>
      <c r="X1096" s="46" t="str">
        <f>IF(SUM(X1084:X1093)=0,"-",IF(SUM(X1084:X1093)&gt;0,_xlfn.STDEV.S(X1084:X1093)))</f>
        <v>-</v>
      </c>
      <c r="Y1096" s="45" t="str">
        <f>IF(SUM(Y1084:Y1093)=0,"-",IF(SUM(Y1084:Y1093)&gt;0,_xlfn.STDEV.S(Y1084:Y1093)))</f>
        <v>-</v>
      </c>
      <c r="Z1096" s="46" t="str">
        <f t="shared" ref="Z1096" si="934">IF(SUM(Z1084:Z1093)=0,"-",IF(SUM(Z1084:Z1093)&gt;0,_xlfn.STDEV.S(Z1084:Z1093)))</f>
        <v>-</v>
      </c>
      <c r="AA1096" s="45" t="str">
        <f>IF(SUM(AA1084:AA1093)=0,"-",IF(SUM(AA1084:AA1093)&gt;0,_xlfn.STDEV.S(AA1084:AA1093)))</f>
        <v>-</v>
      </c>
      <c r="AB1096" s="45" t="str">
        <f>IF(SUM(AB1084:AB1093)=0,"-",IF(SUM(AB1084:AB1093)&gt;0,_xlfn.STDEV.S(AB1084:AB1093)))</f>
        <v>-</v>
      </c>
      <c r="AC1096" s="45" t="str">
        <f t="shared" ref="AC1096" si="935">IF(SUM(AC1084:AC1093)=0,"-",IF(SUM(AC1084:AC1093)&gt;0,_xlfn.STDEV.S(AC1084:AC1093)))</f>
        <v>-</v>
      </c>
      <c r="AD1096" s="45" t="str">
        <f>IF(SUM(AD1084:AD1093)=0,"-",IF(SUM(AD1084:AD1093)&gt;0,_xlfn.STDEV.S(AD1084:AD1093)))</f>
        <v>-</v>
      </c>
      <c r="AE1096" s="45" t="str">
        <f>IF(SUM(AE1084:AE1093)=0,"-",IF(SUM(AE1084:AE1093)&gt;0,_xlfn.STDEV.S(AE1084:AE1093)))</f>
        <v>-</v>
      </c>
      <c r="AF1096" s="46" t="str">
        <f>IF(SUM(AF1084:AF1093)=0,"-",IF(SUM(AF1084:AF1093)&gt;0,_xlfn.STDEV.S(AF1084:AF1093)))</f>
        <v>-</v>
      </c>
      <c r="AG1096" s="45" t="str">
        <f t="shared" si="931"/>
        <v>-</v>
      </c>
      <c r="AH1096" s="45" t="str">
        <f t="shared" si="931"/>
        <v>-</v>
      </c>
      <c r="AI1096" s="45" t="str">
        <f t="shared" ref="AI1096" si="936">IF(SUM(AI1084:AI1093)=0,"-",IF(SUM(AI1084:AI1093)&gt;0,_xlfn.STDEV.S(AI1084:AI1093)))</f>
        <v>-</v>
      </c>
      <c r="AJ1096" s="45" t="str">
        <f t="shared" ref="AJ1096:AL1096" si="937">IF(SUM(AJ1084:AJ1093)=0,"-",IF(SUM(AJ1084:AJ1093)&gt;0,_xlfn.STDEV.S(AJ1084:AJ1093)))</f>
        <v>-</v>
      </c>
      <c r="AK1096" s="45" t="str">
        <f t="shared" si="937"/>
        <v>-</v>
      </c>
      <c r="AL1096" s="45" t="str">
        <f t="shared" si="937"/>
        <v>-</v>
      </c>
      <c r="AM1096" s="162"/>
    </row>
    <row r="1097" spans="1:39" ht="9" customHeight="1" x14ac:dyDescent="0.25">
      <c r="A1097" s="59"/>
      <c r="B1097" s="190"/>
      <c r="C1097" s="18"/>
      <c r="D1097" s="19"/>
      <c r="E1097" s="59"/>
      <c r="F1097" s="19"/>
      <c r="G1097" s="19"/>
      <c r="H1097" s="19"/>
      <c r="I1097" s="19"/>
      <c r="J1097" s="19"/>
      <c r="K1097" s="22" t="s">
        <v>678</v>
      </c>
      <c r="L1097" s="1">
        <f>IF(SUM(L1084:L1093)=0,"-",IF(SUM(L1084:L1093)&gt;0,COUNT(L1084:L1093)))</f>
        <v>10</v>
      </c>
      <c r="M1097" s="46">
        <f>IF(SUM(M1084:M1093)=0,"-",IF(SUM(M1084:M1093)&gt;0,COUNT(M1084:M1093)))</f>
        <v>10</v>
      </c>
      <c r="N1097" s="25">
        <f t="shared" ref="N1097:AH1097" si="938">IF(SUM(N1084:N1093)=0,"-",IF(SUM(N1084:N1093)&gt;0,COUNT(N1084:N1093)))</f>
        <v>10</v>
      </c>
      <c r="O1097" s="25">
        <f t="shared" si="938"/>
        <v>10</v>
      </c>
      <c r="P1097" s="25">
        <f>IF(SUM(P1084:P1093)=0,"-",IF(SUM(P1084:P1093)&gt;0,COUNT(P1084:P1093)))</f>
        <v>10</v>
      </c>
      <c r="Q1097" s="25">
        <f>IF(SUM(Q1084:Q1093)=0,"-",IF(SUM(Q1084:Q1093)&gt;0,COUNT(Q1084:Q1093)))</f>
        <v>10</v>
      </c>
      <c r="R1097" s="45">
        <f>IF(SUM(R1084:R1093)=0,"-",IF(SUM(R1084:R1093)&gt;0,COUNT(R1084:R1093)))</f>
        <v>10</v>
      </c>
      <c r="S1097" s="25">
        <f>IF(SUM(S1084:S1093)=0,"-",IF(SUM(S1084:S1093)&gt;0,COUNT(S1084:S1093)))</f>
        <v>10</v>
      </c>
      <c r="T1097" s="25" t="str">
        <f t="shared" ref="T1097" si="939">IF(SUM(T1084:T1093)=0,"-",IF(SUM(T1084:T1093)&gt;0,COUNT(T1084:T1093)))</f>
        <v>-</v>
      </c>
      <c r="U1097" s="25">
        <f>IF(SUM(U1084:U1093)=0,"-",IF(SUM(U1084:U1093)&gt;0,COUNT(U1084:U1093)))</f>
        <v>10</v>
      </c>
      <c r="V1097" s="25">
        <f>IF(SUM(V1084:V1093)=0,"-",IF(SUM(V1084:V1093)&gt;0,COUNT(V1084:V1093)))</f>
        <v>10</v>
      </c>
      <c r="W1097" s="25" t="str">
        <f t="shared" ref="W1097" si="940">IF(SUM(W1084:W1093)=0,"-",IF(SUM(W1084:W1093)&gt;0,COUNT(W1084:W1093)))</f>
        <v>-</v>
      </c>
      <c r="X1097" s="46" t="str">
        <f>IF(SUM(X1084:X1093)=0,"-",IF(SUM(X1084:X1093)&gt;0,COUNT(X1084:X1093)))</f>
        <v>-</v>
      </c>
      <c r="Y1097" s="25" t="str">
        <f>IF(SUM(Y1084:Y1093)=0,"-",IF(SUM(Y1084:Y1093)&gt;0,COUNT(Y1084:Y1093)))</f>
        <v>-</v>
      </c>
      <c r="Z1097" s="46" t="str">
        <f t="shared" ref="Z1097" si="941">IF(SUM(Z1084:Z1093)=0,"-",IF(SUM(Z1084:Z1093)&gt;0,COUNT(Z1084:Z1093)))</f>
        <v>-</v>
      </c>
      <c r="AA1097" s="25" t="str">
        <f>IF(SUM(AA1084:AA1093)=0,"-",IF(SUM(AA1084:AA1093)&gt;0,COUNT(AA1084:AA1093)))</f>
        <v>-</v>
      </c>
      <c r="AB1097" s="25" t="str">
        <f>IF(SUM(AB1084:AB1093)=0,"-",IF(SUM(AB1084:AB1093)&gt;0,COUNT(AB1084:AB1093)))</f>
        <v>-</v>
      </c>
      <c r="AC1097" s="25" t="str">
        <f t="shared" ref="AC1097" si="942">IF(SUM(AC1084:AC1093)=0,"-",IF(SUM(AC1084:AC1093)&gt;0,COUNT(AC1084:AC1093)))</f>
        <v>-</v>
      </c>
      <c r="AD1097" s="25" t="str">
        <f>IF(SUM(AD1084:AD1093)=0,"-",IF(SUM(AD1084:AD1093)&gt;0,COUNT(AD1084:AD1093)))</f>
        <v>-</v>
      </c>
      <c r="AE1097" s="25" t="str">
        <f>IF(SUM(AE1084:AE1093)=0,"-",IF(SUM(AE1084:AE1093)&gt;0,COUNT(AE1084:AE1093)))</f>
        <v>-</v>
      </c>
      <c r="AF1097" s="46" t="str">
        <f>IF(SUM(AF1084:AF1093)=0,"-",IF(SUM(AF1084:AF1093)&gt;0,COUNT(AF1084:AF1093)))</f>
        <v>-</v>
      </c>
      <c r="AG1097" s="25" t="str">
        <f t="shared" si="938"/>
        <v>-</v>
      </c>
      <c r="AH1097" s="25" t="str">
        <f t="shared" si="938"/>
        <v>-</v>
      </c>
      <c r="AI1097" s="25" t="str">
        <f t="shared" ref="AI1097" si="943">IF(SUM(AI1084:AI1093)=0,"-",IF(SUM(AI1084:AI1093)&gt;0,COUNT(AI1084:AI1093)))</f>
        <v>-</v>
      </c>
      <c r="AJ1097" s="25" t="str">
        <f t="shared" ref="AJ1097:AL1097" si="944">IF(SUM(AJ1084:AJ1093)=0,"-",IF(SUM(AJ1084:AJ1093)&gt;0,COUNT(AJ1084:AJ1093)))</f>
        <v>-</v>
      </c>
      <c r="AK1097" s="25" t="str">
        <f t="shared" si="944"/>
        <v>-</v>
      </c>
      <c r="AL1097" s="25" t="str">
        <f t="shared" si="944"/>
        <v>-</v>
      </c>
      <c r="AM1097" s="162"/>
    </row>
    <row r="1098" spans="1:39" ht="9" customHeight="1" x14ac:dyDescent="0.25">
      <c r="A1098" s="60"/>
      <c r="B1098" s="191"/>
      <c r="C1098" s="32"/>
      <c r="D1098" s="33"/>
      <c r="E1098" s="60"/>
      <c r="F1098" s="33"/>
      <c r="G1098" s="33"/>
      <c r="H1098" s="33"/>
      <c r="I1098" s="33"/>
      <c r="J1098" s="172"/>
      <c r="K1098" s="36"/>
      <c r="L1098" s="37"/>
      <c r="M1098" s="38"/>
      <c r="N1098" s="63"/>
      <c r="O1098" s="63"/>
      <c r="P1098" s="63"/>
      <c r="Q1098" s="63"/>
      <c r="R1098" s="38"/>
      <c r="S1098" s="63"/>
      <c r="T1098" s="63"/>
      <c r="U1098" s="63"/>
      <c r="V1098" s="63"/>
      <c r="W1098" s="63"/>
      <c r="X1098" s="63"/>
      <c r="Y1098" s="63"/>
      <c r="Z1098" s="63"/>
      <c r="AA1098" s="63"/>
      <c r="AB1098" s="63"/>
      <c r="AC1098" s="63"/>
      <c r="AD1098" s="63"/>
      <c r="AE1098" s="63"/>
      <c r="AF1098" s="63"/>
      <c r="AG1098" s="63"/>
      <c r="AH1098" s="63"/>
      <c r="AI1098" s="63"/>
      <c r="AJ1098" s="63"/>
      <c r="AK1098" s="63"/>
      <c r="AL1098" s="63"/>
      <c r="AM1098" s="162"/>
    </row>
    <row r="1099" spans="1:39" ht="9" hidden="1" customHeight="1" outlineLevel="1" x14ac:dyDescent="0.25">
      <c r="A1099" s="55" t="s">
        <v>148</v>
      </c>
      <c r="B1099" s="190" t="s">
        <v>718</v>
      </c>
      <c r="C1099" s="4" t="s">
        <v>27</v>
      </c>
      <c r="D1099" s="5" t="s">
        <v>28</v>
      </c>
      <c r="E1099" s="58" t="s">
        <v>29</v>
      </c>
      <c r="F1099" s="5">
        <v>400</v>
      </c>
      <c r="G1099" s="179" t="s">
        <v>699</v>
      </c>
      <c r="H1099" s="5">
        <v>7</v>
      </c>
      <c r="I1099" s="5" t="s">
        <v>30</v>
      </c>
      <c r="J1099" s="5">
        <v>16</v>
      </c>
      <c r="K1099" s="22"/>
      <c r="L1099" s="64">
        <v>6.41</v>
      </c>
      <c r="M1099" s="65">
        <v>20</v>
      </c>
      <c r="N1099" s="66">
        <v>6</v>
      </c>
      <c r="O1099" s="25">
        <v>5916</v>
      </c>
      <c r="P1099" s="30">
        <v>340.00000000000006</v>
      </c>
      <c r="Q1099" s="28">
        <v>57.471264367816097</v>
      </c>
      <c r="R1099" s="30">
        <v>32</v>
      </c>
      <c r="S1099" s="28">
        <v>5.4090601757944556</v>
      </c>
      <c r="T1099" s="28"/>
      <c r="U1099" s="28">
        <v>30.3</v>
      </c>
      <c r="V1099" s="28">
        <v>5.121703853955375</v>
      </c>
      <c r="W1099" s="28"/>
      <c r="X1099" s="1"/>
      <c r="Y1099" s="26"/>
      <c r="Z1099" s="1"/>
      <c r="AA1099" s="26"/>
      <c r="AB1099" s="27"/>
      <c r="AC1099" s="27"/>
      <c r="AD1099" s="26"/>
      <c r="AE1099" s="27"/>
      <c r="AF1099" s="228"/>
      <c r="AG1099" s="26"/>
      <c r="AH1099" s="26"/>
      <c r="AI1099" s="26"/>
      <c r="AJ1099" s="27"/>
      <c r="AK1099" s="27"/>
      <c r="AL1099" s="27"/>
      <c r="AM1099" s="162"/>
    </row>
    <row r="1100" spans="1:39" ht="9" hidden="1" customHeight="1" outlineLevel="1" x14ac:dyDescent="0.25">
      <c r="A1100" s="50" t="s">
        <v>149</v>
      </c>
      <c r="B1100" s="190" t="s">
        <v>718</v>
      </c>
      <c r="C1100" s="18" t="s">
        <v>27</v>
      </c>
      <c r="D1100" s="19" t="s">
        <v>28</v>
      </c>
      <c r="E1100" s="59" t="s">
        <v>29</v>
      </c>
      <c r="F1100" s="19">
        <v>400</v>
      </c>
      <c r="G1100" s="179" t="s">
        <v>699</v>
      </c>
      <c r="H1100" s="19">
        <v>7</v>
      </c>
      <c r="I1100" s="19" t="s">
        <v>30</v>
      </c>
      <c r="J1100" s="19">
        <v>16</v>
      </c>
      <c r="K1100" s="22"/>
      <c r="L1100" s="64">
        <v>5.26</v>
      </c>
      <c r="M1100" s="65">
        <v>17</v>
      </c>
      <c r="N1100" s="66">
        <v>25</v>
      </c>
      <c r="O1100" s="25">
        <v>1915</v>
      </c>
      <c r="P1100" s="30">
        <v>119.99999999999999</v>
      </c>
      <c r="Q1100" s="28">
        <v>62.663185378590072</v>
      </c>
      <c r="R1100" s="30">
        <v>9</v>
      </c>
      <c r="S1100" s="28">
        <v>4.6997389033942563</v>
      </c>
      <c r="T1100" s="28"/>
      <c r="U1100" s="28">
        <v>9.1999999999999975</v>
      </c>
      <c r="V1100" s="28">
        <v>4.8041775456919051</v>
      </c>
      <c r="W1100" s="28"/>
      <c r="X1100" s="1"/>
      <c r="Y1100" s="26"/>
      <c r="Z1100" s="1"/>
      <c r="AA1100" s="26"/>
      <c r="AB1100" s="27"/>
      <c r="AC1100" s="27"/>
      <c r="AD1100" s="26"/>
      <c r="AE1100" s="27"/>
      <c r="AF1100" s="228"/>
      <c r="AG1100" s="26"/>
      <c r="AH1100" s="26"/>
      <c r="AI1100" s="26"/>
      <c r="AJ1100" s="27"/>
      <c r="AK1100" s="27"/>
      <c r="AL1100" s="27"/>
      <c r="AM1100" s="162"/>
    </row>
    <row r="1101" spans="1:39" ht="9" hidden="1" customHeight="1" outlineLevel="1" x14ac:dyDescent="0.25">
      <c r="A1101" s="50" t="s">
        <v>150</v>
      </c>
      <c r="B1101" s="190" t="s">
        <v>718</v>
      </c>
      <c r="C1101" s="18" t="s">
        <v>27</v>
      </c>
      <c r="D1101" s="19" t="s">
        <v>28</v>
      </c>
      <c r="E1101" s="59" t="s">
        <v>29</v>
      </c>
      <c r="F1101" s="19">
        <v>400</v>
      </c>
      <c r="G1101" s="179" t="s">
        <v>699</v>
      </c>
      <c r="H1101" s="19">
        <v>7</v>
      </c>
      <c r="I1101" s="19" t="s">
        <v>30</v>
      </c>
      <c r="J1101" s="19">
        <v>16</v>
      </c>
      <c r="K1101" s="22"/>
      <c r="L1101" s="64">
        <v>6.64</v>
      </c>
      <c r="M1101" s="65">
        <v>21</v>
      </c>
      <c r="N1101" s="66">
        <v>5.2</v>
      </c>
      <c r="O1101" s="25">
        <v>9403</v>
      </c>
      <c r="P1101" s="30">
        <v>569.99999999999989</v>
      </c>
      <c r="Q1101" s="28">
        <v>60.618951398489834</v>
      </c>
      <c r="R1101" s="30">
        <v>41.999999999999993</v>
      </c>
      <c r="S1101" s="28">
        <v>4.4666595767308301</v>
      </c>
      <c r="T1101" s="28"/>
      <c r="U1101" s="28">
        <v>39.79999999999999</v>
      </c>
      <c r="V1101" s="28">
        <v>4.2326916941401675</v>
      </c>
      <c r="W1101" s="28"/>
      <c r="X1101" s="1"/>
      <c r="Y1101" s="26"/>
      <c r="Z1101" s="1"/>
      <c r="AA1101" s="26"/>
      <c r="AB1101" s="27"/>
      <c r="AC1101" s="27"/>
      <c r="AD1101" s="26"/>
      <c r="AE1101" s="27"/>
      <c r="AF1101" s="228"/>
      <c r="AG1101" s="26"/>
      <c r="AH1101" s="26"/>
      <c r="AI1101" s="26"/>
      <c r="AJ1101" s="27"/>
      <c r="AK1101" s="27"/>
      <c r="AL1101" s="27"/>
      <c r="AM1101" s="162"/>
    </row>
    <row r="1102" spans="1:39" ht="9" hidden="1" customHeight="1" outlineLevel="1" x14ac:dyDescent="0.25">
      <c r="A1102" s="50" t="s">
        <v>151</v>
      </c>
      <c r="B1102" s="190" t="s">
        <v>718</v>
      </c>
      <c r="C1102" s="18" t="s">
        <v>27</v>
      </c>
      <c r="D1102" s="19" t="s">
        <v>28</v>
      </c>
      <c r="E1102" s="59" t="s">
        <v>29</v>
      </c>
      <c r="F1102" s="19">
        <v>400</v>
      </c>
      <c r="G1102" s="179" t="s">
        <v>699</v>
      </c>
      <c r="H1102" s="19">
        <v>7</v>
      </c>
      <c r="I1102" s="19" t="s">
        <v>30</v>
      </c>
      <c r="J1102" s="19">
        <v>16</v>
      </c>
      <c r="K1102" s="22"/>
      <c r="L1102" s="64">
        <v>6.65</v>
      </c>
      <c r="M1102" s="65">
        <v>18</v>
      </c>
      <c r="N1102" s="66">
        <v>7.8</v>
      </c>
      <c r="O1102" s="25">
        <v>5949</v>
      </c>
      <c r="P1102" s="30">
        <v>479.99999999999994</v>
      </c>
      <c r="Q1102" s="28">
        <v>80.685829551185066</v>
      </c>
      <c r="R1102" s="30">
        <v>41</v>
      </c>
      <c r="S1102" s="28">
        <v>6.8919146074970588</v>
      </c>
      <c r="T1102" s="28"/>
      <c r="U1102" s="28">
        <v>29.1</v>
      </c>
      <c r="V1102" s="28">
        <v>4.8915784165405949</v>
      </c>
      <c r="W1102" s="28"/>
      <c r="X1102" s="1"/>
      <c r="Y1102" s="26"/>
      <c r="Z1102" s="1"/>
      <c r="AA1102" s="26"/>
      <c r="AB1102" s="27"/>
      <c r="AC1102" s="27"/>
      <c r="AD1102" s="26"/>
      <c r="AE1102" s="27"/>
      <c r="AF1102" s="228"/>
      <c r="AG1102" s="26"/>
      <c r="AH1102" s="26"/>
      <c r="AI1102" s="26"/>
      <c r="AJ1102" s="27"/>
      <c r="AK1102" s="27"/>
      <c r="AL1102" s="27"/>
      <c r="AM1102" s="162"/>
    </row>
    <row r="1103" spans="1:39" ht="9" hidden="1" customHeight="1" outlineLevel="1" x14ac:dyDescent="0.25">
      <c r="A1103" s="50" t="s">
        <v>152</v>
      </c>
      <c r="B1103" s="190" t="s">
        <v>718</v>
      </c>
      <c r="C1103" s="18" t="s">
        <v>27</v>
      </c>
      <c r="D1103" s="19" t="s">
        <v>28</v>
      </c>
      <c r="E1103" s="59" t="s">
        <v>29</v>
      </c>
      <c r="F1103" s="19">
        <v>400</v>
      </c>
      <c r="G1103" s="179" t="s">
        <v>699</v>
      </c>
      <c r="H1103" s="19">
        <v>7</v>
      </c>
      <c r="I1103" s="19" t="s">
        <v>30</v>
      </c>
      <c r="J1103" s="19">
        <v>16</v>
      </c>
      <c r="K1103" s="22"/>
      <c r="L1103" s="64">
        <v>6.24</v>
      </c>
      <c r="M1103" s="65">
        <v>20</v>
      </c>
      <c r="N1103" s="66">
        <v>7</v>
      </c>
      <c r="O1103" s="25">
        <v>6624</v>
      </c>
      <c r="P1103" s="30">
        <v>390</v>
      </c>
      <c r="Q1103" s="28">
        <v>58.876811594202898</v>
      </c>
      <c r="R1103" s="30">
        <v>10</v>
      </c>
      <c r="S1103" s="28">
        <v>1.5096618357487923</v>
      </c>
      <c r="T1103" s="28"/>
      <c r="U1103" s="28">
        <v>25.7</v>
      </c>
      <c r="V1103" s="28">
        <v>3.8798309178743962</v>
      </c>
      <c r="W1103" s="28"/>
      <c r="X1103" s="1"/>
      <c r="Y1103" s="26"/>
      <c r="Z1103" s="1"/>
      <c r="AA1103" s="26"/>
      <c r="AB1103" s="27"/>
      <c r="AC1103" s="27"/>
      <c r="AD1103" s="26"/>
      <c r="AE1103" s="27"/>
      <c r="AF1103" s="228"/>
      <c r="AG1103" s="26"/>
      <c r="AH1103" s="26"/>
      <c r="AI1103" s="26"/>
      <c r="AJ1103" s="27"/>
      <c r="AK1103" s="27"/>
      <c r="AL1103" s="27"/>
      <c r="AM1103" s="162"/>
    </row>
    <row r="1104" spans="1:39" ht="9" hidden="1" customHeight="1" outlineLevel="1" x14ac:dyDescent="0.25">
      <c r="A1104" s="50" t="s">
        <v>153</v>
      </c>
      <c r="B1104" s="190" t="s">
        <v>718</v>
      </c>
      <c r="C1104" s="18" t="s">
        <v>27</v>
      </c>
      <c r="D1104" s="19" t="s">
        <v>28</v>
      </c>
      <c r="E1104" s="59" t="s">
        <v>29</v>
      </c>
      <c r="F1104" s="19">
        <v>400</v>
      </c>
      <c r="G1104" s="179" t="s">
        <v>699</v>
      </c>
      <c r="H1104" s="19">
        <v>7</v>
      </c>
      <c r="I1104" s="19" t="s">
        <v>30</v>
      </c>
      <c r="J1104" s="19">
        <v>16</v>
      </c>
      <c r="K1104" s="22"/>
      <c r="L1104" s="64">
        <v>5.49</v>
      </c>
      <c r="M1104" s="65">
        <v>20</v>
      </c>
      <c r="N1104" s="66">
        <v>13</v>
      </c>
      <c r="O1104" s="25">
        <v>3902</v>
      </c>
      <c r="P1104" s="30">
        <v>270</v>
      </c>
      <c r="Q1104" s="28">
        <v>69.195284469502823</v>
      </c>
      <c r="R1104" s="30">
        <v>25</v>
      </c>
      <c r="S1104" s="28">
        <v>6.4069707842132244</v>
      </c>
      <c r="T1104" s="28"/>
      <c r="U1104" s="28">
        <v>20.3</v>
      </c>
      <c r="V1104" s="28">
        <v>5.2024602767811379</v>
      </c>
      <c r="W1104" s="28"/>
      <c r="X1104" s="1"/>
      <c r="Y1104" s="26"/>
      <c r="Z1104" s="1"/>
      <c r="AA1104" s="26"/>
      <c r="AB1104" s="27"/>
      <c r="AC1104" s="27"/>
      <c r="AD1104" s="26"/>
      <c r="AE1104" s="27"/>
      <c r="AF1104" s="228"/>
      <c r="AG1104" s="26"/>
      <c r="AH1104" s="26"/>
      <c r="AI1104" s="26"/>
      <c r="AJ1104" s="27"/>
      <c r="AK1104" s="27"/>
      <c r="AL1104" s="27"/>
      <c r="AM1104" s="162"/>
    </row>
    <row r="1105" spans="1:68" ht="9" hidden="1" customHeight="1" outlineLevel="1" x14ac:dyDescent="0.25">
      <c r="A1105" s="50" t="s">
        <v>154</v>
      </c>
      <c r="B1105" s="190" t="s">
        <v>718</v>
      </c>
      <c r="C1105" s="18" t="s">
        <v>27</v>
      </c>
      <c r="D1105" s="19" t="s">
        <v>28</v>
      </c>
      <c r="E1105" s="59" t="s">
        <v>29</v>
      </c>
      <c r="F1105" s="19">
        <v>400</v>
      </c>
      <c r="G1105" s="179" t="s">
        <v>699</v>
      </c>
      <c r="H1105" s="19">
        <v>7</v>
      </c>
      <c r="I1105" s="19" t="s">
        <v>30</v>
      </c>
      <c r="J1105" s="19">
        <v>16</v>
      </c>
      <c r="K1105" s="22"/>
      <c r="L1105" s="64">
        <v>4.72</v>
      </c>
      <c r="M1105" s="65">
        <v>17</v>
      </c>
      <c r="N1105" s="66">
        <v>10</v>
      </c>
      <c r="O1105" s="25">
        <v>5028</v>
      </c>
      <c r="P1105" s="30">
        <v>240</v>
      </c>
      <c r="Q1105" s="28">
        <v>47.732696897374701</v>
      </c>
      <c r="R1105" s="30">
        <v>3.0000000000000004</v>
      </c>
      <c r="S1105" s="28">
        <v>0.59665871121718383</v>
      </c>
      <c r="T1105" s="28"/>
      <c r="U1105" s="28">
        <v>13.9</v>
      </c>
      <c r="V1105" s="28">
        <v>2.7645186953062848</v>
      </c>
      <c r="W1105" s="28"/>
      <c r="X1105" s="1"/>
      <c r="Y1105" s="26"/>
      <c r="Z1105" s="1"/>
      <c r="AA1105" s="26"/>
      <c r="AB1105" s="27"/>
      <c r="AC1105" s="27"/>
      <c r="AD1105" s="26"/>
      <c r="AE1105" s="27"/>
      <c r="AF1105" s="228"/>
      <c r="AG1105" s="26"/>
      <c r="AH1105" s="26"/>
      <c r="AI1105" s="26"/>
      <c r="AJ1105" s="27"/>
      <c r="AK1105" s="27"/>
      <c r="AL1105" s="27"/>
      <c r="AM1105" s="162"/>
    </row>
    <row r="1106" spans="1:68" ht="9" hidden="1" customHeight="1" outlineLevel="1" x14ac:dyDescent="0.25">
      <c r="A1106" s="50" t="s">
        <v>155</v>
      </c>
      <c r="B1106" s="190" t="s">
        <v>718</v>
      </c>
      <c r="C1106" s="18" t="s">
        <v>27</v>
      </c>
      <c r="D1106" s="19" t="s">
        <v>28</v>
      </c>
      <c r="E1106" s="59" t="s">
        <v>29</v>
      </c>
      <c r="F1106" s="19">
        <v>400</v>
      </c>
      <c r="G1106" s="179" t="s">
        <v>699</v>
      </c>
      <c r="H1106" s="19">
        <v>7</v>
      </c>
      <c r="I1106" s="19" t="s">
        <v>30</v>
      </c>
      <c r="J1106" s="19">
        <v>16</v>
      </c>
      <c r="K1106" s="22"/>
      <c r="L1106" s="64">
        <v>5.2</v>
      </c>
      <c r="M1106" s="65">
        <v>17</v>
      </c>
      <c r="N1106" s="66">
        <v>7.8</v>
      </c>
      <c r="O1106" s="25">
        <v>5310</v>
      </c>
      <c r="P1106" s="30">
        <v>580</v>
      </c>
      <c r="Q1106" s="28">
        <v>109.22787193973635</v>
      </c>
      <c r="R1106" s="30">
        <v>15</v>
      </c>
      <c r="S1106" s="28">
        <v>2.8248587570621471</v>
      </c>
      <c r="T1106" s="28"/>
      <c r="U1106" s="28">
        <v>24.200000000000003</v>
      </c>
      <c r="V1106" s="28">
        <v>4.5574387947269308</v>
      </c>
      <c r="W1106" s="28"/>
      <c r="X1106" s="1"/>
      <c r="Y1106" s="26"/>
      <c r="Z1106" s="1"/>
      <c r="AA1106" s="26"/>
      <c r="AB1106" s="27"/>
      <c r="AC1106" s="27"/>
      <c r="AD1106" s="26"/>
      <c r="AE1106" s="27"/>
      <c r="AF1106" s="228"/>
      <c r="AG1106" s="26"/>
      <c r="AH1106" s="26"/>
      <c r="AI1106" s="26"/>
      <c r="AJ1106" s="27"/>
      <c r="AK1106" s="27"/>
      <c r="AL1106" s="27"/>
      <c r="AM1106" s="162"/>
    </row>
    <row r="1107" spans="1:68" ht="9" hidden="1" customHeight="1" outlineLevel="1" x14ac:dyDescent="0.25">
      <c r="A1107" s="50" t="s">
        <v>156</v>
      </c>
      <c r="B1107" s="190" t="s">
        <v>718</v>
      </c>
      <c r="C1107" s="18" t="s">
        <v>27</v>
      </c>
      <c r="D1107" s="19" t="s">
        <v>28</v>
      </c>
      <c r="E1107" s="59" t="s">
        <v>29</v>
      </c>
      <c r="F1107" s="19">
        <v>400</v>
      </c>
      <c r="G1107" s="179" t="s">
        <v>699</v>
      </c>
      <c r="H1107" s="19">
        <v>7</v>
      </c>
      <c r="I1107" s="19" t="s">
        <v>30</v>
      </c>
      <c r="J1107" s="19">
        <v>16</v>
      </c>
      <c r="K1107" s="22"/>
      <c r="L1107" s="64">
        <v>6.84</v>
      </c>
      <c r="M1107" s="65">
        <v>21</v>
      </c>
      <c r="N1107" s="66">
        <v>7.5</v>
      </c>
      <c r="O1107" s="25">
        <v>5722</v>
      </c>
      <c r="P1107" s="30">
        <v>330</v>
      </c>
      <c r="Q1107" s="28">
        <v>57.672142607479906</v>
      </c>
      <c r="R1107" s="30">
        <v>35</v>
      </c>
      <c r="S1107" s="28">
        <v>6.1167423977630202</v>
      </c>
      <c r="T1107" s="28"/>
      <c r="U1107" s="28">
        <v>29.2</v>
      </c>
      <c r="V1107" s="28">
        <v>5.1031108004194339</v>
      </c>
      <c r="W1107" s="28"/>
      <c r="X1107" s="1"/>
      <c r="Y1107" s="26"/>
      <c r="Z1107" s="1"/>
      <c r="AA1107" s="26"/>
      <c r="AB1107" s="27"/>
      <c r="AC1107" s="27"/>
      <c r="AD1107" s="26"/>
      <c r="AE1107" s="27"/>
      <c r="AF1107" s="228"/>
      <c r="AG1107" s="26"/>
      <c r="AH1107" s="26"/>
      <c r="AI1107" s="26"/>
      <c r="AJ1107" s="27"/>
      <c r="AK1107" s="27"/>
      <c r="AL1107" s="27"/>
      <c r="AM1107" s="162"/>
    </row>
    <row r="1108" spans="1:68" ht="9" hidden="1" customHeight="1" outlineLevel="1" x14ac:dyDescent="0.25">
      <c r="A1108" s="52" t="s">
        <v>157</v>
      </c>
      <c r="B1108" s="191" t="s">
        <v>718</v>
      </c>
      <c r="C1108" s="32" t="s">
        <v>27</v>
      </c>
      <c r="D1108" s="33" t="s">
        <v>28</v>
      </c>
      <c r="E1108" s="60" t="s">
        <v>29</v>
      </c>
      <c r="F1108" s="33">
        <v>400</v>
      </c>
      <c r="G1108" s="181" t="s">
        <v>699</v>
      </c>
      <c r="H1108" s="33">
        <v>7</v>
      </c>
      <c r="I1108" s="33" t="s">
        <v>30</v>
      </c>
      <c r="J1108" s="33">
        <v>16</v>
      </c>
      <c r="K1108" s="36"/>
      <c r="L1108" s="67">
        <v>7.04</v>
      </c>
      <c r="M1108" s="68">
        <v>21</v>
      </c>
      <c r="N1108" s="69">
        <v>5</v>
      </c>
      <c r="O1108" s="39">
        <v>7172</v>
      </c>
      <c r="P1108" s="44">
        <v>429.99999999999994</v>
      </c>
      <c r="Q1108" s="42">
        <v>59.955382041271605</v>
      </c>
      <c r="R1108" s="44">
        <v>48</v>
      </c>
      <c r="S1108" s="42">
        <v>6.6926938092582269</v>
      </c>
      <c r="T1108" s="42"/>
      <c r="U1108" s="42">
        <v>45</v>
      </c>
      <c r="V1108" s="42">
        <v>6.2744004461795875</v>
      </c>
      <c r="W1108" s="42"/>
      <c r="X1108" s="92"/>
      <c r="Y1108" s="40"/>
      <c r="Z1108" s="92"/>
      <c r="AA1108" s="40"/>
      <c r="AB1108" s="41"/>
      <c r="AC1108" s="41"/>
      <c r="AD1108" s="40"/>
      <c r="AE1108" s="41"/>
      <c r="AF1108" s="229"/>
      <c r="AG1108" s="40"/>
      <c r="AH1108" s="40"/>
      <c r="AI1108" s="40"/>
      <c r="AJ1108" s="41"/>
      <c r="AK1108" s="41"/>
      <c r="AL1108" s="41"/>
      <c r="AM1108" s="162"/>
    </row>
    <row r="1109" spans="1:68" ht="9" customHeight="1" collapsed="1" x14ac:dyDescent="0.25">
      <c r="A1109" s="59"/>
      <c r="B1109" s="190"/>
      <c r="C1109" s="18"/>
      <c r="D1109" s="19"/>
      <c r="E1109" s="59"/>
      <c r="F1109" s="19"/>
      <c r="G1109" s="19"/>
      <c r="H1109" s="19"/>
      <c r="I1109" s="19"/>
      <c r="J1109" s="19"/>
      <c r="K1109" s="22"/>
      <c r="L1109" s="23"/>
      <c r="M1109" s="24"/>
      <c r="N1109" s="62"/>
      <c r="O1109" s="62"/>
      <c r="P1109" s="62"/>
      <c r="Q1109" s="62"/>
      <c r="R1109" s="24"/>
      <c r="S1109" s="62"/>
      <c r="T1109" s="62"/>
      <c r="U1109" s="62"/>
      <c r="V1109" s="62"/>
      <c r="W1109" s="62"/>
      <c r="X1109" s="62"/>
      <c r="Y1109" s="62"/>
      <c r="Z1109" s="62"/>
      <c r="AA1109" s="62"/>
      <c r="AB1109" s="62"/>
      <c r="AC1109" s="62"/>
      <c r="AD1109" s="62"/>
      <c r="AE1109" s="62"/>
      <c r="AF1109" s="62"/>
      <c r="AG1109" s="62"/>
      <c r="AH1109" s="62"/>
      <c r="AI1109" s="62"/>
      <c r="AJ1109" s="62"/>
      <c r="AK1109" s="62"/>
      <c r="AL1109" s="62"/>
      <c r="AM1109" s="162"/>
    </row>
    <row r="1110" spans="1:68" ht="9" customHeight="1" x14ac:dyDescent="0.25">
      <c r="A1110" s="59"/>
      <c r="B1110" s="190"/>
      <c r="C1110" s="18"/>
      <c r="D1110" s="19"/>
      <c r="E1110" s="59"/>
      <c r="F1110" s="19"/>
      <c r="G1110" s="19"/>
      <c r="H1110" s="19"/>
      <c r="I1110" s="19"/>
      <c r="J1110" s="19"/>
      <c r="K1110" s="22" t="s">
        <v>679</v>
      </c>
      <c r="L1110" s="30">
        <f>IF(SUM(L1099:L1108)=0,"-",IF(SUM(L1099:L1108)&gt;0,AVERAGE(L1099:L1108)))</f>
        <v>6.0490000000000004</v>
      </c>
      <c r="M1110" s="45">
        <f>IF(SUM(M1099:M1108)=0,"-",IF(SUM(M1099:M1108)&gt;0,AVERAGE(M1099:M1108)))</f>
        <v>19.2</v>
      </c>
      <c r="N1110" s="45">
        <f t="shared" ref="N1110:AH1110" si="945">IF(SUM(N1099:N1108)=0,"-",IF(SUM(N1099:N1108)&gt;0,AVERAGE(N1099:N1108)))</f>
        <v>9.43</v>
      </c>
      <c r="O1110" s="45">
        <f t="shared" si="945"/>
        <v>5694.1</v>
      </c>
      <c r="P1110" s="45">
        <f>IF(SUM(P1099:P1108)=0,"-",IF(SUM(P1099:P1108)&gt;0,AVERAGE(P1099:P1108)))</f>
        <v>375</v>
      </c>
      <c r="Q1110" s="45">
        <f>IF(SUM(Q1099:Q1108)=0,"-",IF(SUM(Q1099:Q1108)&gt;0,AVERAGE(Q1099:Q1108)))</f>
        <v>66.409942024564927</v>
      </c>
      <c r="R1110" s="45">
        <f>IF(SUM(R1099:R1108)=0,"-",IF(SUM(R1099:R1108)&gt;0,AVERAGE(R1099:R1108)))</f>
        <v>26</v>
      </c>
      <c r="S1110" s="45">
        <f>IF(SUM(S1099:S1108)=0,"-",IF(SUM(S1099:S1108)&gt;0,AVERAGE(S1099:S1108)))</f>
        <v>4.5614959558679189</v>
      </c>
      <c r="T1110" s="45" t="str">
        <f t="shared" ref="T1110" si="946">IF(SUM(T1099:T1108)=0,"-",IF(SUM(T1099:T1108)&gt;0,AVERAGE(T1099:T1108)))</f>
        <v>-</v>
      </c>
      <c r="U1110" s="45">
        <f>IF(SUM(U1099:U1108)=0,"-",IF(SUM(U1099:U1108)&gt;0,AVERAGE(U1099:U1108)))</f>
        <v>26.669999999999998</v>
      </c>
      <c r="V1110" s="45">
        <f>IF(SUM(V1099:V1108)=0,"-",IF(SUM(V1099:V1108)&gt;0,AVERAGE(V1099:V1108)))</f>
        <v>4.6831911441615812</v>
      </c>
      <c r="W1110" s="45" t="str">
        <f t="shared" ref="W1110" si="947">IF(SUM(W1099:W1108)=0,"-",IF(SUM(W1099:W1108)&gt;0,AVERAGE(W1099:W1108)))</f>
        <v>-</v>
      </c>
      <c r="X1110" s="46" t="str">
        <f>IF(SUM(X1099:X1108)=0,"-",IF(SUM(X1099:X1108)&gt;0,AVERAGE(X1099:X1108)))</f>
        <v>-</v>
      </c>
      <c r="Y1110" s="45" t="str">
        <f>IF(SUM(Y1099:Y1108)=0,"-",IF(SUM(Y1099:Y1108)&gt;0,AVERAGE(Y1099:Y1108)))</f>
        <v>-</v>
      </c>
      <c r="Z1110" s="46" t="str">
        <f t="shared" ref="Z1110" si="948">IF(SUM(Z1099:Z1108)=0,"-",IF(SUM(Z1099:Z1108)&gt;0,AVERAGE(Z1099:Z1108)))</f>
        <v>-</v>
      </c>
      <c r="AA1110" s="45" t="str">
        <f>IF(SUM(AA1099:AA1108)=0,"-",IF(SUM(AA1099:AA1108)&gt;0,AVERAGE(AA1099:AA1108)))</f>
        <v>-</v>
      </c>
      <c r="AB1110" s="45" t="str">
        <f>IF(SUM(AB1099:AB1108)=0,"-",IF(SUM(AB1099:AB1108)&gt;0,AVERAGE(AB1099:AB1108)))</f>
        <v>-</v>
      </c>
      <c r="AC1110" s="45" t="str">
        <f t="shared" ref="AC1110" si="949">IF(SUM(AC1099:AC1108)=0,"-",IF(SUM(AC1099:AC1108)&gt;0,AVERAGE(AC1099:AC1108)))</f>
        <v>-</v>
      </c>
      <c r="AD1110" s="45" t="str">
        <f>IF(SUM(AD1099:AD1108)=0,"-",IF(SUM(AD1099:AD1108)&gt;0,AVERAGE(AD1099:AD1108)))</f>
        <v>-</v>
      </c>
      <c r="AE1110" s="45" t="str">
        <f>IF(SUM(AE1099:AE1108)=0,"-",IF(SUM(AE1099:AE1108)&gt;0,AVERAGE(AE1099:AE1108)))</f>
        <v>-</v>
      </c>
      <c r="AF1110" s="46" t="str">
        <f>IF(SUM(AF1099:AF1108)=0,"-",IF(SUM(AF1099:AF1108)&gt;0,AVERAGE(AF1099:AF1108)))</f>
        <v>-</v>
      </c>
      <c r="AG1110" s="45" t="str">
        <f t="shared" si="945"/>
        <v>-</v>
      </c>
      <c r="AH1110" s="45" t="str">
        <f t="shared" si="945"/>
        <v>-</v>
      </c>
      <c r="AI1110" s="45" t="str">
        <f t="shared" ref="AI1110" si="950">IF(SUM(AI1099:AI1108)=0,"-",IF(SUM(AI1099:AI1108)&gt;0,AVERAGE(AI1099:AI1108)))</f>
        <v>-</v>
      </c>
      <c r="AJ1110" s="45" t="str">
        <f t="shared" ref="AJ1110:AL1110" si="951">IF(SUM(AJ1099:AJ1108)=0,"-",IF(SUM(AJ1099:AJ1108)&gt;0,AVERAGE(AJ1099:AJ1108)))</f>
        <v>-</v>
      </c>
      <c r="AK1110" s="45" t="str">
        <f t="shared" si="951"/>
        <v>-</v>
      </c>
      <c r="AL1110" s="45" t="str">
        <f t="shared" si="951"/>
        <v>-</v>
      </c>
      <c r="AM1110" s="162"/>
    </row>
    <row r="1111" spans="1:68" ht="9" customHeight="1" x14ac:dyDescent="0.25">
      <c r="A1111" s="25"/>
      <c r="B1111" s="192" t="str">
        <f t="shared" ref="B1111:J1111" si="952">B1106</f>
        <v>Compound Y</v>
      </c>
      <c r="C1111" s="17" t="str">
        <f t="shared" si="952"/>
        <v>Sanofi</v>
      </c>
      <c r="D1111" s="25" t="str">
        <f t="shared" si="952"/>
        <v>Rat</v>
      </c>
      <c r="E1111" s="17" t="str">
        <f t="shared" si="952"/>
        <v>SD</v>
      </c>
      <c r="F1111" s="25">
        <f t="shared" si="952"/>
        <v>400</v>
      </c>
      <c r="G1111" s="25" t="str">
        <f t="shared" si="952"/>
        <v>once a day</v>
      </c>
      <c r="H1111" s="25">
        <f t="shared" si="952"/>
        <v>7</v>
      </c>
      <c r="I1111" s="25" t="str">
        <f t="shared" si="952"/>
        <v>necropsy</v>
      </c>
      <c r="J1111" s="25">
        <f t="shared" si="952"/>
        <v>16</v>
      </c>
      <c r="K1111" s="22" t="s">
        <v>677</v>
      </c>
      <c r="L1111" s="30">
        <f>IF(SUM(L1099:L1108)=0,"-",IF(SUM(L1099:L1108)&gt;0,_xlfn.STDEV.S(L1099:L1108)))</f>
        <v>0.81015019183687875</v>
      </c>
      <c r="M1111" s="45">
        <f>IF(SUM(M1099:M1108)=0,"-",IF(SUM(M1099:M1108)&gt;0,_xlfn.STDEV.S(M1099:M1108)))</f>
        <v>1.7511900715418263</v>
      </c>
      <c r="N1111" s="45">
        <f t="shared" ref="N1111:AH1111" si="953">IF(SUM(N1099:N1108)=0,"-",IF(SUM(N1099:N1108)&gt;0,_xlfn.STDEV.S(N1099:N1108)))</f>
        <v>5.9602479441341663</v>
      </c>
      <c r="O1111" s="45">
        <f t="shared" si="953"/>
        <v>1972.1470223534998</v>
      </c>
      <c r="P1111" s="45">
        <f>IF(SUM(P1099:P1108)=0,"-",IF(SUM(P1099:P1108)&gt;0,_xlfn.STDEV.S(P1099:P1108)))</f>
        <v>146.00228308717186</v>
      </c>
      <c r="Q1111" s="45">
        <f>IF(SUM(Q1099:Q1108)=0,"-",IF(SUM(Q1099:Q1108)&gt;0,_xlfn.STDEV.S(Q1099:Q1108)))</f>
        <v>17.307692439839396</v>
      </c>
      <c r="R1111" s="45">
        <f>IF(SUM(R1099:R1108)=0,"-",IF(SUM(R1099:R1108)&gt;0,_xlfn.STDEV.S(R1099:R1108)))</f>
        <v>15.909466085042299</v>
      </c>
      <c r="S1111" s="45">
        <f>IF(SUM(S1099:S1108)=0,"-",IF(SUM(S1099:S1108)&gt;0,_xlfn.STDEV.S(S1099:S1108)))</f>
        <v>2.2259437202393548</v>
      </c>
      <c r="T1111" s="45" t="str">
        <f t="shared" ref="T1111" si="954">IF(SUM(T1099:T1108)=0,"-",IF(SUM(T1099:T1108)&gt;0,_xlfn.STDEV.S(T1099:T1108)))</f>
        <v>-</v>
      </c>
      <c r="U1111" s="45">
        <f>IF(SUM(U1099:U1108)=0,"-",IF(SUM(U1099:U1108)&gt;0,_xlfn.STDEV.S(U1099:U1108)))</f>
        <v>10.800005144031699</v>
      </c>
      <c r="V1111" s="45">
        <f>IF(SUM(V1099:V1108)=0,"-",IF(SUM(V1099:V1108)&gt;0,_xlfn.STDEV.S(V1099:V1108)))</f>
        <v>0.92938040178281056</v>
      </c>
      <c r="W1111" s="45" t="str">
        <f t="shared" ref="W1111" si="955">IF(SUM(W1099:W1108)=0,"-",IF(SUM(W1099:W1108)&gt;0,_xlfn.STDEV.S(W1099:W1108)))</f>
        <v>-</v>
      </c>
      <c r="X1111" s="46" t="str">
        <f>IF(SUM(X1099:X1108)=0,"-",IF(SUM(X1099:X1108)&gt;0,_xlfn.STDEV.S(X1099:X1108)))</f>
        <v>-</v>
      </c>
      <c r="Y1111" s="45" t="str">
        <f>IF(SUM(Y1099:Y1108)=0,"-",IF(SUM(Y1099:Y1108)&gt;0,_xlfn.STDEV.S(Y1099:Y1108)))</f>
        <v>-</v>
      </c>
      <c r="Z1111" s="46" t="str">
        <f t="shared" ref="Z1111" si="956">IF(SUM(Z1099:Z1108)=0,"-",IF(SUM(Z1099:Z1108)&gt;0,_xlfn.STDEV.S(Z1099:Z1108)))</f>
        <v>-</v>
      </c>
      <c r="AA1111" s="45" t="str">
        <f>IF(SUM(AA1099:AA1108)=0,"-",IF(SUM(AA1099:AA1108)&gt;0,_xlfn.STDEV.S(AA1099:AA1108)))</f>
        <v>-</v>
      </c>
      <c r="AB1111" s="45" t="str">
        <f>IF(SUM(AB1099:AB1108)=0,"-",IF(SUM(AB1099:AB1108)&gt;0,_xlfn.STDEV.S(AB1099:AB1108)))</f>
        <v>-</v>
      </c>
      <c r="AC1111" s="45" t="str">
        <f t="shared" ref="AC1111" si="957">IF(SUM(AC1099:AC1108)=0,"-",IF(SUM(AC1099:AC1108)&gt;0,_xlfn.STDEV.S(AC1099:AC1108)))</f>
        <v>-</v>
      </c>
      <c r="AD1111" s="45" t="str">
        <f>IF(SUM(AD1099:AD1108)=0,"-",IF(SUM(AD1099:AD1108)&gt;0,_xlfn.STDEV.S(AD1099:AD1108)))</f>
        <v>-</v>
      </c>
      <c r="AE1111" s="45" t="str">
        <f>IF(SUM(AE1099:AE1108)=0,"-",IF(SUM(AE1099:AE1108)&gt;0,_xlfn.STDEV.S(AE1099:AE1108)))</f>
        <v>-</v>
      </c>
      <c r="AF1111" s="46" t="str">
        <f>IF(SUM(AF1099:AF1108)=0,"-",IF(SUM(AF1099:AF1108)&gt;0,_xlfn.STDEV.S(AF1099:AF1108)))</f>
        <v>-</v>
      </c>
      <c r="AG1111" s="45" t="str">
        <f t="shared" si="953"/>
        <v>-</v>
      </c>
      <c r="AH1111" s="45" t="str">
        <f t="shared" si="953"/>
        <v>-</v>
      </c>
      <c r="AI1111" s="45" t="str">
        <f t="shared" ref="AI1111" si="958">IF(SUM(AI1099:AI1108)=0,"-",IF(SUM(AI1099:AI1108)&gt;0,_xlfn.STDEV.S(AI1099:AI1108)))</f>
        <v>-</v>
      </c>
      <c r="AJ1111" s="45" t="str">
        <f t="shared" ref="AJ1111:AL1111" si="959">IF(SUM(AJ1099:AJ1108)=0,"-",IF(SUM(AJ1099:AJ1108)&gt;0,_xlfn.STDEV.S(AJ1099:AJ1108)))</f>
        <v>-</v>
      </c>
      <c r="AK1111" s="45" t="str">
        <f t="shared" si="959"/>
        <v>-</v>
      </c>
      <c r="AL1111" s="45" t="str">
        <f t="shared" si="959"/>
        <v>-</v>
      </c>
      <c r="AM1111" s="162"/>
    </row>
    <row r="1112" spans="1:68" ht="9" customHeight="1" x14ac:dyDescent="0.25">
      <c r="A1112" s="59"/>
      <c r="B1112" s="190"/>
      <c r="C1112" s="18"/>
      <c r="D1112" s="19"/>
      <c r="E1112" s="59"/>
      <c r="F1112" s="19"/>
      <c r="G1112" s="19"/>
      <c r="H1112" s="19"/>
      <c r="I1112" s="19"/>
      <c r="J1112" s="19"/>
      <c r="K1112" s="22" t="s">
        <v>678</v>
      </c>
      <c r="L1112" s="1">
        <f>IF(SUM(L1099:L1108)=0,"-",IF(SUM(L1099:L1108)&gt;0,COUNT(L1099:L1108)))</f>
        <v>10</v>
      </c>
      <c r="M1112" s="46">
        <f>IF(SUM(M1099:M1108)=0,"-",IF(SUM(M1099:M1108)&gt;0,COUNT(M1099:M1108)))</f>
        <v>10</v>
      </c>
      <c r="N1112" s="25">
        <f t="shared" ref="N1112:AH1112" si="960">IF(SUM(N1099:N1108)=0,"-",IF(SUM(N1099:N1108)&gt;0,COUNT(N1099:N1108)))</f>
        <v>10</v>
      </c>
      <c r="O1112" s="25">
        <f t="shared" si="960"/>
        <v>10</v>
      </c>
      <c r="P1112" s="25">
        <f>IF(SUM(P1099:P1108)=0,"-",IF(SUM(P1099:P1108)&gt;0,COUNT(P1099:P1108)))</f>
        <v>10</v>
      </c>
      <c r="Q1112" s="25">
        <f>IF(SUM(Q1099:Q1108)=0,"-",IF(SUM(Q1099:Q1108)&gt;0,COUNT(Q1099:Q1108)))</f>
        <v>10</v>
      </c>
      <c r="R1112" s="45">
        <f>IF(SUM(R1099:R1108)=0,"-",IF(SUM(R1099:R1108)&gt;0,COUNT(R1099:R1108)))</f>
        <v>10</v>
      </c>
      <c r="S1112" s="25">
        <f>IF(SUM(S1099:S1108)=0,"-",IF(SUM(S1099:S1108)&gt;0,COUNT(S1099:S1108)))</f>
        <v>10</v>
      </c>
      <c r="T1112" s="25" t="str">
        <f t="shared" ref="T1112" si="961">IF(SUM(T1099:T1108)=0,"-",IF(SUM(T1099:T1108)&gt;0,COUNT(T1099:T1108)))</f>
        <v>-</v>
      </c>
      <c r="U1112" s="25">
        <f>IF(SUM(U1099:U1108)=0,"-",IF(SUM(U1099:U1108)&gt;0,COUNT(U1099:U1108)))</f>
        <v>10</v>
      </c>
      <c r="V1112" s="25">
        <f>IF(SUM(V1099:V1108)=0,"-",IF(SUM(V1099:V1108)&gt;0,COUNT(V1099:V1108)))</f>
        <v>10</v>
      </c>
      <c r="W1112" s="25" t="str">
        <f t="shared" ref="W1112" si="962">IF(SUM(W1099:W1108)=0,"-",IF(SUM(W1099:W1108)&gt;0,COUNT(W1099:W1108)))</f>
        <v>-</v>
      </c>
      <c r="X1112" s="46" t="str">
        <f>IF(SUM(X1099:X1108)=0,"-",IF(SUM(X1099:X1108)&gt;0,COUNT(X1099:X1108)))</f>
        <v>-</v>
      </c>
      <c r="Y1112" s="25" t="str">
        <f>IF(SUM(Y1099:Y1108)=0,"-",IF(SUM(Y1099:Y1108)&gt;0,COUNT(Y1099:Y1108)))</f>
        <v>-</v>
      </c>
      <c r="Z1112" s="46" t="str">
        <f t="shared" ref="Z1112" si="963">IF(SUM(Z1099:Z1108)=0,"-",IF(SUM(Z1099:Z1108)&gt;0,COUNT(Z1099:Z1108)))</f>
        <v>-</v>
      </c>
      <c r="AA1112" s="25" t="str">
        <f>IF(SUM(AA1099:AA1108)=0,"-",IF(SUM(AA1099:AA1108)&gt;0,COUNT(AA1099:AA1108)))</f>
        <v>-</v>
      </c>
      <c r="AB1112" s="25" t="str">
        <f>IF(SUM(AB1099:AB1108)=0,"-",IF(SUM(AB1099:AB1108)&gt;0,COUNT(AB1099:AB1108)))</f>
        <v>-</v>
      </c>
      <c r="AC1112" s="25" t="str">
        <f t="shared" ref="AC1112" si="964">IF(SUM(AC1099:AC1108)=0,"-",IF(SUM(AC1099:AC1108)&gt;0,COUNT(AC1099:AC1108)))</f>
        <v>-</v>
      </c>
      <c r="AD1112" s="25" t="str">
        <f>IF(SUM(AD1099:AD1108)=0,"-",IF(SUM(AD1099:AD1108)&gt;0,COUNT(AD1099:AD1108)))</f>
        <v>-</v>
      </c>
      <c r="AE1112" s="25" t="str">
        <f>IF(SUM(AE1099:AE1108)=0,"-",IF(SUM(AE1099:AE1108)&gt;0,COUNT(AE1099:AE1108)))</f>
        <v>-</v>
      </c>
      <c r="AF1112" s="46" t="str">
        <f>IF(SUM(AF1099:AF1108)=0,"-",IF(SUM(AF1099:AF1108)&gt;0,COUNT(AF1099:AF1108)))</f>
        <v>-</v>
      </c>
      <c r="AG1112" s="25" t="str">
        <f t="shared" si="960"/>
        <v>-</v>
      </c>
      <c r="AH1112" s="25" t="str">
        <f t="shared" si="960"/>
        <v>-</v>
      </c>
      <c r="AI1112" s="25" t="str">
        <f t="shared" ref="AI1112" si="965">IF(SUM(AI1099:AI1108)=0,"-",IF(SUM(AI1099:AI1108)&gt;0,COUNT(AI1099:AI1108)))</f>
        <v>-</v>
      </c>
      <c r="AJ1112" s="25" t="str">
        <f t="shared" ref="AJ1112:AL1112" si="966">IF(SUM(AJ1099:AJ1108)=0,"-",IF(SUM(AJ1099:AJ1108)&gt;0,COUNT(AJ1099:AJ1108)))</f>
        <v>-</v>
      </c>
      <c r="AK1112" s="25" t="str">
        <f t="shared" si="966"/>
        <v>-</v>
      </c>
      <c r="AL1112" s="25" t="str">
        <f t="shared" si="966"/>
        <v>-</v>
      </c>
      <c r="AM1112" s="162"/>
    </row>
    <row r="1113" spans="1:68" s="208" customFormat="1" ht="9" customHeight="1" thickBot="1" x14ac:dyDescent="0.3">
      <c r="A1113" s="60"/>
      <c r="B1113" s="191"/>
      <c r="C1113" s="32"/>
      <c r="D1113" s="33"/>
      <c r="E1113" s="60"/>
      <c r="F1113" s="33"/>
      <c r="G1113" s="33"/>
      <c r="H1113" s="33"/>
      <c r="I1113" s="33"/>
      <c r="J1113" s="33"/>
      <c r="K1113" s="36"/>
      <c r="L1113" s="37"/>
      <c r="M1113" s="38"/>
      <c r="N1113" s="63"/>
      <c r="O1113" s="63"/>
      <c r="P1113" s="63"/>
      <c r="Q1113" s="63"/>
      <c r="R1113" s="38"/>
      <c r="S1113" s="63"/>
      <c r="T1113" s="63"/>
      <c r="U1113" s="63"/>
      <c r="V1113" s="63"/>
      <c r="W1113" s="63"/>
      <c r="X1113" s="63"/>
      <c r="Y1113" s="63"/>
      <c r="Z1113" s="63"/>
      <c r="AA1113" s="63"/>
      <c r="AB1113" s="63"/>
      <c r="AC1113" s="63"/>
      <c r="AD1113" s="63"/>
      <c r="AE1113" s="63"/>
      <c r="AF1113" s="63"/>
      <c r="AG1113" s="63"/>
      <c r="AH1113" s="63"/>
      <c r="AI1113" s="63"/>
      <c r="AJ1113" s="63"/>
      <c r="AK1113" s="63"/>
      <c r="AL1113" s="63"/>
      <c r="AM1113" s="162"/>
      <c r="AN1113" s="211"/>
      <c r="AO1113" s="211"/>
      <c r="AP1113" s="211"/>
      <c r="AQ1113" s="211"/>
      <c r="AR1113" s="211"/>
      <c r="AS1113" s="211"/>
      <c r="AT1113" s="211"/>
      <c r="AU1113" s="211"/>
      <c r="AV1113" s="211"/>
      <c r="AW1113" s="211"/>
      <c r="AX1113" s="211"/>
      <c r="AY1113" s="211"/>
      <c r="AZ1113" s="211"/>
      <c r="BA1113" s="211"/>
      <c r="BB1113" s="211"/>
      <c r="BC1113" s="211"/>
      <c r="BD1113" s="211"/>
      <c r="BE1113" s="211"/>
      <c r="BF1113" s="211"/>
      <c r="BG1113" s="211"/>
      <c r="BH1113" s="211"/>
      <c r="BI1113" s="211"/>
      <c r="BJ1113" s="211"/>
      <c r="BK1113" s="211"/>
      <c r="BL1113" s="211"/>
      <c r="BM1113" s="211"/>
      <c r="BN1113" s="211"/>
      <c r="BO1113" s="211"/>
      <c r="BP1113" s="211"/>
    </row>
    <row r="1114" spans="1:68" ht="8.1" hidden="1" customHeight="1" outlineLevel="1" x14ac:dyDescent="0.25">
      <c r="A1114" s="120">
        <v>1</v>
      </c>
      <c r="B1114" s="201" t="s">
        <v>685</v>
      </c>
      <c r="C1114" s="173" t="s">
        <v>27</v>
      </c>
      <c r="D1114" s="121" t="s">
        <v>28</v>
      </c>
      <c r="E1114" s="173" t="s">
        <v>29</v>
      </c>
      <c r="F1114" s="159">
        <v>0</v>
      </c>
      <c r="G1114" s="121" t="s">
        <v>700</v>
      </c>
      <c r="H1114" s="122">
        <v>4</v>
      </c>
      <c r="I1114" s="159"/>
      <c r="J1114" s="123"/>
      <c r="K1114" s="157"/>
      <c r="L1114" s="155"/>
      <c r="M1114" s="126">
        <v>21</v>
      </c>
      <c r="N1114" s="127">
        <v>10</v>
      </c>
      <c r="O1114" s="127">
        <v>4131</v>
      </c>
      <c r="P1114" s="159"/>
      <c r="Q1114" s="159"/>
      <c r="R1114" s="76">
        <v>8.99</v>
      </c>
      <c r="S1114" s="128"/>
      <c r="T1114" s="128">
        <f t="shared" ref="T1114:T1123" si="967">R1114*N1114</f>
        <v>89.9</v>
      </c>
      <c r="U1114" s="132">
        <v>20.3</v>
      </c>
      <c r="V1114" s="128"/>
      <c r="W1114" s="76">
        <f t="shared" ref="W1114:W1123" si="968">U1114*N1114</f>
        <v>203</v>
      </c>
      <c r="X1114" s="127">
        <v>910</v>
      </c>
      <c r="Y1114" s="129"/>
      <c r="Z1114" s="127">
        <f>X1114*N1114</f>
        <v>9100</v>
      </c>
      <c r="AA1114" s="127" t="s">
        <v>681</v>
      </c>
      <c r="AB1114" s="129"/>
      <c r="AC1114" s="129" t="s">
        <v>682</v>
      </c>
      <c r="AD1114" s="127" t="s">
        <v>681</v>
      </c>
      <c r="AE1114" s="130"/>
      <c r="AF1114" s="221" t="s">
        <v>682</v>
      </c>
      <c r="AG1114" s="127">
        <v>51.4</v>
      </c>
      <c r="AH1114" s="128"/>
      <c r="AI1114" s="129">
        <f t="shared" ref="AI1114:AI1123" si="969">AG1114*N1114/1000</f>
        <v>0.51400000000000001</v>
      </c>
      <c r="AJ1114" s="121">
        <v>1105</v>
      </c>
      <c r="AK1114" s="128"/>
      <c r="AL1114" s="129">
        <f t="shared" ref="AL1114:AL1123" si="970">AJ1114*N1114/1000</f>
        <v>11.05</v>
      </c>
      <c r="AM1114" s="162"/>
    </row>
    <row r="1115" spans="1:68" ht="8.1" hidden="1" customHeight="1" outlineLevel="1" x14ac:dyDescent="0.25">
      <c r="A1115" s="120">
        <v>2</v>
      </c>
      <c r="B1115" s="201" t="s">
        <v>685</v>
      </c>
      <c r="C1115" s="173" t="s">
        <v>27</v>
      </c>
      <c r="D1115" s="121" t="s">
        <v>28</v>
      </c>
      <c r="E1115" s="173" t="s">
        <v>29</v>
      </c>
      <c r="F1115" s="159">
        <v>0</v>
      </c>
      <c r="G1115" s="121" t="s">
        <v>700</v>
      </c>
      <c r="H1115" s="122">
        <v>4</v>
      </c>
      <c r="I1115" s="159"/>
      <c r="J1115" s="123"/>
      <c r="K1115" s="157"/>
      <c r="L1115" s="155"/>
      <c r="M1115" s="126">
        <v>21</v>
      </c>
      <c r="N1115" s="127">
        <v>14</v>
      </c>
      <c r="O1115" s="127">
        <v>3508</v>
      </c>
      <c r="P1115" s="159"/>
      <c r="Q1115" s="159"/>
      <c r="R1115" s="76">
        <v>14.35</v>
      </c>
      <c r="S1115" s="128"/>
      <c r="T1115" s="128">
        <f t="shared" si="967"/>
        <v>200.9</v>
      </c>
      <c r="U1115" s="132">
        <v>17.7</v>
      </c>
      <c r="V1115" s="128"/>
      <c r="W1115" s="76">
        <f>U1115*N1115</f>
        <v>247.79999999999998</v>
      </c>
      <c r="X1115" s="127">
        <v>980</v>
      </c>
      <c r="Z1115" s="127">
        <f t="shared" ref="Z1115:Z1123" si="971">X1115*N1115</f>
        <v>13720</v>
      </c>
      <c r="AA1115" s="127">
        <v>224</v>
      </c>
      <c r="AC1115" s="129">
        <f t="shared" ref="AC1115:AC1123" si="972">AA1115*N1115/1000</f>
        <v>3.1360000000000001</v>
      </c>
      <c r="AD1115" s="127" t="s">
        <v>681</v>
      </c>
      <c r="AE1115" s="130"/>
      <c r="AF1115" s="221" t="s">
        <v>682</v>
      </c>
      <c r="AG1115" s="127">
        <v>54.1</v>
      </c>
      <c r="AH1115" s="128"/>
      <c r="AI1115" s="129">
        <f t="shared" si="969"/>
        <v>0.75739999999999996</v>
      </c>
      <c r="AJ1115" s="121">
        <v>600</v>
      </c>
      <c r="AK1115" s="128"/>
      <c r="AL1115" s="129">
        <f t="shared" si="970"/>
        <v>8.4</v>
      </c>
      <c r="AM1115" s="162"/>
    </row>
    <row r="1116" spans="1:68" ht="8.1" hidden="1" customHeight="1" outlineLevel="1" x14ac:dyDescent="0.25">
      <c r="A1116" s="120">
        <v>3</v>
      </c>
      <c r="B1116" s="201" t="s">
        <v>685</v>
      </c>
      <c r="C1116" s="173" t="s">
        <v>27</v>
      </c>
      <c r="D1116" s="121" t="s">
        <v>28</v>
      </c>
      <c r="E1116" s="173" t="s">
        <v>29</v>
      </c>
      <c r="F1116" s="159">
        <v>0</v>
      </c>
      <c r="G1116" s="121" t="s">
        <v>700</v>
      </c>
      <c r="H1116" s="122">
        <v>4</v>
      </c>
      <c r="I1116" s="159"/>
      <c r="J1116" s="123"/>
      <c r="K1116" s="157"/>
      <c r="L1116" s="155"/>
      <c r="M1116" s="126">
        <v>20</v>
      </c>
      <c r="N1116" s="127">
        <v>12</v>
      </c>
      <c r="O1116" s="127">
        <v>3946</v>
      </c>
      <c r="P1116" s="159"/>
      <c r="Q1116" s="159"/>
      <c r="R1116" s="76">
        <v>19.27</v>
      </c>
      <c r="S1116" s="128"/>
      <c r="T1116" s="128">
        <f t="shared" si="967"/>
        <v>231.24</v>
      </c>
      <c r="U1116" s="76">
        <v>13</v>
      </c>
      <c r="V1116" s="128"/>
      <c r="W1116" s="76">
        <f t="shared" si="968"/>
        <v>156</v>
      </c>
      <c r="X1116" s="127">
        <v>790</v>
      </c>
      <c r="Z1116" s="127">
        <f t="shared" si="971"/>
        <v>9480</v>
      </c>
      <c r="AA1116" s="127">
        <v>131</v>
      </c>
      <c r="AC1116" s="129">
        <f t="shared" si="972"/>
        <v>1.5720000000000001</v>
      </c>
      <c r="AD1116" s="127" t="s">
        <v>681</v>
      </c>
      <c r="AE1116" s="130"/>
      <c r="AF1116" s="221" t="s">
        <v>682</v>
      </c>
      <c r="AG1116" s="127">
        <v>31.8</v>
      </c>
      <c r="AH1116" s="128"/>
      <c r="AI1116" s="129">
        <f t="shared" si="969"/>
        <v>0.38160000000000005</v>
      </c>
      <c r="AJ1116" s="121">
        <v>505</v>
      </c>
      <c r="AK1116" s="128"/>
      <c r="AL1116" s="129">
        <f t="shared" si="970"/>
        <v>6.06</v>
      </c>
      <c r="AM1116" s="162"/>
    </row>
    <row r="1117" spans="1:68" ht="8.1" hidden="1" customHeight="1" outlineLevel="1" x14ac:dyDescent="0.25">
      <c r="A1117" s="120">
        <v>4</v>
      </c>
      <c r="B1117" s="201" t="s">
        <v>685</v>
      </c>
      <c r="C1117" s="173" t="s">
        <v>27</v>
      </c>
      <c r="D1117" s="121" t="s">
        <v>28</v>
      </c>
      <c r="E1117" s="173" t="s">
        <v>29</v>
      </c>
      <c r="F1117" s="159">
        <v>0</v>
      </c>
      <c r="G1117" s="121" t="s">
        <v>700</v>
      </c>
      <c r="H1117" s="122">
        <v>4</v>
      </c>
      <c r="I1117" s="159"/>
      <c r="J1117" s="123"/>
      <c r="K1117" s="157"/>
      <c r="L1117" s="155"/>
      <c r="M1117" s="126">
        <v>20</v>
      </c>
      <c r="N1117" s="127">
        <v>14</v>
      </c>
      <c r="O1117" s="127">
        <v>3042</v>
      </c>
      <c r="P1117" s="159"/>
      <c r="Q1117" s="159"/>
      <c r="R1117" s="76">
        <v>13.98</v>
      </c>
      <c r="S1117" s="128"/>
      <c r="T1117" s="128">
        <f t="shared" si="967"/>
        <v>195.72</v>
      </c>
      <c r="U1117" s="132">
        <v>10.1</v>
      </c>
      <c r="V1117" s="128"/>
      <c r="W1117" s="76">
        <f t="shared" si="968"/>
        <v>141.4</v>
      </c>
      <c r="X1117" s="127">
        <v>500</v>
      </c>
      <c r="Z1117" s="127">
        <f t="shared" si="971"/>
        <v>7000</v>
      </c>
      <c r="AA1117" s="131">
        <v>107</v>
      </c>
      <c r="AC1117" s="129">
        <f t="shared" si="972"/>
        <v>1.498</v>
      </c>
      <c r="AD1117" s="127" t="s">
        <v>681</v>
      </c>
      <c r="AE1117" s="130"/>
      <c r="AF1117" s="221" t="s">
        <v>682</v>
      </c>
      <c r="AG1117" s="127">
        <v>78.900000000000006</v>
      </c>
      <c r="AH1117" s="128"/>
      <c r="AI1117" s="129">
        <f t="shared" si="969"/>
        <v>1.1046</v>
      </c>
      <c r="AJ1117" s="121">
        <v>530</v>
      </c>
      <c r="AK1117" s="128"/>
      <c r="AL1117" s="129">
        <f t="shared" si="970"/>
        <v>7.42</v>
      </c>
      <c r="AM1117" s="162"/>
    </row>
    <row r="1118" spans="1:68" ht="8.1" hidden="1" customHeight="1" outlineLevel="1" x14ac:dyDescent="0.25">
      <c r="A1118" s="120">
        <v>5</v>
      </c>
      <c r="B1118" s="201" t="s">
        <v>685</v>
      </c>
      <c r="C1118" s="173" t="s">
        <v>27</v>
      </c>
      <c r="D1118" s="121" t="s">
        <v>28</v>
      </c>
      <c r="E1118" s="173" t="s">
        <v>29</v>
      </c>
      <c r="F1118" s="159">
        <v>0</v>
      </c>
      <c r="G1118" s="121" t="s">
        <v>700</v>
      </c>
      <c r="H1118" s="122">
        <v>4</v>
      </c>
      <c r="I1118" s="159"/>
      <c r="J1118" s="123"/>
      <c r="K1118" s="157"/>
      <c r="L1118" s="155"/>
      <c r="M1118" s="126">
        <v>21</v>
      </c>
      <c r="N1118" s="127">
        <v>8</v>
      </c>
      <c r="O1118" s="127">
        <v>4818</v>
      </c>
      <c r="P1118" s="159"/>
      <c r="Q1118" s="159"/>
      <c r="R1118" s="76">
        <v>23.02</v>
      </c>
      <c r="S1118" s="128"/>
      <c r="T1118" s="128">
        <f t="shared" si="967"/>
        <v>184.16</v>
      </c>
      <c r="U1118" s="132">
        <v>26.2</v>
      </c>
      <c r="V1118" s="128"/>
      <c r="W1118" s="76">
        <f t="shared" si="968"/>
        <v>209.6</v>
      </c>
      <c r="X1118" s="127">
        <v>1240</v>
      </c>
      <c r="Z1118" s="127">
        <f t="shared" si="971"/>
        <v>9920</v>
      </c>
      <c r="AA1118" s="127">
        <v>369</v>
      </c>
      <c r="AC1118" s="129">
        <f t="shared" si="972"/>
        <v>2.952</v>
      </c>
      <c r="AD1118" s="127" t="s">
        <v>681</v>
      </c>
      <c r="AE1118" s="130"/>
      <c r="AF1118" s="221" t="s">
        <v>682</v>
      </c>
      <c r="AG1118" s="127">
        <v>67.5</v>
      </c>
      <c r="AH1118" s="128"/>
      <c r="AI1118" s="129">
        <f t="shared" si="969"/>
        <v>0.54</v>
      </c>
      <c r="AJ1118" s="121">
        <v>1330</v>
      </c>
      <c r="AK1118" s="128"/>
      <c r="AL1118" s="129">
        <f t="shared" si="970"/>
        <v>10.64</v>
      </c>
      <c r="AM1118" s="162"/>
    </row>
    <row r="1119" spans="1:68" ht="8.1" hidden="1" customHeight="1" outlineLevel="1" x14ac:dyDescent="0.25">
      <c r="A1119" s="120">
        <v>6</v>
      </c>
      <c r="B1119" s="201" t="s">
        <v>685</v>
      </c>
      <c r="C1119" s="173" t="s">
        <v>27</v>
      </c>
      <c r="D1119" s="121" t="s">
        <v>28</v>
      </c>
      <c r="E1119" s="173" t="s">
        <v>29</v>
      </c>
      <c r="F1119" s="159">
        <v>0</v>
      </c>
      <c r="G1119" s="121" t="s">
        <v>700</v>
      </c>
      <c r="H1119" s="122">
        <v>4</v>
      </c>
      <c r="I1119" s="159"/>
      <c r="J1119" s="123"/>
      <c r="K1119" s="157"/>
      <c r="L1119" s="155"/>
      <c r="M1119" s="126">
        <v>20</v>
      </c>
      <c r="N1119" s="127">
        <v>12</v>
      </c>
      <c r="O1119" s="127">
        <v>4014</v>
      </c>
      <c r="P1119" s="159"/>
      <c r="Q1119" s="159"/>
      <c r="R1119" s="76">
        <v>13.4</v>
      </c>
      <c r="S1119" s="128"/>
      <c r="T1119" s="128">
        <f t="shared" si="967"/>
        <v>160.80000000000001</v>
      </c>
      <c r="U1119" s="132">
        <v>16.8</v>
      </c>
      <c r="V1119" s="128"/>
      <c r="W1119" s="76">
        <f>U1119*N1119</f>
        <v>201.60000000000002</v>
      </c>
      <c r="X1119" s="127">
        <v>850</v>
      </c>
      <c r="Z1119" s="127">
        <f t="shared" si="971"/>
        <v>10200</v>
      </c>
      <c r="AA1119" s="131">
        <v>366</v>
      </c>
      <c r="AC1119" s="129">
        <f t="shared" si="972"/>
        <v>4.3920000000000003</v>
      </c>
      <c r="AD1119" s="127" t="s">
        <v>681</v>
      </c>
      <c r="AE1119" s="130"/>
      <c r="AF1119" s="221" t="s">
        <v>682</v>
      </c>
      <c r="AG1119" s="127">
        <v>60.4</v>
      </c>
      <c r="AH1119" s="128"/>
      <c r="AI1119" s="129">
        <f t="shared" si="969"/>
        <v>0.7248</v>
      </c>
      <c r="AJ1119" s="121">
        <v>865</v>
      </c>
      <c r="AK1119" s="128"/>
      <c r="AL1119" s="129">
        <f t="shared" si="970"/>
        <v>10.38</v>
      </c>
      <c r="AM1119" s="162"/>
    </row>
    <row r="1120" spans="1:68" ht="8.1" hidden="1" customHeight="1" outlineLevel="1" x14ac:dyDescent="0.25">
      <c r="A1120" s="120">
        <v>7</v>
      </c>
      <c r="B1120" s="201" t="s">
        <v>685</v>
      </c>
      <c r="C1120" s="173" t="s">
        <v>27</v>
      </c>
      <c r="D1120" s="121" t="s">
        <v>28</v>
      </c>
      <c r="E1120" s="173" t="s">
        <v>29</v>
      </c>
      <c r="F1120" s="159">
        <v>0</v>
      </c>
      <c r="G1120" s="121" t="s">
        <v>700</v>
      </c>
      <c r="H1120" s="122">
        <v>4</v>
      </c>
      <c r="I1120" s="159"/>
      <c r="J1120" s="123"/>
      <c r="K1120" s="157"/>
      <c r="L1120" s="155"/>
      <c r="M1120" s="126">
        <v>18</v>
      </c>
      <c r="N1120" s="127">
        <v>30</v>
      </c>
      <c r="O1120" s="127">
        <v>1581</v>
      </c>
      <c r="P1120" s="159"/>
      <c r="Q1120" s="159"/>
      <c r="R1120" s="127" t="s">
        <v>681</v>
      </c>
      <c r="S1120" s="128"/>
      <c r="T1120" s="128" t="s">
        <v>682</v>
      </c>
      <c r="U1120" s="132">
        <v>8.6999999999999993</v>
      </c>
      <c r="V1120" s="128"/>
      <c r="W1120" s="76">
        <f t="shared" si="968"/>
        <v>261</v>
      </c>
      <c r="X1120" s="127" t="s">
        <v>681</v>
      </c>
      <c r="Z1120" s="129" t="s">
        <v>682</v>
      </c>
      <c r="AA1120" s="127">
        <v>59.7</v>
      </c>
      <c r="AC1120" s="129">
        <f t="shared" si="972"/>
        <v>1.7909999999999999</v>
      </c>
      <c r="AD1120" s="127" t="s">
        <v>681</v>
      </c>
      <c r="AE1120" s="130"/>
      <c r="AF1120" s="221" t="s">
        <v>682</v>
      </c>
      <c r="AG1120" s="127" t="s">
        <v>681</v>
      </c>
      <c r="AH1120" s="128"/>
      <c r="AI1120" s="129" t="s">
        <v>682</v>
      </c>
      <c r="AJ1120" s="121">
        <v>465</v>
      </c>
      <c r="AK1120" s="128"/>
      <c r="AL1120" s="129">
        <f t="shared" si="970"/>
        <v>13.95</v>
      </c>
      <c r="AM1120" s="162"/>
    </row>
    <row r="1121" spans="1:39" ht="8.1" hidden="1" customHeight="1" outlineLevel="1" x14ac:dyDescent="0.25">
      <c r="A1121" s="120">
        <v>8</v>
      </c>
      <c r="B1121" s="201" t="s">
        <v>685</v>
      </c>
      <c r="C1121" s="173" t="s">
        <v>27</v>
      </c>
      <c r="D1121" s="121" t="s">
        <v>28</v>
      </c>
      <c r="E1121" s="173" t="s">
        <v>29</v>
      </c>
      <c r="F1121" s="159">
        <v>0</v>
      </c>
      <c r="G1121" s="121" t="s">
        <v>700</v>
      </c>
      <c r="H1121" s="122">
        <v>4</v>
      </c>
      <c r="I1121" s="159"/>
      <c r="J1121" s="123"/>
      <c r="K1121" s="157"/>
      <c r="L1121" s="155"/>
      <c r="M1121" s="126">
        <v>22</v>
      </c>
      <c r="N1121" s="127">
        <v>9</v>
      </c>
      <c r="O1121" s="127">
        <v>5655</v>
      </c>
      <c r="P1121" s="159"/>
      <c r="Q1121" s="159"/>
      <c r="R1121" s="76">
        <v>10.42</v>
      </c>
      <c r="S1121" s="128"/>
      <c r="T1121" s="128">
        <f t="shared" si="967"/>
        <v>93.78</v>
      </c>
      <c r="U1121" s="132">
        <v>22.9</v>
      </c>
      <c r="V1121" s="128"/>
      <c r="W1121" s="132">
        <f t="shared" si="968"/>
        <v>206.1</v>
      </c>
      <c r="X1121" s="127">
        <v>1190</v>
      </c>
      <c r="Z1121" s="127">
        <f t="shared" si="971"/>
        <v>10710</v>
      </c>
      <c r="AA1121" s="127" t="s">
        <v>681</v>
      </c>
      <c r="AC1121" s="129" t="s">
        <v>682</v>
      </c>
      <c r="AD1121" s="127" t="s">
        <v>681</v>
      </c>
      <c r="AE1121" s="130"/>
      <c r="AF1121" s="221" t="s">
        <v>682</v>
      </c>
      <c r="AG1121" s="127">
        <v>55.3</v>
      </c>
      <c r="AH1121" s="128"/>
      <c r="AI1121" s="129">
        <f t="shared" si="969"/>
        <v>0.49769999999999998</v>
      </c>
      <c r="AJ1121" s="121">
        <v>1130</v>
      </c>
      <c r="AK1121" s="128"/>
      <c r="AL1121" s="129">
        <f t="shared" si="970"/>
        <v>10.17</v>
      </c>
      <c r="AM1121" s="162"/>
    </row>
    <row r="1122" spans="1:39" ht="8.1" hidden="1" customHeight="1" outlineLevel="1" x14ac:dyDescent="0.25">
      <c r="A1122" s="120">
        <v>9</v>
      </c>
      <c r="B1122" s="201" t="s">
        <v>685</v>
      </c>
      <c r="C1122" s="173" t="s">
        <v>27</v>
      </c>
      <c r="D1122" s="121" t="s">
        <v>28</v>
      </c>
      <c r="E1122" s="173" t="s">
        <v>29</v>
      </c>
      <c r="F1122" s="159">
        <v>0</v>
      </c>
      <c r="G1122" s="121" t="s">
        <v>700</v>
      </c>
      <c r="H1122" s="122">
        <v>4</v>
      </c>
      <c r="I1122" s="159"/>
      <c r="J1122" s="123"/>
      <c r="K1122" s="157"/>
      <c r="L1122" s="155"/>
      <c r="M1122" s="126">
        <v>23</v>
      </c>
      <c r="N1122" s="127">
        <v>12</v>
      </c>
      <c r="O1122" s="127">
        <v>3217</v>
      </c>
      <c r="P1122" s="159"/>
      <c r="Q1122" s="159"/>
      <c r="R1122" s="127" t="s">
        <v>681</v>
      </c>
      <c r="S1122" s="128"/>
      <c r="T1122" s="128" t="s">
        <v>682</v>
      </c>
      <c r="U1122" s="132">
        <v>13.7</v>
      </c>
      <c r="V1122" s="128"/>
      <c r="W1122" s="76">
        <f t="shared" si="968"/>
        <v>164.39999999999998</v>
      </c>
      <c r="X1122" s="127">
        <v>530</v>
      </c>
      <c r="Z1122" s="127">
        <f t="shared" si="971"/>
        <v>6360</v>
      </c>
      <c r="AA1122" s="131">
        <v>175</v>
      </c>
      <c r="AC1122" s="129">
        <f t="shared" si="972"/>
        <v>2.1</v>
      </c>
      <c r="AD1122" s="127" t="s">
        <v>681</v>
      </c>
      <c r="AE1122" s="130"/>
      <c r="AF1122" s="221" t="s">
        <v>682</v>
      </c>
      <c r="AG1122" s="127">
        <v>47.4</v>
      </c>
      <c r="AH1122" s="128"/>
      <c r="AI1122" s="129">
        <f t="shared" si="969"/>
        <v>0.56879999999999997</v>
      </c>
      <c r="AJ1122" s="131">
        <v>169.5</v>
      </c>
      <c r="AK1122" s="128"/>
      <c r="AL1122" s="129">
        <f t="shared" si="970"/>
        <v>2.0339999999999998</v>
      </c>
      <c r="AM1122" s="162"/>
    </row>
    <row r="1123" spans="1:39" ht="8.1" hidden="1" customHeight="1" outlineLevel="1" x14ac:dyDescent="0.25">
      <c r="A1123" s="133">
        <v>10</v>
      </c>
      <c r="B1123" s="202" t="s">
        <v>685</v>
      </c>
      <c r="C1123" s="174" t="s">
        <v>27</v>
      </c>
      <c r="D1123" s="134" t="s">
        <v>28</v>
      </c>
      <c r="E1123" s="174" t="s">
        <v>29</v>
      </c>
      <c r="F1123" s="134">
        <v>0</v>
      </c>
      <c r="G1123" s="134" t="s">
        <v>700</v>
      </c>
      <c r="H1123" s="135">
        <v>4</v>
      </c>
      <c r="I1123" s="134"/>
      <c r="J1123" s="136"/>
      <c r="K1123" s="137"/>
      <c r="L1123" s="138"/>
      <c r="M1123" s="139">
        <v>25</v>
      </c>
      <c r="N1123" s="140">
        <v>10</v>
      </c>
      <c r="O1123" s="140">
        <v>4672</v>
      </c>
      <c r="P1123" s="134"/>
      <c r="Q1123" s="134"/>
      <c r="R1123" s="74">
        <v>11.16</v>
      </c>
      <c r="S1123" s="142"/>
      <c r="T1123" s="141">
        <f t="shared" si="967"/>
        <v>111.6</v>
      </c>
      <c r="U1123" s="143">
        <v>17.100000000000001</v>
      </c>
      <c r="V1123" s="142"/>
      <c r="W1123" s="74">
        <f t="shared" si="968"/>
        <v>171</v>
      </c>
      <c r="X1123" s="140">
        <v>1200</v>
      </c>
      <c r="Y1123" s="142"/>
      <c r="Z1123" s="140">
        <f t="shared" si="971"/>
        <v>12000</v>
      </c>
      <c r="AA1123" s="140">
        <v>466</v>
      </c>
      <c r="AB1123" s="142"/>
      <c r="AC1123" s="142">
        <f t="shared" si="972"/>
        <v>4.66</v>
      </c>
      <c r="AD1123" s="140" t="s">
        <v>681</v>
      </c>
      <c r="AE1123" s="41"/>
      <c r="AF1123" s="140" t="s">
        <v>682</v>
      </c>
      <c r="AG1123" s="140">
        <v>39.700000000000003</v>
      </c>
      <c r="AH1123" s="141"/>
      <c r="AI1123" s="142">
        <f t="shared" si="969"/>
        <v>0.39700000000000002</v>
      </c>
      <c r="AJ1123" s="134">
        <v>1645</v>
      </c>
      <c r="AK1123" s="142"/>
      <c r="AL1123" s="142">
        <f t="shared" si="970"/>
        <v>16.45</v>
      </c>
      <c r="AM1123" s="162"/>
    </row>
    <row r="1124" spans="1:39" ht="9" customHeight="1" collapsed="1" x14ac:dyDescent="0.25">
      <c r="A1124" s="120"/>
      <c r="B1124" s="201"/>
      <c r="C1124" s="173"/>
      <c r="D1124" s="121"/>
      <c r="E1124" s="173"/>
      <c r="F1124" s="121"/>
      <c r="G1124" s="121"/>
      <c r="H1124" s="121"/>
      <c r="I1124" s="121"/>
      <c r="J1124" s="123"/>
      <c r="K1124" s="8"/>
      <c r="L1124" s="145"/>
      <c r="M1124" s="145"/>
      <c r="N1124" s="145"/>
      <c r="O1124" s="145"/>
      <c r="P1124" s="145"/>
      <c r="Q1124" s="145"/>
      <c r="R1124" s="213"/>
      <c r="S1124" s="145"/>
      <c r="T1124" s="146"/>
      <c r="U1124" s="145"/>
      <c r="V1124" s="145"/>
      <c r="W1124" s="145"/>
      <c r="X1124" s="146"/>
      <c r="Y1124" s="145"/>
      <c r="Z1124" s="146"/>
      <c r="AA1124" s="145"/>
      <c r="AB1124" s="145"/>
      <c r="AC1124" s="145"/>
      <c r="AD1124" s="145"/>
      <c r="AE1124" s="145"/>
      <c r="AF1124" s="146"/>
      <c r="AG1124" s="145"/>
      <c r="AH1124" s="145"/>
      <c r="AI1124" s="145"/>
      <c r="AJ1124" s="145"/>
      <c r="AK1124" s="145"/>
      <c r="AL1124" s="145"/>
      <c r="AM1124" s="162"/>
    </row>
    <row r="1125" spans="1:39" ht="9" customHeight="1" x14ac:dyDescent="0.25">
      <c r="A1125" s="120"/>
      <c r="B1125" s="201"/>
      <c r="C1125" s="173"/>
      <c r="D1125" s="121"/>
      <c r="E1125" s="173"/>
      <c r="F1125" s="121"/>
      <c r="G1125" s="121"/>
      <c r="H1125" s="121"/>
      <c r="I1125" s="121"/>
      <c r="J1125" s="123"/>
      <c r="K1125" s="22" t="s">
        <v>679</v>
      </c>
      <c r="L1125" s="132" t="str">
        <f>IF(SUM(L1114:L1123)=0,"-",IF(SUM(L1114:L1123)&gt;0,AVERAGE(L1114:L1123)))</f>
        <v>-</v>
      </c>
      <c r="M1125" s="132">
        <f t="shared" ref="M1125:AL1125" si="973">IF(SUM(M1114:M1123)=0,"-",IF(SUM(M1114:M1123)&gt;0,AVERAGE(M1114:M1123)))</f>
        <v>21.1</v>
      </c>
      <c r="N1125" s="132">
        <f t="shared" si="973"/>
        <v>13.1</v>
      </c>
      <c r="O1125" s="132">
        <f t="shared" si="973"/>
        <v>3858.4</v>
      </c>
      <c r="P1125" s="132" t="str">
        <f t="shared" ref="P1125:AC1125" si="974">IF(SUM(P1114:P1123)=0,"-",IF(SUM(P1114:P1123)&gt;0,AVERAGE(P1114:P1123)))</f>
        <v>-</v>
      </c>
      <c r="Q1125" s="132" t="str">
        <f t="shared" si="974"/>
        <v>-</v>
      </c>
      <c r="R1125" s="132">
        <f t="shared" si="974"/>
        <v>14.32375</v>
      </c>
      <c r="S1125" s="132" t="str">
        <f t="shared" si="974"/>
        <v>-</v>
      </c>
      <c r="T1125" s="132">
        <f t="shared" si="974"/>
        <v>158.51249999999999</v>
      </c>
      <c r="U1125" s="132">
        <f t="shared" si="974"/>
        <v>16.649999999999999</v>
      </c>
      <c r="V1125" s="132" t="str">
        <f t="shared" si="974"/>
        <v>-</v>
      </c>
      <c r="W1125" s="132">
        <f t="shared" si="974"/>
        <v>196.19</v>
      </c>
      <c r="X1125" s="131">
        <f t="shared" si="974"/>
        <v>910</v>
      </c>
      <c r="Y1125" s="132" t="str">
        <f t="shared" si="974"/>
        <v>-</v>
      </c>
      <c r="Z1125" s="131">
        <f t="shared" si="974"/>
        <v>9832.2222222222226</v>
      </c>
      <c r="AA1125" s="132">
        <f t="shared" si="974"/>
        <v>237.21250000000001</v>
      </c>
      <c r="AB1125" s="132" t="str">
        <f t="shared" si="974"/>
        <v>-</v>
      </c>
      <c r="AC1125" s="132">
        <f t="shared" si="974"/>
        <v>2.7626250000000003</v>
      </c>
      <c r="AD1125" s="132" t="str">
        <f>IF(SUM(AD1114:AD1123)=0,"-",IF(SUM(AD1114:AD1123)&gt;0,AVERAGE(AD1114:AD1123)))</f>
        <v>-</v>
      </c>
      <c r="AE1125" s="132" t="str">
        <f>IF(SUM(AE1114:AE1123)=0,"-",IF(SUM(AE1114:AE1123)&gt;0,AVERAGE(AE1114:AE1123)))</f>
        <v>-</v>
      </c>
      <c r="AF1125" s="131" t="str">
        <f>IF(SUM(AF1114:AF1123)=0,"-",IF(SUM(AF1114:AF1123)&gt;0,AVERAGE(AF1114:AF1123)))</f>
        <v>-</v>
      </c>
      <c r="AG1125" s="132">
        <f t="shared" si="973"/>
        <v>54.055555555555557</v>
      </c>
      <c r="AH1125" s="132" t="str">
        <f t="shared" si="973"/>
        <v>-</v>
      </c>
      <c r="AI1125" s="132">
        <f t="shared" si="973"/>
        <v>0.60954444444444456</v>
      </c>
      <c r="AJ1125" s="132">
        <f t="shared" si="973"/>
        <v>834.45</v>
      </c>
      <c r="AK1125" s="132" t="str">
        <f t="shared" si="973"/>
        <v>-</v>
      </c>
      <c r="AL1125" s="132">
        <f t="shared" si="973"/>
        <v>9.655400000000002</v>
      </c>
      <c r="AM1125" s="162"/>
    </row>
    <row r="1126" spans="1:39" ht="9" customHeight="1" x14ac:dyDescent="0.25">
      <c r="A1126" s="120"/>
      <c r="B1126" s="192" t="str">
        <f t="shared" ref="B1126:H1126" si="975">B1121</f>
        <v>Vehicle</v>
      </c>
      <c r="C1126" s="17" t="str">
        <f t="shared" si="975"/>
        <v>Sanofi</v>
      </c>
      <c r="D1126" s="25" t="str">
        <f t="shared" si="975"/>
        <v>Rat</v>
      </c>
      <c r="E1126" s="17" t="str">
        <f t="shared" si="975"/>
        <v>SD</v>
      </c>
      <c r="F1126" s="25">
        <f t="shared" si="975"/>
        <v>0</v>
      </c>
      <c r="G1126" s="25" t="str">
        <f t="shared" si="975"/>
        <v>daily</v>
      </c>
      <c r="H1126" s="25">
        <f t="shared" si="975"/>
        <v>4</v>
      </c>
      <c r="I1126" s="25" t="s">
        <v>325</v>
      </c>
      <c r="J1126" s="25">
        <v>16</v>
      </c>
      <c r="K1126" s="22" t="s">
        <v>677</v>
      </c>
      <c r="L1126" s="132" t="str">
        <f>IF(SUM(L1114:L1123)=0,"-",IF(SUM(L1114:L1123)&gt;0,_xlfn.STDEV.S(L1114:L1123)))</f>
        <v>-</v>
      </c>
      <c r="M1126" s="132">
        <f t="shared" ref="M1126:AL1126" si="976">IF(SUM(M1114:M1123)=0,"-",IF(SUM(M1114:M1123)&gt;0,_xlfn.STDEV.S(M1114:M1123)))</f>
        <v>1.9119507199599981</v>
      </c>
      <c r="N1126" s="132">
        <f t="shared" si="976"/>
        <v>6.2618776026932306</v>
      </c>
      <c r="O1126" s="132">
        <f t="shared" si="976"/>
        <v>1120.7129873433253</v>
      </c>
      <c r="P1126" s="132" t="str">
        <f t="shared" ref="P1126:AC1126" si="977">IF(SUM(P1114:P1123)=0,"-",IF(SUM(P1114:P1123)&gt;0,_xlfn.STDEV.S(P1114:P1123)))</f>
        <v>-</v>
      </c>
      <c r="Q1126" s="132" t="str">
        <f t="shared" si="977"/>
        <v>-</v>
      </c>
      <c r="R1126" s="132">
        <f t="shared" si="977"/>
        <v>4.7019720406897889</v>
      </c>
      <c r="S1126" s="132" t="str">
        <f t="shared" si="977"/>
        <v>-</v>
      </c>
      <c r="T1126" s="132">
        <f t="shared" si="977"/>
        <v>53.761601737937248</v>
      </c>
      <c r="U1126" s="132">
        <f t="shared" si="977"/>
        <v>5.5080244492316339</v>
      </c>
      <c r="V1126" s="132" t="str">
        <f t="shared" si="977"/>
        <v>-</v>
      </c>
      <c r="W1126" s="132">
        <f t="shared" si="977"/>
        <v>38.701032142423401</v>
      </c>
      <c r="X1126" s="131">
        <f t="shared" si="977"/>
        <v>275.40878707840824</v>
      </c>
      <c r="Y1126" s="132" t="str">
        <f t="shared" si="977"/>
        <v>-</v>
      </c>
      <c r="Z1126" s="131">
        <f t="shared" si="977"/>
        <v>2276.6630063416164</v>
      </c>
      <c r="AA1126" s="132">
        <f t="shared" si="977"/>
        <v>146.42888510419368</v>
      </c>
      <c r="AB1126" s="132" t="str">
        <f t="shared" si="977"/>
        <v>-</v>
      </c>
      <c r="AC1126" s="132">
        <f t="shared" si="977"/>
        <v>1.2438510404040684</v>
      </c>
      <c r="AD1126" s="132" t="str">
        <f>IF(SUM(AD1114:AD1123)=0,"-",IF(SUM(AD1114:AD1123)&gt;0,_xlfn.STDEV.S(AD1114:AD1123)))</f>
        <v>-</v>
      </c>
      <c r="AE1126" s="132" t="str">
        <f>IF(SUM(AE1114:AE1123)=0,"-",IF(SUM(AE1114:AE1123)&gt;0,_xlfn.STDEV.S(AE1114:AE1123)))</f>
        <v>-</v>
      </c>
      <c r="AF1126" s="131" t="str">
        <f>IF(SUM(AF1114:AF1123)=0,"-",IF(SUM(AF1114:AF1123)&gt;0,_xlfn.STDEV.S(AF1114:AF1123)))</f>
        <v>-</v>
      </c>
      <c r="AG1126" s="132">
        <f t="shared" si="976"/>
        <v>14.109138094787285</v>
      </c>
      <c r="AH1126" s="132" t="str">
        <f t="shared" si="976"/>
        <v>-</v>
      </c>
      <c r="AI1126" s="132">
        <f t="shared" si="976"/>
        <v>0.22513700890297347</v>
      </c>
      <c r="AJ1126" s="132">
        <f t="shared" si="976"/>
        <v>459.3337233912228</v>
      </c>
      <c r="AK1126" s="132" t="str">
        <f t="shared" si="976"/>
        <v>-</v>
      </c>
      <c r="AL1126" s="132">
        <f t="shared" si="976"/>
        <v>4.0263033003819544</v>
      </c>
      <c r="AM1126" s="162"/>
    </row>
    <row r="1127" spans="1:39" ht="9" customHeight="1" x14ac:dyDescent="0.25">
      <c r="A1127" s="120"/>
      <c r="B1127" s="201"/>
      <c r="C1127" s="173"/>
      <c r="D1127" s="121"/>
      <c r="E1127" s="173"/>
      <c r="F1127" s="121"/>
      <c r="G1127" s="121"/>
      <c r="H1127" s="121"/>
      <c r="I1127" s="121"/>
      <c r="J1127" s="123"/>
      <c r="K1127" s="22" t="s">
        <v>678</v>
      </c>
      <c r="L1127" s="1" t="str">
        <f>IF(SUM(L1114:L1123)=0,"-",IF(SUM(L1114:L1123)&gt;0,COUNT(L1114:L1123)))</f>
        <v>-</v>
      </c>
      <c r="M1127" s="1">
        <f t="shared" ref="M1127:AL1127" si="978">IF(SUM(M1114:M1123)=0,"-",IF(SUM(M1114:M1123)&gt;0,COUNT(M1114:M1123)))</f>
        <v>10</v>
      </c>
      <c r="N1127" s="1">
        <f t="shared" si="978"/>
        <v>10</v>
      </c>
      <c r="O1127" s="1">
        <f t="shared" si="978"/>
        <v>10</v>
      </c>
      <c r="P1127" s="1" t="str">
        <f t="shared" ref="P1127:AC1127" si="979">IF(SUM(P1114:P1123)=0,"-",IF(SUM(P1114:P1123)&gt;0,COUNT(P1114:P1123)))</f>
        <v>-</v>
      </c>
      <c r="Q1127" s="1" t="str">
        <f t="shared" si="979"/>
        <v>-</v>
      </c>
      <c r="R1127" s="30">
        <f t="shared" si="979"/>
        <v>8</v>
      </c>
      <c r="S1127" s="1" t="str">
        <f t="shared" si="979"/>
        <v>-</v>
      </c>
      <c r="T1127" s="1">
        <f t="shared" si="979"/>
        <v>8</v>
      </c>
      <c r="U1127" s="1">
        <f t="shared" si="979"/>
        <v>10</v>
      </c>
      <c r="V1127" s="1" t="str">
        <f t="shared" si="979"/>
        <v>-</v>
      </c>
      <c r="W1127" s="1">
        <f t="shared" si="979"/>
        <v>10</v>
      </c>
      <c r="X1127" s="1">
        <f t="shared" si="979"/>
        <v>9</v>
      </c>
      <c r="Y1127" s="1" t="str">
        <f t="shared" si="979"/>
        <v>-</v>
      </c>
      <c r="Z1127" s="1">
        <f t="shared" si="979"/>
        <v>9</v>
      </c>
      <c r="AA1127" s="1">
        <f t="shared" si="979"/>
        <v>8</v>
      </c>
      <c r="AB1127" s="1" t="str">
        <f t="shared" si="979"/>
        <v>-</v>
      </c>
      <c r="AC1127" s="1">
        <f t="shared" si="979"/>
        <v>8</v>
      </c>
      <c r="AD1127" s="1" t="str">
        <f>IF(SUM(AD1114:AD1123)=0,"-",IF(SUM(AD1114:AD1123)&gt;0,COUNT(AD1114:AD1123)))</f>
        <v>-</v>
      </c>
      <c r="AE1127" s="1" t="str">
        <f>IF(SUM(AE1114:AE1123)=0,"-",IF(SUM(AE1114:AE1123)&gt;0,COUNT(AE1114:AE1123)))</f>
        <v>-</v>
      </c>
      <c r="AF1127" s="1" t="str">
        <f>IF(SUM(AF1114:AF1123)=0,"-",IF(SUM(AF1114:AF1123)&gt;0,COUNT(AF1114:AF1123)))</f>
        <v>-</v>
      </c>
      <c r="AG1127" s="1">
        <f t="shared" si="978"/>
        <v>9</v>
      </c>
      <c r="AH1127" s="1" t="str">
        <f t="shared" si="978"/>
        <v>-</v>
      </c>
      <c r="AI1127" s="1">
        <f t="shared" si="978"/>
        <v>9</v>
      </c>
      <c r="AJ1127" s="1">
        <f t="shared" si="978"/>
        <v>10</v>
      </c>
      <c r="AK1127" s="1" t="str">
        <f t="shared" si="978"/>
        <v>-</v>
      </c>
      <c r="AL1127" s="1">
        <f t="shared" si="978"/>
        <v>10</v>
      </c>
      <c r="AM1127" s="162"/>
    </row>
    <row r="1128" spans="1:39" ht="9" customHeight="1" x14ac:dyDescent="0.25">
      <c r="A1128" s="133"/>
      <c r="B1128" s="202"/>
      <c r="C1128" s="174"/>
      <c r="D1128" s="134"/>
      <c r="E1128" s="174"/>
      <c r="F1128" s="134"/>
      <c r="G1128" s="134"/>
      <c r="H1128" s="134"/>
      <c r="I1128" s="134"/>
      <c r="J1128" s="136"/>
      <c r="K1128" s="36"/>
      <c r="L1128" s="150"/>
      <c r="M1128" s="150"/>
      <c r="N1128" s="150"/>
      <c r="O1128" s="150"/>
      <c r="P1128" s="150"/>
      <c r="Q1128" s="150"/>
      <c r="R1128" s="214"/>
      <c r="S1128" s="150"/>
      <c r="T1128" s="151"/>
      <c r="U1128" s="150"/>
      <c r="V1128" s="150"/>
      <c r="W1128" s="150"/>
      <c r="X1128" s="151"/>
      <c r="Y1128" s="150"/>
      <c r="Z1128" s="151"/>
      <c r="AA1128" s="150"/>
      <c r="AB1128" s="150"/>
      <c r="AC1128" s="150"/>
      <c r="AD1128" s="150"/>
      <c r="AE1128" s="150"/>
      <c r="AF1128" s="151"/>
      <c r="AG1128" s="150"/>
      <c r="AH1128" s="150"/>
      <c r="AI1128" s="150"/>
      <c r="AJ1128" s="150"/>
      <c r="AK1128" s="150"/>
      <c r="AL1128" s="150"/>
      <c r="AM1128" s="162"/>
    </row>
    <row r="1129" spans="1:39" ht="9" hidden="1" customHeight="1" outlineLevel="1" x14ac:dyDescent="0.25">
      <c r="A1129" s="120">
        <v>11</v>
      </c>
      <c r="B1129" s="201" t="s">
        <v>716</v>
      </c>
      <c r="C1129" s="173" t="s">
        <v>27</v>
      </c>
      <c r="D1129" s="121" t="s">
        <v>28</v>
      </c>
      <c r="E1129" s="173" t="s">
        <v>29</v>
      </c>
      <c r="F1129" s="121">
        <v>200</v>
      </c>
      <c r="G1129" s="121" t="s">
        <v>700</v>
      </c>
      <c r="H1129" s="122">
        <v>4</v>
      </c>
      <c r="I1129" s="121"/>
      <c r="J1129" s="123"/>
      <c r="K1129" s="124"/>
      <c r="L1129" s="125"/>
      <c r="M1129" s="126">
        <v>22</v>
      </c>
      <c r="N1129" s="127">
        <v>18</v>
      </c>
      <c r="O1129" s="127">
        <v>1555</v>
      </c>
      <c r="P1129" s="121"/>
      <c r="Q1129" s="121"/>
      <c r="R1129" s="127" t="s">
        <v>681</v>
      </c>
      <c r="S1129" s="129"/>
      <c r="T1129" s="128" t="s">
        <v>682</v>
      </c>
      <c r="U1129" s="76">
        <v>7.3</v>
      </c>
      <c r="V1129" s="129"/>
      <c r="W1129" s="76">
        <f t="shared" ref="W1129:W1138" si="980">U1129*N1129</f>
        <v>131.4</v>
      </c>
      <c r="X1129" s="127">
        <v>360</v>
      </c>
      <c r="Y1129" s="128"/>
      <c r="Z1129" s="127">
        <f t="shared" ref="Z1129:Z1137" si="981">X1129*N1129</f>
        <v>6480</v>
      </c>
      <c r="AA1129" s="76">
        <v>204</v>
      </c>
      <c r="AB1129" s="129"/>
      <c r="AC1129" s="129">
        <f t="shared" ref="AC1129:AC1138" si="982">AA1129*N1129/1000</f>
        <v>3.6720000000000002</v>
      </c>
      <c r="AD1129" s="127" t="s">
        <v>681</v>
      </c>
      <c r="AE1129" s="130"/>
      <c r="AF1129" s="127" t="s">
        <v>682</v>
      </c>
      <c r="AG1129" s="127" t="s">
        <v>681</v>
      </c>
      <c r="AH1129" s="128"/>
      <c r="AI1129" s="128" t="s">
        <v>682</v>
      </c>
      <c r="AJ1129" s="233" t="s">
        <v>702</v>
      </c>
      <c r="AK1129" s="129"/>
      <c r="AL1129" s="131" t="s">
        <v>682</v>
      </c>
      <c r="AM1129" s="162"/>
    </row>
    <row r="1130" spans="1:39" ht="9" hidden="1" customHeight="1" outlineLevel="1" x14ac:dyDescent="0.25">
      <c r="A1130" s="120">
        <v>12</v>
      </c>
      <c r="B1130" s="201" t="s">
        <v>716</v>
      </c>
      <c r="C1130" s="173" t="s">
        <v>27</v>
      </c>
      <c r="D1130" s="121" t="s">
        <v>28</v>
      </c>
      <c r="E1130" s="173" t="s">
        <v>29</v>
      </c>
      <c r="F1130" s="121">
        <v>200</v>
      </c>
      <c r="G1130" s="121" t="s">
        <v>700</v>
      </c>
      <c r="H1130" s="122">
        <v>4</v>
      </c>
      <c r="I1130" s="121"/>
      <c r="J1130" s="123"/>
      <c r="K1130" s="124"/>
      <c r="L1130" s="125"/>
      <c r="M1130" s="126">
        <v>23</v>
      </c>
      <c r="N1130" s="127">
        <v>18</v>
      </c>
      <c r="O1130" s="127">
        <v>2654</v>
      </c>
      <c r="P1130" s="121"/>
      <c r="Q1130" s="121"/>
      <c r="R1130" s="76">
        <v>9.26</v>
      </c>
      <c r="S1130" s="129"/>
      <c r="T1130" s="129">
        <f t="shared" ref="T1130:T1137" si="983">R1130*N1130</f>
        <v>166.68</v>
      </c>
      <c r="U1130" s="132">
        <v>11.5</v>
      </c>
      <c r="V1130" s="129"/>
      <c r="W1130" s="76">
        <f t="shared" si="980"/>
        <v>207</v>
      </c>
      <c r="X1130" s="127">
        <v>450</v>
      </c>
      <c r="Y1130" s="128"/>
      <c r="Z1130" s="127">
        <f t="shared" si="981"/>
        <v>8100</v>
      </c>
      <c r="AA1130" s="132">
        <v>68.2</v>
      </c>
      <c r="AB1130" s="129"/>
      <c r="AC1130" s="129">
        <f t="shared" si="982"/>
        <v>1.2276000000000002</v>
      </c>
      <c r="AD1130" s="127" t="s">
        <v>681</v>
      </c>
      <c r="AE1130" s="130"/>
      <c r="AF1130" s="127" t="s">
        <v>682</v>
      </c>
      <c r="AG1130" s="127" t="s">
        <v>681</v>
      </c>
      <c r="AH1130" s="128"/>
      <c r="AI1130" s="128" t="s">
        <v>682</v>
      </c>
      <c r="AJ1130" s="131">
        <v>530</v>
      </c>
      <c r="AK1130" s="129"/>
      <c r="AL1130" s="129">
        <f t="shared" ref="AL1130:AL1138" si="984">AJ1130*N1130/1000</f>
        <v>9.5399999999999991</v>
      </c>
      <c r="AM1130" s="162"/>
    </row>
    <row r="1131" spans="1:39" ht="9" hidden="1" customHeight="1" outlineLevel="1" x14ac:dyDescent="0.25">
      <c r="A1131" s="120">
        <v>13</v>
      </c>
      <c r="B1131" s="201" t="s">
        <v>716</v>
      </c>
      <c r="C1131" s="173" t="s">
        <v>27</v>
      </c>
      <c r="D1131" s="121" t="s">
        <v>28</v>
      </c>
      <c r="E1131" s="173" t="s">
        <v>29</v>
      </c>
      <c r="F1131" s="121">
        <v>200</v>
      </c>
      <c r="G1131" s="121" t="s">
        <v>700</v>
      </c>
      <c r="H1131" s="122">
        <v>4</v>
      </c>
      <c r="I1131" s="121"/>
      <c r="J1131" s="123"/>
      <c r="K1131" s="124"/>
      <c r="L1131" s="125"/>
      <c r="M1131" s="126">
        <v>25</v>
      </c>
      <c r="N1131" s="127">
        <v>7</v>
      </c>
      <c r="O1131" s="127">
        <v>5387</v>
      </c>
      <c r="P1131" s="121"/>
      <c r="Q1131" s="121"/>
      <c r="R1131" s="76">
        <v>19.36</v>
      </c>
      <c r="S1131" s="129"/>
      <c r="T1131" s="129">
        <f t="shared" si="983"/>
        <v>135.51999999999998</v>
      </c>
      <c r="U1131" s="132">
        <v>15.4</v>
      </c>
      <c r="V1131" s="129"/>
      <c r="W1131" s="76">
        <f t="shared" si="980"/>
        <v>107.8</v>
      </c>
      <c r="X1131" s="127">
        <v>820</v>
      </c>
      <c r="Y1131" s="128"/>
      <c r="Z1131" s="127">
        <f t="shared" si="981"/>
        <v>5740</v>
      </c>
      <c r="AA1131" s="127" t="s">
        <v>681</v>
      </c>
      <c r="AB1131" s="129"/>
      <c r="AC1131" s="128" t="s">
        <v>682</v>
      </c>
      <c r="AD1131" s="127" t="s">
        <v>681</v>
      </c>
      <c r="AE1131" s="130"/>
      <c r="AF1131" s="127" t="s">
        <v>682</v>
      </c>
      <c r="AG1131" s="127" t="s">
        <v>681</v>
      </c>
      <c r="AH1131" s="128"/>
      <c r="AI1131" s="128" t="s">
        <v>682</v>
      </c>
      <c r="AJ1131" s="131">
        <v>850</v>
      </c>
      <c r="AK1131" s="129"/>
      <c r="AL1131" s="129">
        <f t="shared" si="984"/>
        <v>5.95</v>
      </c>
      <c r="AM1131" s="162"/>
    </row>
    <row r="1132" spans="1:39" ht="9" hidden="1" customHeight="1" outlineLevel="1" x14ac:dyDescent="0.25">
      <c r="A1132" s="120">
        <v>14</v>
      </c>
      <c r="B1132" s="201" t="s">
        <v>716</v>
      </c>
      <c r="C1132" s="173" t="s">
        <v>27</v>
      </c>
      <c r="D1132" s="121" t="s">
        <v>28</v>
      </c>
      <c r="E1132" s="173" t="s">
        <v>29</v>
      </c>
      <c r="F1132" s="121">
        <v>200</v>
      </c>
      <c r="G1132" s="121" t="s">
        <v>700</v>
      </c>
      <c r="H1132" s="122">
        <v>4</v>
      </c>
      <c r="I1132" s="121"/>
      <c r="J1132" s="123"/>
      <c r="K1132" s="124"/>
      <c r="L1132" s="125"/>
      <c r="M1132" s="126">
        <v>24</v>
      </c>
      <c r="N1132" s="127">
        <v>25</v>
      </c>
      <c r="O1132" s="127">
        <v>1908</v>
      </c>
      <c r="P1132" s="121"/>
      <c r="Q1132" s="121"/>
      <c r="R1132" s="76">
        <v>39.49</v>
      </c>
      <c r="S1132" s="129"/>
      <c r="T1132" s="129">
        <f t="shared" si="983"/>
        <v>987.25</v>
      </c>
      <c r="U1132" s="132">
        <v>10.4</v>
      </c>
      <c r="V1132" s="129"/>
      <c r="W1132" s="76">
        <f t="shared" si="980"/>
        <v>260</v>
      </c>
      <c r="X1132" s="127">
        <v>340</v>
      </c>
      <c r="Y1132" s="128"/>
      <c r="Z1132" s="127">
        <f t="shared" si="981"/>
        <v>8500</v>
      </c>
      <c r="AA1132" s="76">
        <v>60.9</v>
      </c>
      <c r="AB1132" s="129"/>
      <c r="AC1132" s="129">
        <f t="shared" si="982"/>
        <v>1.5225</v>
      </c>
      <c r="AD1132" s="127" t="s">
        <v>681</v>
      </c>
      <c r="AE1132" s="130"/>
      <c r="AF1132" s="127" t="s">
        <v>682</v>
      </c>
      <c r="AG1132" s="127" t="s">
        <v>681</v>
      </c>
      <c r="AH1132" s="128"/>
      <c r="AI1132" s="128" t="s">
        <v>682</v>
      </c>
      <c r="AJ1132" s="131">
        <v>750</v>
      </c>
      <c r="AK1132" s="129"/>
      <c r="AL1132" s="129">
        <f t="shared" si="984"/>
        <v>18.75</v>
      </c>
      <c r="AM1132" s="162"/>
    </row>
    <row r="1133" spans="1:39" ht="9" hidden="1" customHeight="1" outlineLevel="1" x14ac:dyDescent="0.25">
      <c r="A1133" s="120">
        <v>15</v>
      </c>
      <c r="B1133" s="201" t="s">
        <v>716</v>
      </c>
      <c r="C1133" s="173" t="s">
        <v>27</v>
      </c>
      <c r="D1133" s="121" t="s">
        <v>28</v>
      </c>
      <c r="E1133" s="173" t="s">
        <v>29</v>
      </c>
      <c r="F1133" s="121">
        <v>200</v>
      </c>
      <c r="G1133" s="121" t="s">
        <v>700</v>
      </c>
      <c r="H1133" s="122">
        <v>4</v>
      </c>
      <c r="I1133" s="121"/>
      <c r="J1133" s="123"/>
      <c r="K1133" s="124"/>
      <c r="L1133" s="125"/>
      <c r="M1133" s="126">
        <v>24</v>
      </c>
      <c r="N1133" s="127">
        <v>7</v>
      </c>
      <c r="O1133" s="127">
        <v>6561</v>
      </c>
      <c r="P1133" s="121"/>
      <c r="Q1133" s="121"/>
      <c r="R1133" s="76">
        <v>18.87</v>
      </c>
      <c r="S1133" s="129"/>
      <c r="T1133" s="129">
        <f t="shared" si="983"/>
        <v>132.09</v>
      </c>
      <c r="U1133" s="132">
        <v>35.799999999999997</v>
      </c>
      <c r="V1133" s="129"/>
      <c r="W1133" s="76">
        <f t="shared" si="980"/>
        <v>250.59999999999997</v>
      </c>
      <c r="X1133" s="127">
        <v>1690</v>
      </c>
      <c r="Y1133" s="128"/>
      <c r="Z1133" s="127">
        <f t="shared" si="981"/>
        <v>11830</v>
      </c>
      <c r="AA1133" s="132">
        <v>383</v>
      </c>
      <c r="AB1133" s="129"/>
      <c r="AC1133" s="129">
        <f t="shared" si="982"/>
        <v>2.681</v>
      </c>
      <c r="AD1133" s="127" t="s">
        <v>681</v>
      </c>
      <c r="AE1133" s="130"/>
      <c r="AF1133" s="127" t="s">
        <v>682</v>
      </c>
      <c r="AG1133" s="127">
        <v>21.6</v>
      </c>
      <c r="AH1133" s="128"/>
      <c r="AI1133" s="129">
        <f t="shared" ref="AI1133:AI1138" si="985">AG1133*N1133/1000</f>
        <v>0.15120000000000003</v>
      </c>
      <c r="AJ1133" s="131">
        <v>443.5</v>
      </c>
      <c r="AK1133" s="129"/>
      <c r="AL1133" s="129">
        <f t="shared" si="984"/>
        <v>3.1044999999999998</v>
      </c>
      <c r="AM1133" s="162"/>
    </row>
    <row r="1134" spans="1:39" ht="9" hidden="1" customHeight="1" outlineLevel="1" x14ac:dyDescent="0.25">
      <c r="A1134" s="120">
        <v>16</v>
      </c>
      <c r="B1134" s="201" t="s">
        <v>716</v>
      </c>
      <c r="C1134" s="173" t="s">
        <v>27</v>
      </c>
      <c r="D1134" s="121" t="s">
        <v>28</v>
      </c>
      <c r="E1134" s="173" t="s">
        <v>29</v>
      </c>
      <c r="F1134" s="121">
        <v>200</v>
      </c>
      <c r="G1134" s="121" t="s">
        <v>700</v>
      </c>
      <c r="H1134" s="122">
        <v>4</v>
      </c>
      <c r="I1134" s="121"/>
      <c r="J1134" s="123"/>
      <c r="K1134" s="124"/>
      <c r="L1134" s="125"/>
      <c r="M1134" s="126">
        <v>26</v>
      </c>
      <c r="N1134" s="127">
        <v>32</v>
      </c>
      <c r="O1134" s="127">
        <v>1884</v>
      </c>
      <c r="P1134" s="121"/>
      <c r="Q1134" s="121"/>
      <c r="R1134" s="127" t="s">
        <v>681</v>
      </c>
      <c r="S1134" s="129"/>
      <c r="T1134" s="128" t="s">
        <v>682</v>
      </c>
      <c r="U1134" s="132">
        <v>10.7</v>
      </c>
      <c r="V1134" s="129"/>
      <c r="W1134" s="76">
        <f t="shared" si="980"/>
        <v>342.4</v>
      </c>
      <c r="X1134" s="127">
        <v>330</v>
      </c>
      <c r="Y1134" s="128"/>
      <c r="Z1134" s="127">
        <f t="shared" si="981"/>
        <v>10560</v>
      </c>
      <c r="AA1134" s="132">
        <v>245</v>
      </c>
      <c r="AB1134" s="129"/>
      <c r="AC1134" s="129">
        <f t="shared" si="982"/>
        <v>7.84</v>
      </c>
      <c r="AD1134" s="127" t="s">
        <v>681</v>
      </c>
      <c r="AE1134" s="130"/>
      <c r="AF1134" s="127" t="s">
        <v>682</v>
      </c>
      <c r="AG1134" s="127" t="s">
        <v>681</v>
      </c>
      <c r="AH1134" s="128"/>
      <c r="AI1134" s="128" t="s">
        <v>682</v>
      </c>
      <c r="AJ1134" s="131">
        <v>359.5</v>
      </c>
      <c r="AK1134" s="129"/>
      <c r="AL1134" s="129">
        <f t="shared" si="984"/>
        <v>11.504</v>
      </c>
      <c r="AM1134" s="162"/>
    </row>
    <row r="1135" spans="1:39" ht="9" hidden="1" customHeight="1" outlineLevel="1" x14ac:dyDescent="0.25">
      <c r="A1135" s="120">
        <v>17</v>
      </c>
      <c r="B1135" s="201" t="s">
        <v>716</v>
      </c>
      <c r="C1135" s="173" t="s">
        <v>27</v>
      </c>
      <c r="D1135" s="121" t="s">
        <v>28</v>
      </c>
      <c r="E1135" s="173" t="s">
        <v>29</v>
      </c>
      <c r="F1135" s="121">
        <v>200</v>
      </c>
      <c r="G1135" s="121" t="s">
        <v>700</v>
      </c>
      <c r="H1135" s="122">
        <v>4</v>
      </c>
      <c r="I1135" s="121"/>
      <c r="J1135" s="123"/>
      <c r="K1135" s="124"/>
      <c r="L1135" s="125"/>
      <c r="M1135" s="126">
        <v>19</v>
      </c>
      <c r="N1135" s="127">
        <v>45</v>
      </c>
      <c r="O1135" s="127">
        <v>915</v>
      </c>
      <c r="P1135" s="121"/>
      <c r="Q1135" s="121"/>
      <c r="R1135" s="127" t="s">
        <v>681</v>
      </c>
      <c r="S1135" s="129"/>
      <c r="T1135" s="128" t="s">
        <v>682</v>
      </c>
      <c r="U1135" s="132">
        <v>5</v>
      </c>
      <c r="V1135" s="129"/>
      <c r="W1135" s="76">
        <f t="shared" si="980"/>
        <v>225</v>
      </c>
      <c r="X1135" s="127" t="s">
        <v>681</v>
      </c>
      <c r="Y1135" s="128"/>
      <c r="Z1135" s="128" t="s">
        <v>682</v>
      </c>
      <c r="AA1135" s="76">
        <v>52.7</v>
      </c>
      <c r="AB1135" s="129"/>
      <c r="AC1135" s="129">
        <f t="shared" si="982"/>
        <v>2.3715000000000002</v>
      </c>
      <c r="AD1135" s="127" t="s">
        <v>681</v>
      </c>
      <c r="AE1135" s="130"/>
      <c r="AF1135" s="127" t="s">
        <v>682</v>
      </c>
      <c r="AG1135" s="127" t="s">
        <v>681</v>
      </c>
      <c r="AH1135" s="128"/>
      <c r="AI1135" s="128" t="s">
        <v>682</v>
      </c>
      <c r="AJ1135" s="131">
        <v>600</v>
      </c>
      <c r="AK1135" s="129"/>
      <c r="AL1135" s="129">
        <f t="shared" si="984"/>
        <v>27</v>
      </c>
      <c r="AM1135" s="162"/>
    </row>
    <row r="1136" spans="1:39" ht="9" hidden="1" customHeight="1" outlineLevel="1" x14ac:dyDescent="0.25">
      <c r="A1136" s="120">
        <v>18</v>
      </c>
      <c r="B1136" s="201" t="s">
        <v>716</v>
      </c>
      <c r="C1136" s="173" t="s">
        <v>27</v>
      </c>
      <c r="D1136" s="121" t="s">
        <v>28</v>
      </c>
      <c r="E1136" s="173" t="s">
        <v>29</v>
      </c>
      <c r="F1136" s="121">
        <v>200</v>
      </c>
      <c r="G1136" s="121" t="s">
        <v>700</v>
      </c>
      <c r="H1136" s="122">
        <v>4</v>
      </c>
      <c r="I1136" s="121"/>
      <c r="J1136" s="123"/>
      <c r="K1136" s="124"/>
      <c r="L1136" s="125"/>
      <c r="M1136" s="126">
        <v>24</v>
      </c>
      <c r="N1136" s="127">
        <v>10</v>
      </c>
      <c r="O1136" s="127">
        <v>3837</v>
      </c>
      <c r="P1136" s="121"/>
      <c r="Q1136" s="121"/>
      <c r="R1136" s="76">
        <v>13.44</v>
      </c>
      <c r="S1136" s="129"/>
      <c r="T1136" s="129">
        <f t="shared" si="983"/>
        <v>134.4</v>
      </c>
      <c r="U1136" s="132">
        <v>15.7</v>
      </c>
      <c r="V1136" s="129"/>
      <c r="W1136" s="132">
        <f t="shared" si="980"/>
        <v>157</v>
      </c>
      <c r="X1136" s="127">
        <v>420</v>
      </c>
      <c r="Y1136" s="128"/>
      <c r="Z1136" s="127">
        <f t="shared" si="981"/>
        <v>4200</v>
      </c>
      <c r="AA1136" s="132">
        <v>163</v>
      </c>
      <c r="AB1136" s="129"/>
      <c r="AC1136" s="129">
        <f t="shared" si="982"/>
        <v>1.63</v>
      </c>
      <c r="AD1136" s="127" t="s">
        <v>681</v>
      </c>
      <c r="AE1136" s="130"/>
      <c r="AF1136" s="127" t="s">
        <v>682</v>
      </c>
      <c r="AG1136" s="127" t="s">
        <v>681</v>
      </c>
      <c r="AH1136" s="128"/>
      <c r="AI1136" s="128" t="s">
        <v>682</v>
      </c>
      <c r="AJ1136" s="131">
        <v>1095</v>
      </c>
      <c r="AK1136" s="129"/>
      <c r="AL1136" s="129">
        <f t="shared" si="984"/>
        <v>10.95</v>
      </c>
      <c r="AM1136" s="162"/>
    </row>
    <row r="1137" spans="1:39" ht="9" hidden="1" customHeight="1" outlineLevel="1" x14ac:dyDescent="0.25">
      <c r="A1137" s="120">
        <v>19</v>
      </c>
      <c r="B1137" s="201" t="s">
        <v>716</v>
      </c>
      <c r="C1137" s="173" t="s">
        <v>27</v>
      </c>
      <c r="D1137" s="121" t="s">
        <v>28</v>
      </c>
      <c r="E1137" s="173" t="s">
        <v>29</v>
      </c>
      <c r="F1137" s="121">
        <v>200</v>
      </c>
      <c r="G1137" s="121" t="s">
        <v>700</v>
      </c>
      <c r="H1137" s="122">
        <v>4</v>
      </c>
      <c r="I1137" s="121"/>
      <c r="J1137" s="123"/>
      <c r="K1137" s="124"/>
      <c r="L1137" s="125"/>
      <c r="M1137" s="126">
        <v>25</v>
      </c>
      <c r="N1137" s="127">
        <v>11</v>
      </c>
      <c r="O1137" s="127">
        <v>3997</v>
      </c>
      <c r="P1137" s="121"/>
      <c r="Q1137" s="121"/>
      <c r="R1137" s="76">
        <v>16.66</v>
      </c>
      <c r="S1137" s="129"/>
      <c r="T1137" s="129">
        <f t="shared" si="983"/>
        <v>183.26</v>
      </c>
      <c r="U1137" s="132">
        <v>20.100000000000001</v>
      </c>
      <c r="V1137" s="129"/>
      <c r="W1137" s="76">
        <f t="shared" si="980"/>
        <v>221.10000000000002</v>
      </c>
      <c r="X1137" s="127">
        <v>620</v>
      </c>
      <c r="Y1137" s="128"/>
      <c r="Z1137" s="127">
        <f t="shared" si="981"/>
        <v>6820</v>
      </c>
      <c r="AA1137" s="76">
        <v>176</v>
      </c>
      <c r="AB1137" s="129"/>
      <c r="AC1137" s="129">
        <f t="shared" si="982"/>
        <v>1.9359999999999999</v>
      </c>
      <c r="AD1137" s="127" t="s">
        <v>681</v>
      </c>
      <c r="AE1137" s="130"/>
      <c r="AF1137" s="127" t="s">
        <v>682</v>
      </c>
      <c r="AG1137" s="127" t="s">
        <v>681</v>
      </c>
      <c r="AH1137" s="128"/>
      <c r="AI1137" s="128" t="s">
        <v>682</v>
      </c>
      <c r="AJ1137" s="131">
        <v>1510</v>
      </c>
      <c r="AK1137" s="129"/>
      <c r="AL1137" s="129">
        <f t="shared" si="984"/>
        <v>16.61</v>
      </c>
      <c r="AM1137" s="162"/>
    </row>
    <row r="1138" spans="1:39" ht="9" hidden="1" customHeight="1" outlineLevel="1" x14ac:dyDescent="0.25">
      <c r="A1138" s="133">
        <v>20</v>
      </c>
      <c r="B1138" s="202" t="s">
        <v>716</v>
      </c>
      <c r="C1138" s="174" t="s">
        <v>27</v>
      </c>
      <c r="D1138" s="134" t="s">
        <v>28</v>
      </c>
      <c r="E1138" s="174" t="s">
        <v>29</v>
      </c>
      <c r="F1138" s="134">
        <v>200</v>
      </c>
      <c r="G1138" s="134" t="s">
        <v>700</v>
      </c>
      <c r="H1138" s="135">
        <v>4</v>
      </c>
      <c r="I1138" s="134"/>
      <c r="J1138" s="136"/>
      <c r="K1138" s="137"/>
      <c r="L1138" s="138"/>
      <c r="M1138" s="139">
        <v>24</v>
      </c>
      <c r="N1138" s="140">
        <v>45</v>
      </c>
      <c r="O1138" s="140">
        <v>708</v>
      </c>
      <c r="P1138" s="134"/>
      <c r="Q1138" s="134"/>
      <c r="R1138" s="140" t="s">
        <v>681</v>
      </c>
      <c r="S1138" s="142"/>
      <c r="T1138" s="141" t="s">
        <v>682</v>
      </c>
      <c r="U1138" s="143">
        <v>5.7</v>
      </c>
      <c r="V1138" s="142"/>
      <c r="W1138" s="74">
        <f t="shared" si="980"/>
        <v>256.5</v>
      </c>
      <c r="X1138" s="140" t="s">
        <v>681</v>
      </c>
      <c r="Y1138" s="141"/>
      <c r="Z1138" s="141" t="s">
        <v>682</v>
      </c>
      <c r="AA1138" s="74">
        <v>43.4</v>
      </c>
      <c r="AB1138" s="142"/>
      <c r="AC1138" s="142">
        <f t="shared" si="982"/>
        <v>1.9530000000000001</v>
      </c>
      <c r="AD1138" s="140" t="s">
        <v>681</v>
      </c>
      <c r="AE1138" s="41"/>
      <c r="AF1138" s="140" t="s">
        <v>682</v>
      </c>
      <c r="AG1138" s="140">
        <v>27.5</v>
      </c>
      <c r="AH1138" s="141"/>
      <c r="AI1138" s="142">
        <f t="shared" si="985"/>
        <v>1.2375</v>
      </c>
      <c r="AJ1138" s="134">
        <v>785</v>
      </c>
      <c r="AK1138" s="142"/>
      <c r="AL1138" s="142">
        <f t="shared" si="984"/>
        <v>35.325000000000003</v>
      </c>
      <c r="AM1138" s="162"/>
    </row>
    <row r="1139" spans="1:39" ht="9" customHeight="1" collapsed="1" x14ac:dyDescent="0.25">
      <c r="A1139" s="120"/>
      <c r="B1139" s="201"/>
      <c r="C1139" s="173"/>
      <c r="D1139" s="121"/>
      <c r="E1139" s="173"/>
      <c r="F1139" s="121"/>
      <c r="G1139" s="121"/>
      <c r="H1139" s="121"/>
      <c r="I1139" s="121"/>
      <c r="J1139" s="123"/>
      <c r="K1139" s="8"/>
      <c r="L1139" s="144"/>
      <c r="M1139" s="145"/>
      <c r="N1139" s="145"/>
      <c r="O1139" s="145"/>
      <c r="P1139" s="145"/>
      <c r="Q1139" s="145"/>
      <c r="R1139" s="213"/>
      <c r="S1139" s="145"/>
      <c r="T1139" s="146"/>
      <c r="U1139" s="145"/>
      <c r="V1139" s="145"/>
      <c r="W1139" s="145"/>
      <c r="X1139" s="146"/>
      <c r="Y1139" s="145"/>
      <c r="Z1139" s="146"/>
      <c r="AA1139" s="145"/>
      <c r="AB1139" s="145"/>
      <c r="AC1139" s="145"/>
      <c r="AD1139" s="145"/>
      <c r="AE1139" s="145"/>
      <c r="AF1139" s="146"/>
      <c r="AG1139" s="145"/>
      <c r="AH1139" s="145"/>
      <c r="AI1139" s="145"/>
      <c r="AJ1139" s="145"/>
      <c r="AK1139" s="145"/>
      <c r="AL1139" s="145"/>
      <c r="AM1139" s="162"/>
    </row>
    <row r="1140" spans="1:39" ht="9" customHeight="1" x14ac:dyDescent="0.25">
      <c r="A1140" s="120"/>
      <c r="B1140" s="201"/>
      <c r="C1140" s="173"/>
      <c r="D1140" s="121"/>
      <c r="E1140" s="173"/>
      <c r="F1140" s="121"/>
      <c r="G1140" s="121"/>
      <c r="H1140" s="121"/>
      <c r="I1140" s="121"/>
      <c r="J1140" s="123"/>
      <c r="K1140" s="22" t="s">
        <v>679</v>
      </c>
      <c r="L1140" s="147" t="str">
        <f>IF(SUM(L1129:L1138)=0,"-",IF(SUM(L1129:L1138)&gt;0,AVERAGE(L1129:L1138)))</f>
        <v>-</v>
      </c>
      <c r="M1140" s="132">
        <f t="shared" ref="M1140:AL1140" si="986">IF(SUM(M1129:M1138)=0,"-",IF(SUM(M1129:M1138)&gt;0,AVERAGE(M1129:M1138)))</f>
        <v>23.6</v>
      </c>
      <c r="N1140" s="132">
        <f t="shared" si="986"/>
        <v>21.8</v>
      </c>
      <c r="O1140" s="132">
        <f t="shared" si="986"/>
        <v>2940.6</v>
      </c>
      <c r="P1140" s="132" t="str">
        <f t="shared" ref="P1140:AC1140" si="987">IF(SUM(P1129:P1138)=0,"-",IF(SUM(P1129:P1138)&gt;0,AVERAGE(P1129:P1138)))</f>
        <v>-</v>
      </c>
      <c r="Q1140" s="132" t="str">
        <f t="shared" si="987"/>
        <v>-</v>
      </c>
      <c r="R1140" s="132">
        <f t="shared" si="987"/>
        <v>19.513333333333332</v>
      </c>
      <c r="S1140" s="132" t="str">
        <f t="shared" si="987"/>
        <v>-</v>
      </c>
      <c r="T1140" s="132">
        <f t="shared" si="987"/>
        <v>289.86666666666667</v>
      </c>
      <c r="U1140" s="132">
        <f t="shared" si="987"/>
        <v>13.76</v>
      </c>
      <c r="V1140" s="132" t="str">
        <f t="shared" si="987"/>
        <v>-</v>
      </c>
      <c r="W1140" s="132">
        <f t="shared" si="987"/>
        <v>215.87999999999997</v>
      </c>
      <c r="X1140" s="131">
        <f t="shared" si="987"/>
        <v>628.75</v>
      </c>
      <c r="Y1140" s="132" t="str">
        <f t="shared" si="987"/>
        <v>-</v>
      </c>
      <c r="Z1140" s="131">
        <f t="shared" si="987"/>
        <v>7778.75</v>
      </c>
      <c r="AA1140" s="132">
        <f t="shared" si="987"/>
        <v>155.13333333333333</v>
      </c>
      <c r="AB1140" s="132" t="str">
        <f t="shared" si="987"/>
        <v>-</v>
      </c>
      <c r="AC1140" s="132">
        <f t="shared" si="987"/>
        <v>2.7592888888888889</v>
      </c>
      <c r="AD1140" s="132" t="str">
        <f>IF(SUM(AD1129:AD1138)=0,"-",IF(SUM(AD1129:AD1138)&gt;0,AVERAGE(AD1129:AD1138)))</f>
        <v>-</v>
      </c>
      <c r="AE1140" s="132" t="str">
        <f>IF(SUM(AE1129:AE1138)=0,"-",IF(SUM(AE1129:AE1138)&gt;0,AVERAGE(AE1129:AE1138)))</f>
        <v>-</v>
      </c>
      <c r="AF1140" s="131" t="str">
        <f>IF(SUM(AF1129:AF1138)=0,"-",IF(SUM(AF1129:AF1138)&gt;0,AVERAGE(AF1129:AF1138)))</f>
        <v>-</v>
      </c>
      <c r="AG1140" s="132">
        <f t="shared" si="986"/>
        <v>24.55</v>
      </c>
      <c r="AH1140" s="132" t="str">
        <f t="shared" si="986"/>
        <v>-</v>
      </c>
      <c r="AI1140" s="132">
        <f t="shared" si="986"/>
        <v>0.69435000000000002</v>
      </c>
      <c r="AJ1140" s="132">
        <f t="shared" si="986"/>
        <v>769.22222222222217</v>
      </c>
      <c r="AK1140" s="132" t="str">
        <f t="shared" si="986"/>
        <v>-</v>
      </c>
      <c r="AL1140" s="132">
        <f t="shared" si="986"/>
        <v>15.414833333333332</v>
      </c>
      <c r="AM1140" s="162"/>
    </row>
    <row r="1141" spans="1:39" ht="9" customHeight="1" x14ac:dyDescent="0.25">
      <c r="A1141" s="120"/>
      <c r="B1141" s="192" t="str">
        <f t="shared" ref="B1141:H1141" si="988">B1136</f>
        <v>Compound Z</v>
      </c>
      <c r="C1141" s="17" t="str">
        <f t="shared" si="988"/>
        <v>Sanofi</v>
      </c>
      <c r="D1141" s="25" t="str">
        <f t="shared" si="988"/>
        <v>Rat</v>
      </c>
      <c r="E1141" s="17" t="str">
        <f t="shared" si="988"/>
        <v>SD</v>
      </c>
      <c r="F1141" s="25">
        <f t="shared" si="988"/>
        <v>200</v>
      </c>
      <c r="G1141" s="25" t="str">
        <f t="shared" si="988"/>
        <v>daily</v>
      </c>
      <c r="H1141" s="25">
        <f t="shared" si="988"/>
        <v>4</v>
      </c>
      <c r="I1141" s="25" t="s">
        <v>325</v>
      </c>
      <c r="J1141" s="25">
        <v>16</v>
      </c>
      <c r="K1141" s="22" t="s">
        <v>677</v>
      </c>
      <c r="L1141" s="147" t="str">
        <f>IF(SUM(L1129:L1138)=0,"-",IF(SUM(L1129:L1138)&gt;0,_xlfn.STDEV.S(L1129:L1138)))</f>
        <v>-</v>
      </c>
      <c r="M1141" s="132">
        <f t="shared" ref="M1141:AL1141" si="989">IF(SUM(M1129:M1138)=0,"-",IF(SUM(M1129:M1138)&gt;0,_xlfn.STDEV.S(M1129:M1138)))</f>
        <v>1.955050439815357</v>
      </c>
      <c r="N1141" s="132">
        <f t="shared" si="989"/>
        <v>14.581571322125139</v>
      </c>
      <c r="O1141" s="132">
        <f t="shared" si="989"/>
        <v>1951.7494830137512</v>
      </c>
      <c r="P1141" s="132" t="str">
        <f t="shared" ref="P1141:AC1141" si="990">IF(SUM(P1129:P1138)=0,"-",IF(SUM(P1129:P1138)&gt;0,_xlfn.STDEV.S(P1129:P1138)))</f>
        <v>-</v>
      </c>
      <c r="Q1141" s="132" t="str">
        <f t="shared" si="990"/>
        <v>-</v>
      </c>
      <c r="R1141" s="132">
        <f t="shared" si="990"/>
        <v>10.484868462058397</v>
      </c>
      <c r="S1141" s="132" t="str">
        <f t="shared" si="990"/>
        <v>-</v>
      </c>
      <c r="T1141" s="132">
        <f t="shared" si="990"/>
        <v>342.27757867944945</v>
      </c>
      <c r="U1141" s="132">
        <f t="shared" si="990"/>
        <v>9.0774690549979002</v>
      </c>
      <c r="V1141" s="132" t="str">
        <f t="shared" si="990"/>
        <v>-</v>
      </c>
      <c r="W1141" s="132">
        <f t="shared" si="990"/>
        <v>69.34906552282375</v>
      </c>
      <c r="X1141" s="131">
        <f t="shared" si="990"/>
        <v>460.3240318359604</v>
      </c>
      <c r="Y1141" s="132" t="str">
        <f t="shared" si="990"/>
        <v>-</v>
      </c>
      <c r="Z1141" s="131">
        <f t="shared" si="990"/>
        <v>2516.8372301078875</v>
      </c>
      <c r="AA1141" s="132">
        <f t="shared" si="990"/>
        <v>113.08113237848298</v>
      </c>
      <c r="AB1141" s="132" t="str">
        <f t="shared" si="990"/>
        <v>-</v>
      </c>
      <c r="AC1141" s="132">
        <f t="shared" si="990"/>
        <v>2.0396719622554778</v>
      </c>
      <c r="AD1141" s="132" t="str">
        <f>IF(SUM(AD1129:AD1138)=0,"-",IF(SUM(AD1129:AD1138)&gt;0,_xlfn.STDEV.S(AD1129:AD1138)))</f>
        <v>-</v>
      </c>
      <c r="AE1141" s="132" t="str">
        <f>IF(SUM(AE1129:AE1138)=0,"-",IF(SUM(AE1129:AE1138)&gt;0,_xlfn.STDEV.S(AE1129:AE1138)))</f>
        <v>-</v>
      </c>
      <c r="AF1141" s="131" t="str">
        <f>IF(SUM(AF1129:AF1138)=0,"-",IF(SUM(AF1129:AF1138)&gt;0,_xlfn.STDEV.S(AF1129:AF1138)))</f>
        <v>-</v>
      </c>
      <c r="AG1141" s="132">
        <f t="shared" si="989"/>
        <v>4.1719300090006275</v>
      </c>
      <c r="AH1141" s="132" t="str">
        <f t="shared" si="989"/>
        <v>-</v>
      </c>
      <c r="AI1141" s="132">
        <f t="shared" si="989"/>
        <v>0.7681300964029466</v>
      </c>
      <c r="AJ1141" s="132">
        <f t="shared" si="989"/>
        <v>357.39632335048509</v>
      </c>
      <c r="AK1141" s="132" t="str">
        <f t="shared" si="989"/>
        <v>-</v>
      </c>
      <c r="AL1141" s="132">
        <f t="shared" si="989"/>
        <v>10.332309646202056</v>
      </c>
      <c r="AM1141" s="162"/>
    </row>
    <row r="1142" spans="1:39" ht="9" customHeight="1" x14ac:dyDescent="0.25">
      <c r="A1142" s="120"/>
      <c r="B1142" s="201"/>
      <c r="C1142" s="173"/>
      <c r="D1142" s="121"/>
      <c r="E1142" s="173"/>
      <c r="F1142" s="121"/>
      <c r="G1142" s="121"/>
      <c r="H1142" s="121"/>
      <c r="I1142" s="121"/>
      <c r="J1142" s="123"/>
      <c r="K1142" s="22" t="s">
        <v>678</v>
      </c>
      <c r="L1142" s="148" t="str">
        <f>IF(SUM(L1129:L1138)=0,"-",IF(SUM(L1129:L1138)&gt;0,COUNT(L1129:L1138)))</f>
        <v>-</v>
      </c>
      <c r="M1142" s="1">
        <f t="shared" ref="M1142:AL1142" si="991">IF(SUM(M1129:M1138)=0,"-",IF(SUM(M1129:M1138)&gt;0,COUNT(M1129:M1138)))</f>
        <v>10</v>
      </c>
      <c r="N1142" s="1">
        <f t="shared" si="991"/>
        <v>10</v>
      </c>
      <c r="O1142" s="1">
        <f t="shared" si="991"/>
        <v>10</v>
      </c>
      <c r="P1142" s="1" t="str">
        <f t="shared" ref="P1142:AC1142" si="992">IF(SUM(P1129:P1138)=0,"-",IF(SUM(P1129:P1138)&gt;0,COUNT(P1129:P1138)))</f>
        <v>-</v>
      </c>
      <c r="Q1142" s="1" t="str">
        <f t="shared" si="992"/>
        <v>-</v>
      </c>
      <c r="R1142" s="30">
        <f t="shared" si="992"/>
        <v>6</v>
      </c>
      <c r="S1142" s="1" t="str">
        <f t="shared" si="992"/>
        <v>-</v>
      </c>
      <c r="T1142" s="1">
        <f t="shared" si="992"/>
        <v>6</v>
      </c>
      <c r="U1142" s="1">
        <f t="shared" si="992"/>
        <v>10</v>
      </c>
      <c r="V1142" s="1" t="str">
        <f t="shared" si="992"/>
        <v>-</v>
      </c>
      <c r="W1142" s="1">
        <f t="shared" si="992"/>
        <v>10</v>
      </c>
      <c r="X1142" s="1">
        <f t="shared" si="992"/>
        <v>8</v>
      </c>
      <c r="Y1142" s="1" t="str">
        <f t="shared" si="992"/>
        <v>-</v>
      </c>
      <c r="Z1142" s="1">
        <f t="shared" si="992"/>
        <v>8</v>
      </c>
      <c r="AA1142" s="1">
        <f t="shared" si="992"/>
        <v>9</v>
      </c>
      <c r="AB1142" s="1" t="str">
        <f t="shared" si="992"/>
        <v>-</v>
      </c>
      <c r="AC1142" s="1">
        <f t="shared" si="992"/>
        <v>9</v>
      </c>
      <c r="AD1142" s="1" t="str">
        <f>IF(SUM(AD1129:AD1138)=0,"-",IF(SUM(AD1129:AD1138)&gt;0,COUNT(AD1129:AD1138)))</f>
        <v>-</v>
      </c>
      <c r="AE1142" s="1" t="str">
        <f>IF(SUM(AE1129:AE1138)=0,"-",IF(SUM(AE1129:AE1138)&gt;0,COUNT(AE1129:AE1138)))</f>
        <v>-</v>
      </c>
      <c r="AF1142" s="1" t="str">
        <f>IF(SUM(AF1129:AF1138)=0,"-",IF(SUM(AF1129:AF1138)&gt;0,COUNT(AF1129:AF1138)))</f>
        <v>-</v>
      </c>
      <c r="AG1142" s="1">
        <f t="shared" si="991"/>
        <v>2</v>
      </c>
      <c r="AH1142" s="1" t="str">
        <f t="shared" si="991"/>
        <v>-</v>
      </c>
      <c r="AI1142" s="1">
        <f t="shared" si="991"/>
        <v>2</v>
      </c>
      <c r="AJ1142" s="1">
        <f t="shared" si="991"/>
        <v>9</v>
      </c>
      <c r="AK1142" s="1" t="str">
        <f t="shared" si="991"/>
        <v>-</v>
      </c>
      <c r="AL1142" s="1">
        <f t="shared" si="991"/>
        <v>9</v>
      </c>
      <c r="AM1142" s="162"/>
    </row>
    <row r="1143" spans="1:39" ht="9" customHeight="1" x14ac:dyDescent="0.25">
      <c r="A1143" s="133"/>
      <c r="B1143" s="202"/>
      <c r="C1143" s="174"/>
      <c r="D1143" s="134"/>
      <c r="E1143" s="174"/>
      <c r="F1143" s="134"/>
      <c r="G1143" s="134"/>
      <c r="H1143" s="134"/>
      <c r="I1143" s="134"/>
      <c r="J1143" s="136"/>
      <c r="K1143" s="36"/>
      <c r="L1143" s="149"/>
      <c r="M1143" s="150"/>
      <c r="N1143" s="150"/>
      <c r="O1143" s="150"/>
      <c r="P1143" s="150"/>
      <c r="Q1143" s="150"/>
      <c r="R1143" s="214"/>
      <c r="S1143" s="150"/>
      <c r="T1143" s="151"/>
      <c r="U1143" s="150"/>
      <c r="V1143" s="150"/>
      <c r="W1143" s="150"/>
      <c r="X1143" s="151"/>
      <c r="Y1143" s="150"/>
      <c r="Z1143" s="151"/>
      <c r="AA1143" s="150"/>
      <c r="AB1143" s="150"/>
      <c r="AC1143" s="150"/>
      <c r="AD1143" s="150"/>
      <c r="AE1143" s="150"/>
      <c r="AF1143" s="151"/>
      <c r="AG1143" s="150"/>
      <c r="AH1143" s="150"/>
      <c r="AI1143" s="150"/>
      <c r="AJ1143" s="150"/>
      <c r="AK1143" s="150"/>
      <c r="AL1143" s="150"/>
      <c r="AM1143" s="162"/>
    </row>
    <row r="1144" spans="1:39" ht="9" hidden="1" customHeight="1" outlineLevel="1" x14ac:dyDescent="0.25">
      <c r="A1144" s="120">
        <v>21</v>
      </c>
      <c r="B1144" s="201" t="s">
        <v>684</v>
      </c>
      <c r="C1144" s="173" t="s">
        <v>27</v>
      </c>
      <c r="D1144" s="121" t="s">
        <v>28</v>
      </c>
      <c r="E1144" s="173" t="s">
        <v>29</v>
      </c>
      <c r="F1144" s="121">
        <v>400</v>
      </c>
      <c r="G1144" s="121" t="s">
        <v>700</v>
      </c>
      <c r="H1144" s="152">
        <v>4</v>
      </c>
      <c r="I1144" s="121"/>
      <c r="J1144" s="123"/>
      <c r="K1144" s="124"/>
      <c r="L1144" s="125"/>
      <c r="M1144" s="126">
        <v>44</v>
      </c>
      <c r="N1144" s="127">
        <v>24</v>
      </c>
      <c r="O1144" s="127">
        <v>450</v>
      </c>
      <c r="P1144" s="131"/>
      <c r="Q1144" s="127"/>
      <c r="R1144" s="76">
        <v>11.73</v>
      </c>
      <c r="S1144" s="129"/>
      <c r="T1144" s="129">
        <f t="shared" ref="T1144:T1153" si="993">R1144*N1144</f>
        <v>281.52</v>
      </c>
      <c r="U1144" s="76">
        <v>6</v>
      </c>
      <c r="V1144" s="129"/>
      <c r="W1144" s="76">
        <f t="shared" ref="W1144:W1153" si="994">U1144*N1144</f>
        <v>144</v>
      </c>
      <c r="X1144" s="127">
        <v>3420</v>
      </c>
      <c r="Y1144" s="128"/>
      <c r="Z1144" s="127">
        <f t="shared" ref="Z1144:Z1153" si="995">X1144*N1144</f>
        <v>82080</v>
      </c>
      <c r="AA1144" s="76">
        <v>164</v>
      </c>
      <c r="AB1144" s="129"/>
      <c r="AC1144" s="129">
        <f t="shared" ref="AC1144:AC1153" si="996">AA1144*N1144/1000</f>
        <v>3.9359999999999999</v>
      </c>
      <c r="AD1144" s="76">
        <v>6.98</v>
      </c>
      <c r="AE1144" s="130"/>
      <c r="AF1144" s="127">
        <f>AD1144*N1144</f>
        <v>167.52</v>
      </c>
      <c r="AG1144" s="127">
        <v>342.6</v>
      </c>
      <c r="AH1144" s="128"/>
      <c r="AI1144" s="129">
        <f t="shared" ref="AI1144:AI1153" si="997">AG1144*N1144/1000</f>
        <v>8.2224000000000022</v>
      </c>
      <c r="AJ1144" s="127">
        <v>2820</v>
      </c>
      <c r="AK1144" s="129"/>
      <c r="AL1144" s="129">
        <f t="shared" ref="AL1144:AL1153" si="998">AJ1144*N1144/1000</f>
        <v>67.680000000000007</v>
      </c>
      <c r="AM1144" s="162"/>
    </row>
    <row r="1145" spans="1:39" ht="9" hidden="1" customHeight="1" outlineLevel="1" x14ac:dyDescent="0.25">
      <c r="A1145" s="120">
        <v>22</v>
      </c>
      <c r="B1145" s="201" t="s">
        <v>684</v>
      </c>
      <c r="C1145" s="173" t="s">
        <v>27</v>
      </c>
      <c r="D1145" s="121" t="s">
        <v>28</v>
      </c>
      <c r="E1145" s="173" t="s">
        <v>29</v>
      </c>
      <c r="F1145" s="121">
        <v>400</v>
      </c>
      <c r="G1145" s="121" t="s">
        <v>700</v>
      </c>
      <c r="H1145" s="152">
        <v>4</v>
      </c>
      <c r="I1145" s="121"/>
      <c r="J1145" s="123"/>
      <c r="K1145" s="124"/>
      <c r="L1145" s="125"/>
      <c r="M1145" s="126">
        <v>18</v>
      </c>
      <c r="N1145" s="127">
        <v>6</v>
      </c>
      <c r="O1145" s="127">
        <v>1406</v>
      </c>
      <c r="P1145" s="121"/>
      <c r="Q1145" s="121"/>
      <c r="R1145" s="76">
        <v>8.7899999999999991</v>
      </c>
      <c r="S1145" s="129"/>
      <c r="T1145" s="129">
        <f t="shared" si="993"/>
        <v>52.739999999999995</v>
      </c>
      <c r="U1145" s="132">
        <v>13.3</v>
      </c>
      <c r="V1145" s="129"/>
      <c r="W1145" s="76">
        <f t="shared" si="994"/>
        <v>79.800000000000011</v>
      </c>
      <c r="X1145" s="127">
        <v>1180</v>
      </c>
      <c r="Y1145" s="128"/>
      <c r="Z1145" s="127">
        <f t="shared" si="995"/>
        <v>7080</v>
      </c>
      <c r="AA1145" s="132">
        <v>400</v>
      </c>
      <c r="AB1145" s="129"/>
      <c r="AC1145" s="129">
        <f t="shared" si="996"/>
        <v>2.4</v>
      </c>
      <c r="AD1145" s="76">
        <v>3.96</v>
      </c>
      <c r="AE1145" s="130"/>
      <c r="AF1145" s="127">
        <f>AD1145*N1145</f>
        <v>23.759999999999998</v>
      </c>
      <c r="AG1145" s="127">
        <v>34</v>
      </c>
      <c r="AH1145" s="128"/>
      <c r="AI1145" s="129">
        <f t="shared" si="997"/>
        <v>0.20399999999999999</v>
      </c>
      <c r="AJ1145" s="127">
        <v>4445</v>
      </c>
      <c r="AK1145" s="129"/>
      <c r="AL1145" s="129">
        <f t="shared" si="998"/>
        <v>26.67</v>
      </c>
      <c r="AM1145" s="162"/>
    </row>
    <row r="1146" spans="1:39" ht="9" hidden="1" customHeight="1" outlineLevel="1" x14ac:dyDescent="0.25">
      <c r="A1146" s="120">
        <v>23</v>
      </c>
      <c r="B1146" s="201" t="s">
        <v>684</v>
      </c>
      <c r="C1146" s="173" t="s">
        <v>27</v>
      </c>
      <c r="D1146" s="121" t="s">
        <v>28</v>
      </c>
      <c r="E1146" s="173" t="s">
        <v>29</v>
      </c>
      <c r="F1146" s="121">
        <v>400</v>
      </c>
      <c r="G1146" s="121" t="s">
        <v>700</v>
      </c>
      <c r="H1146" s="152">
        <v>4</v>
      </c>
      <c r="I1146" s="121"/>
      <c r="J1146" s="123"/>
      <c r="K1146" s="124"/>
      <c r="L1146" s="125"/>
      <c r="M1146" s="126">
        <v>16</v>
      </c>
      <c r="N1146" s="127">
        <v>18</v>
      </c>
      <c r="O1146" s="127">
        <v>1122</v>
      </c>
      <c r="P1146" s="121"/>
      <c r="Q1146" s="121"/>
      <c r="R1146" s="76">
        <v>17.829999999999998</v>
      </c>
      <c r="S1146" s="129"/>
      <c r="T1146" s="129">
        <f t="shared" si="993"/>
        <v>320.93999999999994</v>
      </c>
      <c r="U1146" s="132">
        <v>8.3000000000000007</v>
      </c>
      <c r="V1146" s="129"/>
      <c r="W1146" s="76">
        <f t="shared" si="994"/>
        <v>149.4</v>
      </c>
      <c r="X1146" s="127">
        <v>420</v>
      </c>
      <c r="Y1146" s="128"/>
      <c r="Z1146" s="127">
        <f t="shared" si="995"/>
        <v>7560</v>
      </c>
      <c r="AA1146" s="76">
        <v>189</v>
      </c>
      <c r="AB1146" s="129"/>
      <c r="AC1146" s="129">
        <f t="shared" si="996"/>
        <v>3.4020000000000001</v>
      </c>
      <c r="AD1146" s="76" t="s">
        <v>681</v>
      </c>
      <c r="AE1146" s="130"/>
      <c r="AF1146" s="127" t="s">
        <v>682</v>
      </c>
      <c r="AG1146" s="127">
        <v>30.6</v>
      </c>
      <c r="AH1146" s="128"/>
      <c r="AI1146" s="129">
        <f t="shared" si="997"/>
        <v>0.55080000000000007</v>
      </c>
      <c r="AJ1146" s="127">
        <v>2565</v>
      </c>
      <c r="AK1146" s="129"/>
      <c r="AL1146" s="129">
        <f t="shared" si="998"/>
        <v>46.17</v>
      </c>
      <c r="AM1146" s="162"/>
    </row>
    <row r="1147" spans="1:39" ht="9" hidden="1" customHeight="1" outlineLevel="1" x14ac:dyDescent="0.25">
      <c r="A1147" s="120">
        <v>24</v>
      </c>
      <c r="B1147" s="201" t="s">
        <v>684</v>
      </c>
      <c r="C1147" s="173" t="s">
        <v>27</v>
      </c>
      <c r="D1147" s="121" t="s">
        <v>28</v>
      </c>
      <c r="E1147" s="173" t="s">
        <v>29</v>
      </c>
      <c r="F1147" s="121">
        <v>400</v>
      </c>
      <c r="G1147" s="121" t="s">
        <v>700</v>
      </c>
      <c r="H1147" s="152">
        <v>4</v>
      </c>
      <c r="I1147" s="121"/>
      <c r="J1147" s="123"/>
      <c r="K1147" s="124"/>
      <c r="L1147" s="125"/>
      <c r="M1147" s="126">
        <v>18</v>
      </c>
      <c r="N1147" s="127">
        <v>11</v>
      </c>
      <c r="O1147" s="127">
        <v>1246</v>
      </c>
      <c r="P1147" s="121"/>
      <c r="Q1147" s="121"/>
      <c r="R1147" s="76">
        <v>63.4</v>
      </c>
      <c r="S1147" s="129"/>
      <c r="T1147" s="129">
        <f t="shared" si="993"/>
        <v>697.4</v>
      </c>
      <c r="U1147" s="132">
        <v>12.1</v>
      </c>
      <c r="V1147" s="129"/>
      <c r="W1147" s="76">
        <f t="shared" si="994"/>
        <v>133.1</v>
      </c>
      <c r="X1147" s="127">
        <v>4550</v>
      </c>
      <c r="Y1147" s="128"/>
      <c r="Z1147" s="127">
        <f t="shared" si="995"/>
        <v>50050</v>
      </c>
      <c r="AA1147" s="76">
        <v>360</v>
      </c>
      <c r="AB1147" s="129"/>
      <c r="AC1147" s="129">
        <f t="shared" si="996"/>
        <v>3.96</v>
      </c>
      <c r="AD1147" s="76">
        <v>10.199999999999999</v>
      </c>
      <c r="AE1147" s="130"/>
      <c r="AF1147" s="127">
        <f>AD1147*N1147</f>
        <v>112.19999999999999</v>
      </c>
      <c r="AG1147" s="127">
        <v>231</v>
      </c>
      <c r="AH1147" s="128"/>
      <c r="AI1147" s="129">
        <f t="shared" si="997"/>
        <v>2.5409999999999999</v>
      </c>
      <c r="AJ1147" s="127">
        <v>8590</v>
      </c>
      <c r="AK1147" s="129"/>
      <c r="AL1147" s="129">
        <f t="shared" si="998"/>
        <v>94.49</v>
      </c>
      <c r="AM1147" s="162"/>
    </row>
    <row r="1148" spans="1:39" ht="9" hidden="1" customHeight="1" outlineLevel="1" x14ac:dyDescent="0.25">
      <c r="A1148" s="120">
        <v>25</v>
      </c>
      <c r="B1148" s="201" t="s">
        <v>684</v>
      </c>
      <c r="C1148" s="173" t="s">
        <v>27</v>
      </c>
      <c r="D1148" s="121" t="s">
        <v>28</v>
      </c>
      <c r="E1148" s="173" t="s">
        <v>29</v>
      </c>
      <c r="F1148" s="121">
        <v>400</v>
      </c>
      <c r="G1148" s="121" t="s">
        <v>700</v>
      </c>
      <c r="H1148" s="152">
        <v>4</v>
      </c>
      <c r="I1148" s="121"/>
      <c r="J1148" s="123"/>
      <c r="K1148" s="124"/>
      <c r="L1148" s="125"/>
      <c r="M1148" s="126">
        <v>19</v>
      </c>
      <c r="N1148" s="127">
        <v>9</v>
      </c>
      <c r="O1148" s="127">
        <v>1371</v>
      </c>
      <c r="P1148" s="121"/>
      <c r="Q1148" s="121"/>
      <c r="R1148" s="76">
        <v>29.02</v>
      </c>
      <c r="S1148" s="129"/>
      <c r="T1148" s="129">
        <f t="shared" si="993"/>
        <v>261.18</v>
      </c>
      <c r="U1148" s="132">
        <v>11.3</v>
      </c>
      <c r="V1148" s="129"/>
      <c r="W1148" s="76">
        <f t="shared" si="994"/>
        <v>101.7</v>
      </c>
      <c r="X1148" s="127">
        <v>1740</v>
      </c>
      <c r="Y1148" s="128"/>
      <c r="Z1148" s="127">
        <f t="shared" si="995"/>
        <v>15660</v>
      </c>
      <c r="AA1148" s="132">
        <v>472</v>
      </c>
      <c r="AB1148" s="129"/>
      <c r="AC1148" s="129">
        <f t="shared" si="996"/>
        <v>4.2480000000000002</v>
      </c>
      <c r="AD1148" s="76">
        <v>9.06</v>
      </c>
      <c r="AE1148" s="130"/>
      <c r="AF1148" s="127">
        <f>AD1148*N1148</f>
        <v>81.540000000000006</v>
      </c>
      <c r="AG1148" s="127">
        <v>126.1</v>
      </c>
      <c r="AH1148" s="128"/>
      <c r="AI1148" s="129">
        <f t="shared" si="997"/>
        <v>1.1348999999999998</v>
      </c>
      <c r="AJ1148" s="127">
        <v>11000</v>
      </c>
      <c r="AK1148" s="129"/>
      <c r="AL1148" s="129">
        <f t="shared" si="998"/>
        <v>99</v>
      </c>
      <c r="AM1148" s="162"/>
    </row>
    <row r="1149" spans="1:39" ht="9" hidden="1" customHeight="1" outlineLevel="1" x14ac:dyDescent="0.25">
      <c r="A1149" s="120">
        <v>26</v>
      </c>
      <c r="B1149" s="201" t="s">
        <v>684</v>
      </c>
      <c r="C1149" s="173" t="s">
        <v>27</v>
      </c>
      <c r="D1149" s="121" t="s">
        <v>28</v>
      </c>
      <c r="E1149" s="173" t="s">
        <v>29</v>
      </c>
      <c r="F1149" s="121">
        <v>400</v>
      </c>
      <c r="G1149" s="121" t="s">
        <v>700</v>
      </c>
      <c r="H1149" s="152">
        <v>4</v>
      </c>
      <c r="I1149" s="121"/>
      <c r="J1149" s="123"/>
      <c r="K1149" s="124"/>
      <c r="L1149" s="125"/>
      <c r="M1149" s="126">
        <v>20</v>
      </c>
      <c r="N1149" s="127">
        <v>20</v>
      </c>
      <c r="O1149" s="127">
        <v>1156</v>
      </c>
      <c r="P1149" s="121"/>
      <c r="Q1149" s="121"/>
      <c r="R1149" s="127" t="s">
        <v>681</v>
      </c>
      <c r="S1149" s="129"/>
      <c r="T1149" s="128" t="s">
        <v>682</v>
      </c>
      <c r="U1149" s="132">
        <v>6.3</v>
      </c>
      <c r="V1149" s="129"/>
      <c r="W1149" s="76">
        <f t="shared" si="994"/>
        <v>126</v>
      </c>
      <c r="X1149" s="127">
        <v>350</v>
      </c>
      <c r="Y1149" s="128"/>
      <c r="Z1149" s="127">
        <f t="shared" si="995"/>
        <v>7000</v>
      </c>
      <c r="AA1149" s="127" t="s">
        <v>681</v>
      </c>
      <c r="AB1149" s="129"/>
      <c r="AC1149" s="128" t="s">
        <v>682</v>
      </c>
      <c r="AD1149" s="76" t="s">
        <v>681</v>
      </c>
      <c r="AE1149" s="130"/>
      <c r="AF1149" s="127" t="s">
        <v>682</v>
      </c>
      <c r="AG1149" s="127" t="s">
        <v>681</v>
      </c>
      <c r="AH1149" s="128"/>
      <c r="AI1149" s="128" t="s">
        <v>682</v>
      </c>
      <c r="AJ1149" s="221" t="s">
        <v>712</v>
      </c>
      <c r="AK1149" s="129"/>
      <c r="AL1149" s="128" t="s">
        <v>682</v>
      </c>
      <c r="AM1149" s="162"/>
    </row>
    <row r="1150" spans="1:39" ht="9" hidden="1" customHeight="1" outlineLevel="1" x14ac:dyDescent="0.25">
      <c r="A1150" s="120">
        <v>27</v>
      </c>
      <c r="B1150" s="201" t="s">
        <v>684</v>
      </c>
      <c r="C1150" s="173" t="s">
        <v>27</v>
      </c>
      <c r="D1150" s="121" t="s">
        <v>28</v>
      </c>
      <c r="E1150" s="173" t="s">
        <v>29</v>
      </c>
      <c r="F1150" s="121">
        <v>400</v>
      </c>
      <c r="G1150" s="121" t="s">
        <v>700</v>
      </c>
      <c r="H1150" s="152">
        <v>4</v>
      </c>
      <c r="I1150" s="121"/>
      <c r="J1150" s="123"/>
      <c r="K1150" s="124"/>
      <c r="L1150" s="153"/>
      <c r="M1150" s="126">
        <v>20</v>
      </c>
      <c r="N1150" s="127">
        <v>9</v>
      </c>
      <c r="O1150" s="127">
        <v>1374</v>
      </c>
      <c r="P1150" s="121"/>
      <c r="Q1150" s="121"/>
      <c r="R1150" s="76">
        <v>31.88</v>
      </c>
      <c r="S1150" s="129"/>
      <c r="T1150" s="129">
        <f t="shared" si="993"/>
        <v>286.92</v>
      </c>
      <c r="U1150" s="132">
        <v>8.9</v>
      </c>
      <c r="V1150" s="129"/>
      <c r="W1150" s="76">
        <f t="shared" si="994"/>
        <v>80.100000000000009</v>
      </c>
      <c r="X1150" s="127">
        <v>900</v>
      </c>
      <c r="Y1150" s="128"/>
      <c r="Z1150" s="127">
        <f t="shared" si="995"/>
        <v>8100</v>
      </c>
      <c r="AA1150" s="76">
        <v>413</v>
      </c>
      <c r="AB1150" s="129"/>
      <c r="AC1150" s="129">
        <f t="shared" si="996"/>
        <v>3.7170000000000001</v>
      </c>
      <c r="AD1150" s="76">
        <v>13.3</v>
      </c>
      <c r="AE1150" s="27"/>
      <c r="AF1150" s="127">
        <f>AD1150*N1150</f>
        <v>119.7</v>
      </c>
      <c r="AG1150" s="127">
        <v>64.099999999999994</v>
      </c>
      <c r="AH1150" s="128"/>
      <c r="AI1150" s="129">
        <f t="shared" si="997"/>
        <v>0.57689999999999997</v>
      </c>
      <c r="AJ1150" s="127">
        <v>7030</v>
      </c>
      <c r="AK1150" s="129"/>
      <c r="AL1150" s="129">
        <f t="shared" si="998"/>
        <v>63.27</v>
      </c>
      <c r="AM1150" s="162"/>
    </row>
    <row r="1151" spans="1:39" ht="9" hidden="1" customHeight="1" outlineLevel="1" x14ac:dyDescent="0.25">
      <c r="A1151" s="120">
        <v>28</v>
      </c>
      <c r="B1151" s="201" t="s">
        <v>684</v>
      </c>
      <c r="C1151" s="173" t="s">
        <v>27</v>
      </c>
      <c r="D1151" s="121" t="s">
        <v>28</v>
      </c>
      <c r="E1151" s="173" t="s">
        <v>29</v>
      </c>
      <c r="F1151" s="121">
        <v>400</v>
      </c>
      <c r="G1151" s="121" t="s">
        <v>700</v>
      </c>
      <c r="H1151" s="152">
        <v>4</v>
      </c>
      <c r="I1151" s="121"/>
      <c r="J1151" s="123"/>
      <c r="K1151" s="124"/>
      <c r="L1151" s="153"/>
      <c r="M1151" s="126">
        <v>14</v>
      </c>
      <c r="N1151" s="127">
        <v>6</v>
      </c>
      <c r="O1151" s="127">
        <v>1590</v>
      </c>
      <c r="P1151" s="121"/>
      <c r="Q1151" s="121"/>
      <c r="R1151" s="76">
        <v>17.190000000000001</v>
      </c>
      <c r="S1151" s="129"/>
      <c r="T1151" s="129">
        <f t="shared" si="993"/>
        <v>103.14000000000001</v>
      </c>
      <c r="U1151" s="132">
        <v>14.8</v>
      </c>
      <c r="V1151" s="129"/>
      <c r="W1151" s="132">
        <f t="shared" si="994"/>
        <v>88.800000000000011</v>
      </c>
      <c r="X1151" s="127">
        <v>870</v>
      </c>
      <c r="Y1151" s="128"/>
      <c r="Z1151" s="127">
        <f t="shared" si="995"/>
        <v>5220</v>
      </c>
      <c r="AA1151" s="132">
        <v>328</v>
      </c>
      <c r="AB1151" s="129"/>
      <c r="AC1151" s="129">
        <f t="shared" si="996"/>
        <v>1.968</v>
      </c>
      <c r="AD1151" s="76">
        <v>4.66</v>
      </c>
      <c r="AE1151" s="27"/>
      <c r="AF1151" s="127">
        <f>AD1151*N1151</f>
        <v>27.96</v>
      </c>
      <c r="AG1151" s="127">
        <v>25.1</v>
      </c>
      <c r="AH1151" s="128"/>
      <c r="AI1151" s="129">
        <f t="shared" si="997"/>
        <v>0.15060000000000001</v>
      </c>
      <c r="AJ1151" s="131">
        <v>5790</v>
      </c>
      <c r="AK1151" s="129"/>
      <c r="AL1151" s="129">
        <f t="shared" si="998"/>
        <v>34.74</v>
      </c>
      <c r="AM1151" s="162"/>
    </row>
    <row r="1152" spans="1:39" ht="9" hidden="1" customHeight="1" outlineLevel="1" x14ac:dyDescent="0.25">
      <c r="A1152" s="120">
        <v>29</v>
      </c>
      <c r="B1152" s="201" t="s">
        <v>684</v>
      </c>
      <c r="C1152" s="173" t="s">
        <v>27</v>
      </c>
      <c r="D1152" s="121" t="s">
        <v>28</v>
      </c>
      <c r="E1152" s="173" t="s">
        <v>29</v>
      </c>
      <c r="F1152" s="121">
        <v>400</v>
      </c>
      <c r="G1152" s="121" t="s">
        <v>700</v>
      </c>
      <c r="H1152" s="152">
        <v>4</v>
      </c>
      <c r="I1152" s="121"/>
      <c r="J1152" s="123"/>
      <c r="K1152" s="124"/>
      <c r="L1152" s="153"/>
      <c r="M1152" s="126">
        <v>13</v>
      </c>
      <c r="N1152" s="127">
        <v>11</v>
      </c>
      <c r="O1152" s="127">
        <v>1248</v>
      </c>
      <c r="P1152" s="121"/>
      <c r="Q1152" s="121"/>
      <c r="R1152" s="76">
        <v>22.07</v>
      </c>
      <c r="S1152" s="129"/>
      <c r="T1152" s="129">
        <f t="shared" si="993"/>
        <v>242.77</v>
      </c>
      <c r="U1152" s="132">
        <v>8.5</v>
      </c>
      <c r="V1152" s="129"/>
      <c r="W1152" s="76">
        <f t="shared" si="994"/>
        <v>93.5</v>
      </c>
      <c r="X1152" s="127">
        <v>580</v>
      </c>
      <c r="Y1152" s="128"/>
      <c r="Z1152" s="127">
        <f t="shared" si="995"/>
        <v>6380</v>
      </c>
      <c r="AA1152" s="76">
        <v>243</v>
      </c>
      <c r="AB1152" s="129"/>
      <c r="AC1152" s="129">
        <f t="shared" si="996"/>
        <v>2.673</v>
      </c>
      <c r="AD1152" s="76" t="s">
        <v>681</v>
      </c>
      <c r="AE1152" s="27"/>
      <c r="AF1152" s="127" t="s">
        <v>682</v>
      </c>
      <c r="AG1152" s="127">
        <v>98.5</v>
      </c>
      <c r="AH1152" s="128"/>
      <c r="AI1152" s="129">
        <f t="shared" si="997"/>
        <v>1.0834999999999999</v>
      </c>
      <c r="AJ1152" s="127">
        <v>6110</v>
      </c>
      <c r="AK1152" s="129"/>
      <c r="AL1152" s="129">
        <f t="shared" si="998"/>
        <v>67.209999999999994</v>
      </c>
      <c r="AM1152" s="162"/>
    </row>
    <row r="1153" spans="1:39" ht="9" hidden="1" customHeight="1" outlineLevel="1" x14ac:dyDescent="0.25">
      <c r="A1153" s="133">
        <v>30</v>
      </c>
      <c r="B1153" s="202" t="s">
        <v>684</v>
      </c>
      <c r="C1153" s="174" t="s">
        <v>27</v>
      </c>
      <c r="D1153" s="134" t="s">
        <v>28</v>
      </c>
      <c r="E1153" s="174" t="s">
        <v>29</v>
      </c>
      <c r="F1153" s="134">
        <v>400</v>
      </c>
      <c r="G1153" s="134" t="s">
        <v>700</v>
      </c>
      <c r="H1153" s="135">
        <v>4</v>
      </c>
      <c r="I1153" s="134"/>
      <c r="J1153" s="136"/>
      <c r="K1153" s="137"/>
      <c r="L1153" s="138"/>
      <c r="M1153" s="139">
        <v>25</v>
      </c>
      <c r="N1153" s="140">
        <v>15</v>
      </c>
      <c r="O1153" s="140">
        <v>1057</v>
      </c>
      <c r="P1153" s="134"/>
      <c r="Q1153" s="134"/>
      <c r="R1153" s="74">
        <v>22.216999999999999</v>
      </c>
      <c r="S1153" s="142"/>
      <c r="T1153" s="142">
        <f t="shared" si="993"/>
        <v>333.255</v>
      </c>
      <c r="U1153" s="143">
        <v>23.1</v>
      </c>
      <c r="V1153" s="142"/>
      <c r="W1153" s="74">
        <f t="shared" si="994"/>
        <v>346.5</v>
      </c>
      <c r="X1153" s="140">
        <v>2490</v>
      </c>
      <c r="Y1153" s="141"/>
      <c r="Z1153" s="140">
        <f t="shared" si="995"/>
        <v>37350</v>
      </c>
      <c r="AA1153" s="74">
        <v>425</v>
      </c>
      <c r="AB1153" s="142"/>
      <c r="AC1153" s="142">
        <f t="shared" si="996"/>
        <v>6.375</v>
      </c>
      <c r="AD1153" s="140">
        <v>8.77</v>
      </c>
      <c r="AE1153" s="41"/>
      <c r="AF1153" s="140">
        <f>AD1153*N1153</f>
        <v>131.54999999999998</v>
      </c>
      <c r="AG1153" s="140">
        <v>202.6</v>
      </c>
      <c r="AH1153" s="141"/>
      <c r="AI1153" s="142">
        <f t="shared" si="997"/>
        <v>3.0390000000000001</v>
      </c>
      <c r="AJ1153" s="140">
        <v>3570</v>
      </c>
      <c r="AK1153" s="142"/>
      <c r="AL1153" s="142">
        <f t="shared" si="998"/>
        <v>53.55</v>
      </c>
      <c r="AM1153" s="162"/>
    </row>
    <row r="1154" spans="1:39" ht="9" customHeight="1" collapsed="1" x14ac:dyDescent="0.25">
      <c r="A1154" s="120"/>
      <c r="B1154" s="201"/>
      <c r="C1154" s="173"/>
      <c r="D1154" s="121"/>
      <c r="E1154" s="173"/>
      <c r="F1154" s="121"/>
      <c r="G1154" s="121"/>
      <c r="H1154" s="121"/>
      <c r="I1154" s="121"/>
      <c r="J1154" s="123"/>
      <c r="K1154" s="8"/>
      <c r="L1154" s="145"/>
      <c r="M1154" s="145"/>
      <c r="N1154" s="145"/>
      <c r="O1154" s="145"/>
      <c r="P1154" s="145"/>
      <c r="Q1154" s="145"/>
      <c r="R1154" s="213"/>
      <c r="S1154" s="145"/>
      <c r="T1154" s="146"/>
      <c r="U1154" s="145"/>
      <c r="V1154" s="145"/>
      <c r="W1154" s="145"/>
      <c r="X1154" s="146"/>
      <c r="Y1154" s="145"/>
      <c r="Z1154" s="146"/>
      <c r="AA1154" s="145"/>
      <c r="AB1154" s="145"/>
      <c r="AC1154" s="145"/>
      <c r="AD1154" s="145"/>
      <c r="AE1154" s="145"/>
      <c r="AF1154" s="146"/>
      <c r="AG1154" s="145"/>
      <c r="AH1154" s="145"/>
      <c r="AI1154" s="145"/>
      <c r="AJ1154" s="145"/>
      <c r="AK1154" s="145"/>
      <c r="AL1154" s="145"/>
      <c r="AM1154" s="162"/>
    </row>
    <row r="1155" spans="1:39" ht="9" customHeight="1" x14ac:dyDescent="0.25">
      <c r="A1155" s="120"/>
      <c r="B1155" s="201"/>
      <c r="C1155" s="173"/>
      <c r="D1155" s="121"/>
      <c r="E1155" s="173"/>
      <c r="F1155" s="121"/>
      <c r="G1155" s="121"/>
      <c r="H1155" s="121"/>
      <c r="I1155" s="121"/>
      <c r="J1155" s="123"/>
      <c r="K1155" s="22" t="s">
        <v>679</v>
      </c>
      <c r="L1155" s="132" t="str">
        <f>IF(SUM(L1144:L1153)=0,"-",IF(SUM(L1144:L1153)&gt;0,AVERAGE(L1144:L1153)))</f>
        <v>-</v>
      </c>
      <c r="M1155" s="132">
        <f t="shared" ref="M1155:AI1155" si="999">IF(SUM(M1144:M1153)=0,"-",IF(SUM(M1144:M1153)&gt;0,AVERAGE(M1144:M1153)))</f>
        <v>20.7</v>
      </c>
      <c r="N1155" s="132">
        <f t="shared" si="999"/>
        <v>12.9</v>
      </c>
      <c r="O1155" s="132">
        <f t="shared" si="999"/>
        <v>1202</v>
      </c>
      <c r="P1155" s="132" t="str">
        <f t="shared" ref="P1155:AC1155" si="1000">IF(SUM(P1144:P1153)=0,"-",IF(SUM(P1144:P1153)&gt;0,AVERAGE(P1144:P1153)))</f>
        <v>-</v>
      </c>
      <c r="Q1155" s="132" t="str">
        <f t="shared" si="1000"/>
        <v>-</v>
      </c>
      <c r="R1155" s="132">
        <f t="shared" si="1000"/>
        <v>24.903000000000002</v>
      </c>
      <c r="S1155" s="132" t="str">
        <f t="shared" si="1000"/>
        <v>-</v>
      </c>
      <c r="T1155" s="132">
        <f t="shared" si="1000"/>
        <v>286.6516666666667</v>
      </c>
      <c r="U1155" s="132">
        <f t="shared" si="1000"/>
        <v>11.26</v>
      </c>
      <c r="V1155" s="132" t="str">
        <f t="shared" si="1000"/>
        <v>-</v>
      </c>
      <c r="W1155" s="132">
        <f t="shared" si="1000"/>
        <v>134.29000000000002</v>
      </c>
      <c r="X1155" s="131">
        <f t="shared" si="1000"/>
        <v>1650</v>
      </c>
      <c r="Y1155" s="132" t="str">
        <f t="shared" si="1000"/>
        <v>-</v>
      </c>
      <c r="Z1155" s="131">
        <f t="shared" si="1000"/>
        <v>22648</v>
      </c>
      <c r="AA1155" s="132">
        <f t="shared" si="1000"/>
        <v>332.66666666666669</v>
      </c>
      <c r="AB1155" s="132" t="str">
        <f t="shared" si="1000"/>
        <v>-</v>
      </c>
      <c r="AC1155" s="132">
        <f t="shared" si="1000"/>
        <v>3.6310000000000002</v>
      </c>
      <c r="AD1155" s="132">
        <f>IF(SUM(AD1144:AD1153)=0,"-",IF(SUM(AD1144:AD1153)&gt;0,AVERAGE(AD1144:AD1153)))</f>
        <v>8.1328571428571426</v>
      </c>
      <c r="AE1155" s="132" t="str">
        <f>IF(SUM(AE1144:AE1153)=0,"-",IF(SUM(AE1144:AE1153)&gt;0,AVERAGE(AE1144:AE1153)))</f>
        <v>-</v>
      </c>
      <c r="AF1155" s="131"/>
      <c r="AG1155" s="132">
        <f t="shared" si="999"/>
        <v>128.28888888888889</v>
      </c>
      <c r="AH1155" s="132" t="str">
        <f t="shared" si="999"/>
        <v>-</v>
      </c>
      <c r="AI1155" s="132">
        <f t="shared" si="999"/>
        <v>1.9447888888888896</v>
      </c>
      <c r="AJ1155" s="132">
        <f t="shared" ref="AJ1155:AL1155" si="1001">IF(SUM(AJ1144:AJ1153)=0,"-",IF(SUM(AJ1144:AJ1153)&gt;0,AVERAGE(AJ1144:AJ1153)))</f>
        <v>5768.8888888888887</v>
      </c>
      <c r="AK1155" s="132" t="str">
        <f t="shared" si="1001"/>
        <v>-</v>
      </c>
      <c r="AL1155" s="132">
        <f t="shared" si="1001"/>
        <v>61.419999999999995</v>
      </c>
      <c r="AM1155" s="162"/>
    </row>
    <row r="1156" spans="1:39" ht="9" customHeight="1" x14ac:dyDescent="0.25">
      <c r="A1156" s="120"/>
      <c r="B1156" s="192" t="str">
        <f t="shared" ref="B1156:H1156" si="1002">B1151</f>
        <v>NPAA</v>
      </c>
      <c r="C1156" s="17" t="str">
        <f t="shared" si="1002"/>
        <v>Sanofi</v>
      </c>
      <c r="D1156" s="25" t="str">
        <f t="shared" si="1002"/>
        <v>Rat</v>
      </c>
      <c r="E1156" s="17" t="str">
        <f t="shared" si="1002"/>
        <v>SD</v>
      </c>
      <c r="F1156" s="25">
        <f t="shared" si="1002"/>
        <v>400</v>
      </c>
      <c r="G1156" s="25" t="str">
        <f t="shared" si="1002"/>
        <v>daily</v>
      </c>
      <c r="H1156" s="25">
        <f t="shared" si="1002"/>
        <v>4</v>
      </c>
      <c r="I1156" s="25" t="s">
        <v>325</v>
      </c>
      <c r="J1156" s="25">
        <v>16</v>
      </c>
      <c r="K1156" s="22" t="s">
        <v>677</v>
      </c>
      <c r="L1156" s="132" t="str">
        <f>IF(SUM(L1144:L1153)=0,"-",IF(SUM(L1144:L1153)&gt;0,_xlfn.STDEV.S(L1144:L1153)))</f>
        <v>-</v>
      </c>
      <c r="M1156" s="132">
        <f t="shared" ref="M1156:AI1156" si="1003">IF(SUM(M1144:M1153)=0,"-",IF(SUM(M1144:M1153)&gt;0,_xlfn.STDEV.S(M1144:M1153)))</f>
        <v>8.8575140731220738</v>
      </c>
      <c r="N1156" s="132">
        <f t="shared" si="1003"/>
        <v>6.1182786250164636</v>
      </c>
      <c r="O1156" s="132">
        <f t="shared" si="1003"/>
        <v>307.21002587806277</v>
      </c>
      <c r="P1156" s="132" t="str">
        <f t="shared" ref="P1156:AC1156" si="1004">IF(SUM(P1144:P1153)=0,"-",IF(SUM(P1144:P1153)&gt;0,_xlfn.STDEV.S(P1144:P1153)))</f>
        <v>-</v>
      </c>
      <c r="Q1156" s="132" t="str">
        <f t="shared" si="1004"/>
        <v>-</v>
      </c>
      <c r="R1156" s="132">
        <f t="shared" si="1004"/>
        <v>16.223293854824913</v>
      </c>
      <c r="S1156" s="132" t="str">
        <f t="shared" si="1004"/>
        <v>-</v>
      </c>
      <c r="T1156" s="132">
        <f t="shared" si="1004"/>
        <v>181.3331760530873</v>
      </c>
      <c r="U1156" s="132">
        <f t="shared" si="1004"/>
        <v>5.0750369456783329</v>
      </c>
      <c r="V1156" s="132" t="str">
        <f t="shared" si="1004"/>
        <v>-</v>
      </c>
      <c r="W1156" s="132">
        <f t="shared" si="1004"/>
        <v>78.970324243421373</v>
      </c>
      <c r="X1156" s="131">
        <f t="shared" si="1004"/>
        <v>1414.0642763954465</v>
      </c>
      <c r="Y1156" s="132" t="str">
        <f t="shared" si="1004"/>
        <v>-</v>
      </c>
      <c r="Z1156" s="131">
        <f t="shared" si="1004"/>
        <v>25912.053737380385</v>
      </c>
      <c r="AA1156" s="132">
        <f t="shared" si="1004"/>
        <v>110.01363551851198</v>
      </c>
      <c r="AB1156" s="132" t="str">
        <f t="shared" si="1004"/>
        <v>-</v>
      </c>
      <c r="AC1156" s="132">
        <f t="shared" si="1004"/>
        <v>1.2927694109933143</v>
      </c>
      <c r="AD1156" s="132">
        <f>IF(SUM(AD1144:AD1153)=0,"-",IF(SUM(AD1144:AD1153)&gt;0,_xlfn.STDEV.S(AD1144:AD1153)))</f>
        <v>3.2414128312908828</v>
      </c>
      <c r="AE1156" s="132" t="str">
        <f>IF(SUM(AE1144:AE1153)=0,"-",IF(SUM(AE1144:AE1153)&gt;0,_xlfn.STDEV.S(AE1144:AE1153)))</f>
        <v>-</v>
      </c>
      <c r="AF1156" s="131"/>
      <c r="AG1156" s="132">
        <f t="shared" si="1003"/>
        <v>109.5985908263017</v>
      </c>
      <c r="AH1156" s="132" t="str">
        <f t="shared" si="1003"/>
        <v>-</v>
      </c>
      <c r="AI1156" s="132">
        <f t="shared" si="1003"/>
        <v>2.559850831320277</v>
      </c>
      <c r="AJ1156" s="132">
        <f t="shared" ref="AJ1156:AL1156" si="1005">IF(SUM(AJ1144:AJ1153)=0,"-",IF(SUM(AJ1144:AJ1153)&gt;0,_xlfn.STDEV.S(AJ1144:AJ1153)))</f>
        <v>2796.8517767502644</v>
      </c>
      <c r="AK1156" s="132" t="str">
        <f t="shared" si="1005"/>
        <v>-</v>
      </c>
      <c r="AL1156" s="132">
        <f t="shared" si="1005"/>
        <v>24.484433319968851</v>
      </c>
      <c r="AM1156" s="162"/>
    </row>
    <row r="1157" spans="1:39" ht="9" customHeight="1" x14ac:dyDescent="0.25">
      <c r="A1157" s="120"/>
      <c r="B1157" s="201"/>
      <c r="C1157" s="173"/>
      <c r="D1157" s="121"/>
      <c r="E1157" s="173"/>
      <c r="F1157" s="121"/>
      <c r="G1157" s="121"/>
      <c r="H1157" s="121"/>
      <c r="I1157" s="121"/>
      <c r="J1157" s="123"/>
      <c r="K1157" s="22" t="s">
        <v>678</v>
      </c>
      <c r="L1157" s="1" t="str">
        <f>IF(SUM(L1144:L1153)=0,"-",IF(SUM(L1144:L1153)&gt;0,COUNT(L1144:L1153)))</f>
        <v>-</v>
      </c>
      <c r="M1157" s="1">
        <f t="shared" ref="M1157:AI1157" si="1006">IF(SUM(M1144:M1153)=0,"-",IF(SUM(M1144:M1153)&gt;0,COUNT(M1144:M1153)))</f>
        <v>10</v>
      </c>
      <c r="N1157" s="1">
        <f t="shared" si="1006"/>
        <v>10</v>
      </c>
      <c r="O1157" s="1">
        <f t="shared" si="1006"/>
        <v>10</v>
      </c>
      <c r="P1157" s="1" t="str">
        <f t="shared" ref="P1157:AC1157" si="1007">IF(SUM(P1144:P1153)=0,"-",IF(SUM(P1144:P1153)&gt;0,COUNT(P1144:P1153)))</f>
        <v>-</v>
      </c>
      <c r="Q1157" s="1" t="str">
        <f t="shared" si="1007"/>
        <v>-</v>
      </c>
      <c r="R1157" s="30">
        <f t="shared" si="1007"/>
        <v>9</v>
      </c>
      <c r="S1157" s="1" t="str">
        <f t="shared" si="1007"/>
        <v>-</v>
      </c>
      <c r="T1157" s="1">
        <f t="shared" si="1007"/>
        <v>9</v>
      </c>
      <c r="U1157" s="1">
        <f t="shared" si="1007"/>
        <v>10</v>
      </c>
      <c r="V1157" s="1" t="str">
        <f t="shared" si="1007"/>
        <v>-</v>
      </c>
      <c r="W1157" s="1">
        <f t="shared" si="1007"/>
        <v>10</v>
      </c>
      <c r="X1157" s="1">
        <f t="shared" si="1007"/>
        <v>10</v>
      </c>
      <c r="Y1157" s="1" t="str">
        <f t="shared" si="1007"/>
        <v>-</v>
      </c>
      <c r="Z1157" s="1">
        <f t="shared" si="1007"/>
        <v>10</v>
      </c>
      <c r="AA1157" s="1">
        <f t="shared" si="1007"/>
        <v>9</v>
      </c>
      <c r="AB1157" s="1" t="str">
        <f t="shared" si="1007"/>
        <v>-</v>
      </c>
      <c r="AC1157" s="1">
        <f t="shared" si="1007"/>
        <v>9</v>
      </c>
      <c r="AD1157" s="1">
        <f>IF(SUM(AD1144:AD1153)=0,"-",IF(SUM(AD1144:AD1153)&gt;0,COUNT(AD1144:AD1153)))</f>
        <v>7</v>
      </c>
      <c r="AE1157" s="1" t="str">
        <f>IF(SUM(AE1144:AE1153)=0,"-",IF(SUM(AE1144:AE1153)&gt;0,COUNT(AE1144:AE1153)))</f>
        <v>-</v>
      </c>
      <c r="AF1157" s="1">
        <f>IF(SUM(AF1144:AF1153)=0,"-",IF(SUM(AF1144:AF1153)&gt;0,COUNT(AF1144:AF1153)))</f>
        <v>7</v>
      </c>
      <c r="AG1157" s="1">
        <f t="shared" si="1006"/>
        <v>9</v>
      </c>
      <c r="AH1157" s="1" t="str">
        <f t="shared" si="1006"/>
        <v>-</v>
      </c>
      <c r="AI1157" s="1">
        <f t="shared" si="1006"/>
        <v>9</v>
      </c>
      <c r="AJ1157" s="1">
        <f t="shared" ref="AJ1157:AL1157" si="1008">IF(SUM(AJ1144:AJ1153)=0,"-",IF(SUM(AJ1144:AJ1153)&gt;0,COUNT(AJ1144:AJ1153)))</f>
        <v>9</v>
      </c>
      <c r="AK1157" s="1" t="str">
        <f t="shared" si="1008"/>
        <v>-</v>
      </c>
      <c r="AL1157" s="1">
        <f t="shared" si="1008"/>
        <v>9</v>
      </c>
      <c r="AM1157" s="162"/>
    </row>
    <row r="1158" spans="1:39" ht="9" customHeight="1" x14ac:dyDescent="0.25">
      <c r="A1158" s="133"/>
      <c r="B1158" s="202"/>
      <c r="C1158" s="174"/>
      <c r="D1158" s="134"/>
      <c r="E1158" s="174"/>
      <c r="F1158" s="134"/>
      <c r="G1158" s="134"/>
      <c r="H1158" s="134"/>
      <c r="I1158" s="134"/>
      <c r="J1158" s="136"/>
      <c r="K1158" s="36"/>
      <c r="L1158" s="150"/>
      <c r="M1158" s="150"/>
      <c r="N1158" s="150"/>
      <c r="O1158" s="150"/>
      <c r="P1158" s="150"/>
      <c r="Q1158" s="150"/>
      <c r="R1158" s="214"/>
      <c r="S1158" s="150"/>
      <c r="T1158" s="151"/>
      <c r="U1158" s="150"/>
      <c r="V1158" s="150"/>
      <c r="W1158" s="150"/>
      <c r="X1158" s="151"/>
      <c r="Y1158" s="150"/>
      <c r="Z1158" s="151"/>
      <c r="AA1158" s="150"/>
      <c r="AB1158" s="150"/>
      <c r="AC1158" s="150"/>
      <c r="AD1158" s="150"/>
      <c r="AE1158" s="150"/>
      <c r="AF1158" s="151"/>
      <c r="AG1158" s="150"/>
      <c r="AH1158" s="150"/>
      <c r="AI1158" s="150"/>
      <c r="AJ1158" s="150"/>
      <c r="AK1158" s="150"/>
      <c r="AL1158" s="150"/>
      <c r="AM1158" s="162"/>
    </row>
    <row r="1159" spans="1:39" ht="9" hidden="1" customHeight="1" outlineLevel="1" x14ac:dyDescent="0.25">
      <c r="A1159" s="120">
        <v>1</v>
      </c>
      <c r="B1159" s="201" t="s">
        <v>685</v>
      </c>
      <c r="C1159" s="173" t="s">
        <v>27</v>
      </c>
      <c r="D1159" s="121" t="s">
        <v>28</v>
      </c>
      <c r="E1159" s="173" t="s">
        <v>29</v>
      </c>
      <c r="F1159" s="121">
        <v>0</v>
      </c>
      <c r="G1159" s="121" t="s">
        <v>700</v>
      </c>
      <c r="H1159" s="187">
        <v>8</v>
      </c>
      <c r="I1159" s="121"/>
      <c r="J1159" s="123"/>
      <c r="K1159" s="154"/>
      <c r="L1159" s="155"/>
      <c r="M1159" s="126">
        <v>23</v>
      </c>
      <c r="N1159" s="127">
        <v>10</v>
      </c>
      <c r="O1159" s="127">
        <v>4506</v>
      </c>
      <c r="P1159" s="127"/>
      <c r="Q1159" s="131"/>
      <c r="R1159" s="127" t="s">
        <v>681</v>
      </c>
      <c r="S1159" s="129"/>
      <c r="T1159" s="128" t="s">
        <v>682</v>
      </c>
      <c r="U1159" s="132">
        <v>17.8</v>
      </c>
      <c r="V1159" s="129"/>
      <c r="W1159" s="76">
        <f t="shared" ref="W1159:W1168" si="1009">U1159*N1159</f>
        <v>178</v>
      </c>
      <c r="X1159" s="127">
        <v>720</v>
      </c>
      <c r="Y1159" s="129"/>
      <c r="Z1159" s="127">
        <f t="shared" ref="Z1159:Z1168" si="1010">X1159*N1159</f>
        <v>7200</v>
      </c>
      <c r="AA1159" s="127" t="s">
        <v>681</v>
      </c>
      <c r="AB1159" s="129"/>
      <c r="AC1159" s="128" t="s">
        <v>682</v>
      </c>
      <c r="AD1159" s="127" t="s">
        <v>681</v>
      </c>
      <c r="AE1159" s="130"/>
      <c r="AF1159" s="127" t="s">
        <v>682</v>
      </c>
      <c r="AG1159" s="127">
        <v>53.7</v>
      </c>
      <c r="AH1159" s="128"/>
      <c r="AI1159" s="129">
        <f t="shared" ref="AI1159:AI1168" si="1011">AG1159*N1159/1000</f>
        <v>0.53700000000000003</v>
      </c>
      <c r="AJ1159" s="131">
        <v>1005</v>
      </c>
      <c r="AK1159" s="129"/>
      <c r="AL1159" s="156">
        <f t="shared" ref="AL1159:AL1168" si="1012">AJ1159*N1159/1000</f>
        <v>10.050000000000001</v>
      </c>
      <c r="AM1159" s="162"/>
    </row>
    <row r="1160" spans="1:39" ht="9" hidden="1" customHeight="1" outlineLevel="1" x14ac:dyDescent="0.25">
      <c r="A1160" s="120">
        <v>2</v>
      </c>
      <c r="B1160" s="201" t="s">
        <v>685</v>
      </c>
      <c r="C1160" s="173" t="s">
        <v>27</v>
      </c>
      <c r="D1160" s="121" t="s">
        <v>28</v>
      </c>
      <c r="E1160" s="173" t="s">
        <v>29</v>
      </c>
      <c r="F1160" s="121">
        <v>0</v>
      </c>
      <c r="G1160" s="121" t="s">
        <v>700</v>
      </c>
      <c r="H1160" s="187">
        <v>8</v>
      </c>
      <c r="I1160" s="121"/>
      <c r="J1160" s="123"/>
      <c r="K1160" s="157"/>
      <c r="L1160" s="155"/>
      <c r="M1160" s="126">
        <v>21</v>
      </c>
      <c r="N1160" s="127">
        <v>12</v>
      </c>
      <c r="O1160" s="127">
        <v>4117</v>
      </c>
      <c r="P1160" s="121"/>
      <c r="Q1160" s="121"/>
      <c r="R1160" s="76">
        <v>8.5399999999999991</v>
      </c>
      <c r="S1160" s="129"/>
      <c r="T1160" s="129">
        <f t="shared" ref="T1160:T1164" si="1013">R1160*N1160</f>
        <v>102.47999999999999</v>
      </c>
      <c r="U1160" s="132">
        <v>17.399999999999999</v>
      </c>
      <c r="V1160" s="129"/>
      <c r="W1160" s="76">
        <f t="shared" si="1009"/>
        <v>208.79999999999998</v>
      </c>
      <c r="X1160" s="127">
        <v>940</v>
      </c>
      <c r="Z1160" s="127">
        <f t="shared" si="1010"/>
        <v>11280</v>
      </c>
      <c r="AA1160" s="132">
        <v>251</v>
      </c>
      <c r="AB1160" s="158"/>
      <c r="AC1160" s="129">
        <f t="shared" ref="AC1160:AC1165" si="1014">AA1160*N1160/1000</f>
        <v>3.012</v>
      </c>
      <c r="AD1160" s="127" t="s">
        <v>681</v>
      </c>
      <c r="AE1160" s="130"/>
      <c r="AF1160" s="127" t="s">
        <v>682</v>
      </c>
      <c r="AG1160" s="127">
        <v>53.9</v>
      </c>
      <c r="AH1160" s="128"/>
      <c r="AI1160" s="129">
        <f t="shared" si="1011"/>
        <v>0.64679999999999993</v>
      </c>
      <c r="AJ1160" s="131">
        <v>795</v>
      </c>
      <c r="AK1160" s="129"/>
      <c r="AL1160" s="129">
        <f t="shared" si="1012"/>
        <v>9.5399999999999991</v>
      </c>
      <c r="AM1160" s="162"/>
    </row>
    <row r="1161" spans="1:39" ht="9" hidden="1" customHeight="1" outlineLevel="1" x14ac:dyDescent="0.25">
      <c r="A1161" s="120">
        <v>3</v>
      </c>
      <c r="B1161" s="201" t="s">
        <v>685</v>
      </c>
      <c r="C1161" s="173" t="s">
        <v>27</v>
      </c>
      <c r="D1161" s="121" t="s">
        <v>28</v>
      </c>
      <c r="E1161" s="173" t="s">
        <v>29</v>
      </c>
      <c r="F1161" s="121">
        <v>0</v>
      </c>
      <c r="G1161" s="121" t="s">
        <v>700</v>
      </c>
      <c r="H1161" s="187">
        <v>8</v>
      </c>
      <c r="I1161" s="121"/>
      <c r="J1161" s="123"/>
      <c r="K1161" s="157"/>
      <c r="L1161" s="155"/>
      <c r="M1161" s="126">
        <v>21</v>
      </c>
      <c r="N1161" s="127">
        <v>11</v>
      </c>
      <c r="O1161" s="127">
        <v>5427</v>
      </c>
      <c r="P1161" s="121"/>
      <c r="Q1161" s="121"/>
      <c r="R1161" s="76">
        <v>14.51</v>
      </c>
      <c r="S1161" s="129"/>
      <c r="T1161" s="129">
        <f t="shared" si="1013"/>
        <v>159.60999999999999</v>
      </c>
      <c r="U1161" s="76">
        <v>15.3</v>
      </c>
      <c r="V1161" s="129"/>
      <c r="W1161" s="76">
        <f t="shared" si="1009"/>
        <v>168.3</v>
      </c>
      <c r="X1161" s="127">
        <v>850</v>
      </c>
      <c r="Z1161" s="127">
        <f t="shared" si="1010"/>
        <v>9350</v>
      </c>
      <c r="AA1161" s="76">
        <v>105</v>
      </c>
      <c r="AB1161" s="158"/>
      <c r="AC1161" s="129">
        <f t="shared" si="1014"/>
        <v>1.155</v>
      </c>
      <c r="AD1161" s="127" t="s">
        <v>681</v>
      </c>
      <c r="AE1161" s="130"/>
      <c r="AF1161" s="127" t="s">
        <v>682</v>
      </c>
      <c r="AG1161" s="127">
        <v>34.9</v>
      </c>
      <c r="AH1161" s="128"/>
      <c r="AI1161" s="129">
        <f t="shared" si="1011"/>
        <v>0.38389999999999996</v>
      </c>
      <c r="AJ1161" s="131">
        <v>610</v>
      </c>
      <c r="AK1161" s="129"/>
      <c r="AL1161" s="129">
        <f t="shared" si="1012"/>
        <v>6.71</v>
      </c>
      <c r="AM1161" s="162"/>
    </row>
    <row r="1162" spans="1:39" ht="9" hidden="1" customHeight="1" outlineLevel="1" x14ac:dyDescent="0.25">
      <c r="A1162" s="120">
        <v>4</v>
      </c>
      <c r="B1162" s="201" t="s">
        <v>685</v>
      </c>
      <c r="C1162" s="173" t="s">
        <v>27</v>
      </c>
      <c r="D1162" s="121" t="s">
        <v>28</v>
      </c>
      <c r="E1162" s="173" t="s">
        <v>29</v>
      </c>
      <c r="F1162" s="121">
        <v>0</v>
      </c>
      <c r="G1162" s="121" t="s">
        <v>700</v>
      </c>
      <c r="H1162" s="187">
        <v>8</v>
      </c>
      <c r="I1162" s="121"/>
      <c r="J1162" s="123"/>
      <c r="K1162" s="157"/>
      <c r="L1162" s="155"/>
      <c r="M1162" s="126">
        <v>21</v>
      </c>
      <c r="N1162" s="127">
        <v>8</v>
      </c>
      <c r="O1162" s="127">
        <v>5938</v>
      </c>
      <c r="P1162" s="121"/>
      <c r="Q1162" s="121"/>
      <c r="R1162" s="76">
        <v>14.81</v>
      </c>
      <c r="S1162" s="129"/>
      <c r="T1162" s="129">
        <f t="shared" si="1013"/>
        <v>118.48</v>
      </c>
      <c r="U1162" s="132">
        <v>16.3</v>
      </c>
      <c r="V1162" s="129"/>
      <c r="W1162" s="76">
        <f t="shared" si="1009"/>
        <v>130.4</v>
      </c>
      <c r="X1162" s="127">
        <v>890</v>
      </c>
      <c r="Z1162" s="127">
        <f t="shared" si="1010"/>
        <v>7120</v>
      </c>
      <c r="AA1162" s="76">
        <v>145</v>
      </c>
      <c r="AB1162" s="158"/>
      <c r="AC1162" s="129">
        <f t="shared" si="1014"/>
        <v>1.1599999999999999</v>
      </c>
      <c r="AD1162" s="127" t="s">
        <v>681</v>
      </c>
      <c r="AE1162" s="130"/>
      <c r="AF1162" s="127" t="s">
        <v>682</v>
      </c>
      <c r="AG1162" s="127">
        <v>91.4</v>
      </c>
      <c r="AH1162" s="128"/>
      <c r="AI1162" s="129">
        <f t="shared" si="1011"/>
        <v>0.73120000000000007</v>
      </c>
      <c r="AJ1162" s="131">
        <v>890</v>
      </c>
      <c r="AK1162" s="129"/>
      <c r="AL1162" s="129">
        <f t="shared" si="1012"/>
        <v>7.12</v>
      </c>
      <c r="AM1162" s="162"/>
    </row>
    <row r="1163" spans="1:39" ht="9" hidden="1" customHeight="1" outlineLevel="1" x14ac:dyDescent="0.25">
      <c r="A1163" s="120">
        <v>5</v>
      </c>
      <c r="B1163" s="201" t="s">
        <v>685</v>
      </c>
      <c r="C1163" s="173" t="s">
        <v>27</v>
      </c>
      <c r="D1163" s="121" t="s">
        <v>28</v>
      </c>
      <c r="E1163" s="173" t="s">
        <v>29</v>
      </c>
      <c r="F1163" s="121">
        <v>0</v>
      </c>
      <c r="G1163" s="121" t="s">
        <v>700</v>
      </c>
      <c r="H1163" s="187">
        <v>8</v>
      </c>
      <c r="I1163" s="121"/>
      <c r="J1163" s="123"/>
      <c r="K1163" s="157"/>
      <c r="L1163" s="155"/>
      <c r="M1163" s="126">
        <v>21</v>
      </c>
      <c r="N1163" s="127">
        <v>8</v>
      </c>
      <c r="O1163" s="127">
        <v>4769</v>
      </c>
      <c r="P1163" s="121"/>
      <c r="Q1163" s="121"/>
      <c r="R1163" s="76">
        <v>12.04</v>
      </c>
      <c r="S1163" s="129"/>
      <c r="T1163" s="129">
        <f t="shared" si="1013"/>
        <v>96.32</v>
      </c>
      <c r="U1163" s="132">
        <v>24.3</v>
      </c>
      <c r="V1163" s="129"/>
      <c r="W1163" s="76">
        <f t="shared" si="1009"/>
        <v>194.4</v>
      </c>
      <c r="X1163" s="127">
        <v>980</v>
      </c>
      <c r="Z1163" s="127">
        <f t="shared" si="1010"/>
        <v>7840</v>
      </c>
      <c r="AA1163" s="132">
        <v>253</v>
      </c>
      <c r="AB1163" s="158"/>
      <c r="AC1163" s="129">
        <f t="shared" si="1014"/>
        <v>2.024</v>
      </c>
      <c r="AD1163" s="127" t="s">
        <v>681</v>
      </c>
      <c r="AE1163" s="130"/>
      <c r="AF1163" s="127" t="s">
        <v>682</v>
      </c>
      <c r="AG1163" s="127">
        <v>68.8</v>
      </c>
      <c r="AH1163" s="128"/>
      <c r="AI1163" s="129">
        <f t="shared" si="1011"/>
        <v>0.5504</v>
      </c>
      <c r="AJ1163" s="131">
        <v>1065</v>
      </c>
      <c r="AK1163" s="129"/>
      <c r="AL1163" s="129">
        <f t="shared" si="1012"/>
        <v>8.52</v>
      </c>
      <c r="AM1163" s="162"/>
    </row>
    <row r="1164" spans="1:39" ht="9" hidden="1" customHeight="1" outlineLevel="1" x14ac:dyDescent="0.25">
      <c r="A1164" s="120">
        <v>6</v>
      </c>
      <c r="B1164" s="201" t="s">
        <v>685</v>
      </c>
      <c r="C1164" s="173" t="s">
        <v>27</v>
      </c>
      <c r="D1164" s="121" t="s">
        <v>28</v>
      </c>
      <c r="E1164" s="173" t="s">
        <v>29</v>
      </c>
      <c r="F1164" s="121">
        <v>0</v>
      </c>
      <c r="G1164" s="121" t="s">
        <v>700</v>
      </c>
      <c r="H1164" s="187">
        <v>8</v>
      </c>
      <c r="I1164" s="121"/>
      <c r="J1164" s="123"/>
      <c r="K1164" s="157"/>
      <c r="L1164" s="155"/>
      <c r="M1164" s="126">
        <v>19</v>
      </c>
      <c r="N1164" s="127">
        <v>9</v>
      </c>
      <c r="O1164" s="127">
        <v>4967</v>
      </c>
      <c r="P1164" s="121"/>
      <c r="Q1164" s="121"/>
      <c r="R1164" s="76">
        <v>11.69</v>
      </c>
      <c r="S1164" s="129"/>
      <c r="T1164" s="129">
        <f t="shared" si="1013"/>
        <v>105.21</v>
      </c>
      <c r="U1164" s="132">
        <v>16.600000000000001</v>
      </c>
      <c r="V1164" s="129"/>
      <c r="W1164" s="76">
        <f t="shared" si="1009"/>
        <v>149.4</v>
      </c>
      <c r="X1164" s="127">
        <v>920</v>
      </c>
      <c r="Z1164" s="127">
        <f t="shared" si="1010"/>
        <v>8280</v>
      </c>
      <c r="AA1164" s="132">
        <v>300</v>
      </c>
      <c r="AB1164" s="158"/>
      <c r="AC1164" s="129">
        <f t="shared" si="1014"/>
        <v>2.7</v>
      </c>
      <c r="AD1164" s="127" t="s">
        <v>681</v>
      </c>
      <c r="AE1164" s="130"/>
      <c r="AF1164" s="127" t="s">
        <v>682</v>
      </c>
      <c r="AG1164" s="127">
        <v>50.5</v>
      </c>
      <c r="AH1164" s="128"/>
      <c r="AI1164" s="129">
        <f t="shared" si="1011"/>
        <v>0.45450000000000002</v>
      </c>
      <c r="AJ1164" s="131">
        <v>830</v>
      </c>
      <c r="AK1164" s="129"/>
      <c r="AL1164" s="129">
        <f t="shared" si="1012"/>
        <v>7.47</v>
      </c>
      <c r="AM1164" s="162"/>
    </row>
    <row r="1165" spans="1:39" ht="9" hidden="1" customHeight="1" outlineLevel="1" x14ac:dyDescent="0.25">
      <c r="A1165" s="120">
        <v>7</v>
      </c>
      <c r="B1165" s="201" t="s">
        <v>685</v>
      </c>
      <c r="C1165" s="173" t="s">
        <v>27</v>
      </c>
      <c r="D1165" s="121" t="s">
        <v>28</v>
      </c>
      <c r="E1165" s="173" t="s">
        <v>29</v>
      </c>
      <c r="F1165" s="121">
        <v>0</v>
      </c>
      <c r="G1165" s="121" t="s">
        <v>700</v>
      </c>
      <c r="H1165" s="187">
        <v>8</v>
      </c>
      <c r="I1165" s="121"/>
      <c r="J1165" s="123"/>
      <c r="K1165" s="157"/>
      <c r="L1165" s="155"/>
      <c r="M1165" s="126">
        <v>19</v>
      </c>
      <c r="N1165" s="127">
        <v>11</v>
      </c>
      <c r="O1165" s="127">
        <v>4271</v>
      </c>
      <c r="P1165" s="121"/>
      <c r="Q1165" s="121"/>
      <c r="R1165" s="127" t="s">
        <v>681</v>
      </c>
      <c r="S1165" s="129"/>
      <c r="T1165" s="128" t="s">
        <v>682</v>
      </c>
      <c r="U1165" s="132">
        <v>18.100000000000001</v>
      </c>
      <c r="V1165" s="129"/>
      <c r="W1165" s="76">
        <f t="shared" si="1009"/>
        <v>199.10000000000002</v>
      </c>
      <c r="X1165" s="127">
        <v>610</v>
      </c>
      <c r="Z1165" s="127">
        <f t="shared" si="1010"/>
        <v>6710</v>
      </c>
      <c r="AA1165" s="76">
        <v>127</v>
      </c>
      <c r="AB1165" s="158"/>
      <c r="AC1165" s="129">
        <f t="shared" si="1014"/>
        <v>1.397</v>
      </c>
      <c r="AD1165" s="127" t="s">
        <v>681</v>
      </c>
      <c r="AE1165" s="130"/>
      <c r="AF1165" s="127" t="s">
        <v>682</v>
      </c>
      <c r="AG1165" s="127">
        <v>41.7</v>
      </c>
      <c r="AH1165" s="128"/>
      <c r="AI1165" s="129">
        <f t="shared" si="1011"/>
        <v>0.45870000000000005</v>
      </c>
      <c r="AJ1165" s="131">
        <v>570</v>
      </c>
      <c r="AK1165" s="129"/>
      <c r="AL1165" s="129">
        <f t="shared" si="1012"/>
        <v>6.27</v>
      </c>
      <c r="AM1165" s="162"/>
    </row>
    <row r="1166" spans="1:39" ht="9" hidden="1" customHeight="1" outlineLevel="1" x14ac:dyDescent="0.25">
      <c r="A1166" s="120">
        <v>8</v>
      </c>
      <c r="B1166" s="201" t="s">
        <v>685</v>
      </c>
      <c r="C1166" s="173" t="s">
        <v>27</v>
      </c>
      <c r="D1166" s="121" t="s">
        <v>28</v>
      </c>
      <c r="E1166" s="173" t="s">
        <v>29</v>
      </c>
      <c r="F1166" s="121">
        <v>0</v>
      </c>
      <c r="G1166" s="121" t="s">
        <v>700</v>
      </c>
      <c r="H1166" s="187">
        <v>8</v>
      </c>
      <c r="I1166" s="121"/>
      <c r="J1166" s="123"/>
      <c r="K1166" s="157"/>
      <c r="L1166" s="155"/>
      <c r="M1166" s="126">
        <v>24</v>
      </c>
      <c r="N1166" s="127">
        <v>14</v>
      </c>
      <c r="O1166" s="127">
        <v>3166</v>
      </c>
      <c r="P1166" s="121"/>
      <c r="Q1166" s="121"/>
      <c r="R1166" s="127" t="s">
        <v>681</v>
      </c>
      <c r="S1166" s="129"/>
      <c r="T1166" s="128" t="s">
        <v>682</v>
      </c>
      <c r="U1166" s="132">
        <v>12.9</v>
      </c>
      <c r="V1166" s="129"/>
      <c r="W1166" s="132">
        <f t="shared" si="1009"/>
        <v>180.6</v>
      </c>
      <c r="X1166" s="127">
        <v>550</v>
      </c>
      <c r="Z1166" s="127">
        <f t="shared" si="1010"/>
        <v>7700</v>
      </c>
      <c r="AA1166" s="127" t="s">
        <v>681</v>
      </c>
      <c r="AB1166" s="158"/>
      <c r="AC1166" s="128" t="s">
        <v>682</v>
      </c>
      <c r="AD1166" s="127" t="s">
        <v>681</v>
      </c>
      <c r="AE1166" s="130"/>
      <c r="AF1166" s="127" t="s">
        <v>682</v>
      </c>
      <c r="AG1166" s="127">
        <v>34.799999999999997</v>
      </c>
      <c r="AH1166" s="128"/>
      <c r="AI1166" s="129">
        <f t="shared" si="1011"/>
        <v>0.48719999999999991</v>
      </c>
      <c r="AJ1166" s="131">
        <v>437</v>
      </c>
      <c r="AK1166" s="129"/>
      <c r="AL1166" s="129">
        <f t="shared" si="1012"/>
        <v>6.1180000000000003</v>
      </c>
      <c r="AM1166" s="162"/>
    </row>
    <row r="1167" spans="1:39" ht="9" hidden="1" customHeight="1" outlineLevel="1" x14ac:dyDescent="0.25">
      <c r="A1167" s="120">
        <v>9</v>
      </c>
      <c r="B1167" s="201" t="s">
        <v>685</v>
      </c>
      <c r="C1167" s="173" t="s">
        <v>27</v>
      </c>
      <c r="D1167" s="121" t="s">
        <v>28</v>
      </c>
      <c r="E1167" s="173" t="s">
        <v>29</v>
      </c>
      <c r="F1167" s="121">
        <v>0</v>
      </c>
      <c r="G1167" s="121" t="s">
        <v>700</v>
      </c>
      <c r="H1167" s="187">
        <v>8</v>
      </c>
      <c r="I1167" s="121"/>
      <c r="J1167" s="123"/>
      <c r="K1167" s="157"/>
      <c r="L1167" s="155"/>
      <c r="M1167" s="126">
        <v>26</v>
      </c>
      <c r="N1167" s="127">
        <v>13</v>
      </c>
      <c r="O1167" s="127">
        <v>3479</v>
      </c>
      <c r="P1167" s="121"/>
      <c r="Q1167" s="121"/>
      <c r="R1167" s="127" t="s">
        <v>681</v>
      </c>
      <c r="S1167" s="129"/>
      <c r="T1167" s="128" t="s">
        <v>682</v>
      </c>
      <c r="U1167" s="132">
        <v>15.2</v>
      </c>
      <c r="V1167" s="129"/>
      <c r="W1167" s="76">
        <f t="shared" si="1009"/>
        <v>197.6</v>
      </c>
      <c r="X1167" s="127">
        <v>510</v>
      </c>
      <c r="Z1167" s="127">
        <f t="shared" si="1010"/>
        <v>6630</v>
      </c>
      <c r="AA1167" s="77" t="s">
        <v>702</v>
      </c>
      <c r="AB1167" s="158"/>
      <c r="AC1167" s="129" t="s">
        <v>682</v>
      </c>
      <c r="AD1167" s="127" t="s">
        <v>681</v>
      </c>
      <c r="AE1167" s="130"/>
      <c r="AF1167" s="127" t="s">
        <v>682</v>
      </c>
      <c r="AG1167" s="127">
        <v>50.4</v>
      </c>
      <c r="AH1167" s="128"/>
      <c r="AI1167" s="129">
        <f t="shared" si="1011"/>
        <v>0.65519999999999989</v>
      </c>
      <c r="AJ1167" s="131">
        <v>725</v>
      </c>
      <c r="AK1167" s="129"/>
      <c r="AL1167" s="129">
        <f t="shared" si="1012"/>
        <v>9.4250000000000007</v>
      </c>
      <c r="AM1167" s="162"/>
    </row>
    <row r="1168" spans="1:39" ht="9" hidden="1" customHeight="1" outlineLevel="1" x14ac:dyDescent="0.25">
      <c r="A1168" s="133">
        <v>10</v>
      </c>
      <c r="B1168" s="202" t="s">
        <v>685</v>
      </c>
      <c r="C1168" s="174" t="s">
        <v>27</v>
      </c>
      <c r="D1168" s="134" t="s">
        <v>28</v>
      </c>
      <c r="E1168" s="174" t="s">
        <v>29</v>
      </c>
      <c r="F1168" s="134">
        <v>0</v>
      </c>
      <c r="G1168" s="134" t="s">
        <v>700</v>
      </c>
      <c r="H1168" s="188">
        <v>8</v>
      </c>
      <c r="I1168" s="134"/>
      <c r="J1168" s="136"/>
      <c r="K1168" s="137"/>
      <c r="L1168" s="138"/>
      <c r="M1168" s="139">
        <v>24</v>
      </c>
      <c r="N1168" s="140">
        <v>8</v>
      </c>
      <c r="O1168" s="140">
        <v>5947</v>
      </c>
      <c r="P1168" s="134"/>
      <c r="Q1168" s="134"/>
      <c r="R1168" s="140" t="s">
        <v>681</v>
      </c>
      <c r="S1168" s="142"/>
      <c r="T1168" s="141" t="s">
        <v>682</v>
      </c>
      <c r="U1168" s="143">
        <v>15.6</v>
      </c>
      <c r="V1168" s="142"/>
      <c r="W1168" s="74">
        <f t="shared" si="1009"/>
        <v>124.8</v>
      </c>
      <c r="X1168" s="140">
        <v>1140</v>
      </c>
      <c r="Y1168" s="142"/>
      <c r="Z1168" s="140">
        <f t="shared" si="1010"/>
        <v>9120</v>
      </c>
      <c r="AA1168" s="74">
        <v>320</v>
      </c>
      <c r="AB1168" s="142"/>
      <c r="AC1168" s="142">
        <f>AA1168*N1168/1000</f>
        <v>2.56</v>
      </c>
      <c r="AD1168" s="140" t="s">
        <v>681</v>
      </c>
      <c r="AE1168" s="41"/>
      <c r="AF1168" s="140" t="s">
        <v>682</v>
      </c>
      <c r="AG1168" s="140">
        <v>53.6</v>
      </c>
      <c r="AH1168" s="141"/>
      <c r="AI1168" s="142">
        <f t="shared" si="1011"/>
        <v>0.42880000000000001</v>
      </c>
      <c r="AJ1168" s="134">
        <v>1650</v>
      </c>
      <c r="AK1168" s="142"/>
      <c r="AL1168" s="142">
        <f t="shared" si="1012"/>
        <v>13.2</v>
      </c>
      <c r="AM1168" s="162"/>
    </row>
    <row r="1169" spans="1:39" ht="9" customHeight="1" collapsed="1" x14ac:dyDescent="0.25">
      <c r="A1169" s="120"/>
      <c r="B1169" s="201"/>
      <c r="C1169" s="173"/>
      <c r="D1169" s="121"/>
      <c r="E1169" s="173"/>
      <c r="F1169" s="121"/>
      <c r="G1169" s="121"/>
      <c r="H1169" s="121"/>
      <c r="I1169" s="121"/>
      <c r="J1169" s="123"/>
      <c r="K1169" s="8"/>
      <c r="L1169" s="145"/>
      <c r="M1169" s="145"/>
      <c r="N1169" s="145"/>
      <c r="O1169" s="145"/>
      <c r="P1169" s="145"/>
      <c r="Q1169" s="145"/>
      <c r="R1169" s="213"/>
      <c r="S1169" s="145"/>
      <c r="T1169" s="146"/>
      <c r="U1169" s="145"/>
      <c r="V1169" s="145"/>
      <c r="W1169" s="145"/>
      <c r="X1169" s="146"/>
      <c r="Y1169" s="145"/>
      <c r="Z1169" s="146"/>
      <c r="AA1169" s="145"/>
      <c r="AB1169" s="145"/>
      <c r="AC1169" s="145"/>
      <c r="AD1169" s="145"/>
      <c r="AE1169" s="145"/>
      <c r="AF1169" s="146"/>
      <c r="AG1169" s="145"/>
      <c r="AH1169" s="145"/>
      <c r="AI1169" s="145"/>
      <c r="AJ1169" s="145"/>
      <c r="AK1169" s="145"/>
      <c r="AL1169" s="145"/>
      <c r="AM1169" s="162"/>
    </row>
    <row r="1170" spans="1:39" ht="9" customHeight="1" x14ac:dyDescent="0.25">
      <c r="A1170" s="120"/>
      <c r="B1170" s="201"/>
      <c r="C1170" s="173"/>
      <c r="D1170" s="121"/>
      <c r="E1170" s="173"/>
      <c r="F1170" s="121"/>
      <c r="G1170" s="121"/>
      <c r="H1170" s="121"/>
      <c r="I1170" s="121"/>
      <c r="J1170" s="123"/>
      <c r="K1170" s="22" t="s">
        <v>679</v>
      </c>
      <c r="L1170" s="132" t="str">
        <f>IF(SUM(L1159:L1168)=0,"-",IF(SUM(L1159:L1168)&gt;0,AVERAGE(L1159:L1168)))</f>
        <v>-</v>
      </c>
      <c r="M1170" s="132">
        <f t="shared" ref="M1170:AL1170" si="1015">IF(SUM(M1159:M1168)=0,"-",IF(SUM(M1159:M1168)&gt;0,AVERAGE(M1159:M1168)))</f>
        <v>21.9</v>
      </c>
      <c r="N1170" s="132">
        <f t="shared" si="1015"/>
        <v>10.4</v>
      </c>
      <c r="O1170" s="132">
        <f t="shared" si="1015"/>
        <v>4658.7</v>
      </c>
      <c r="P1170" s="132" t="str">
        <f t="shared" ref="P1170:AC1170" si="1016">IF(SUM(P1159:P1168)=0,"-",IF(SUM(P1159:P1168)&gt;0,AVERAGE(P1159:P1168)))</f>
        <v>-</v>
      </c>
      <c r="Q1170" s="132" t="str">
        <f t="shared" si="1016"/>
        <v>-</v>
      </c>
      <c r="R1170" s="132">
        <f t="shared" si="1016"/>
        <v>12.318</v>
      </c>
      <c r="S1170" s="132" t="str">
        <f t="shared" si="1016"/>
        <v>-</v>
      </c>
      <c r="T1170" s="132">
        <f t="shared" si="1016"/>
        <v>116.42</v>
      </c>
      <c r="U1170" s="132">
        <f t="shared" si="1016"/>
        <v>16.949999999999996</v>
      </c>
      <c r="V1170" s="132" t="str">
        <f t="shared" si="1016"/>
        <v>-</v>
      </c>
      <c r="W1170" s="132">
        <f t="shared" si="1016"/>
        <v>173.14</v>
      </c>
      <c r="X1170" s="131">
        <f t="shared" si="1016"/>
        <v>811</v>
      </c>
      <c r="Y1170" s="132" t="str">
        <f t="shared" si="1016"/>
        <v>-</v>
      </c>
      <c r="Z1170" s="131">
        <f t="shared" si="1016"/>
        <v>8123</v>
      </c>
      <c r="AA1170" s="132">
        <f t="shared" si="1016"/>
        <v>214.42857142857142</v>
      </c>
      <c r="AB1170" s="132" t="str">
        <f t="shared" si="1016"/>
        <v>-</v>
      </c>
      <c r="AC1170" s="132">
        <f t="shared" si="1016"/>
        <v>2.0011428571428573</v>
      </c>
      <c r="AD1170" s="132" t="str">
        <f>IF(SUM(AD1159:AD1168)=0,"-",IF(SUM(AD1159:AD1168)&gt;0,AVERAGE(AD1159:AD1168)))</f>
        <v>-</v>
      </c>
      <c r="AE1170" s="132" t="str">
        <f>IF(SUM(AE1159:AE1168)=0,"-",IF(SUM(AE1159:AE1168)&gt;0,AVERAGE(AE1159:AE1168)))</f>
        <v>-</v>
      </c>
      <c r="AF1170" s="131" t="str">
        <f>IF(SUM(AF1159:AF1168)=0,"-",IF(SUM(AF1159:AF1168)&gt;0,AVERAGE(AF1159:AF1168)))</f>
        <v>-</v>
      </c>
      <c r="AG1170" s="132">
        <f t="shared" si="1015"/>
        <v>53.36999999999999</v>
      </c>
      <c r="AH1170" s="132" t="str">
        <f t="shared" si="1015"/>
        <v>-</v>
      </c>
      <c r="AI1170" s="132">
        <f t="shared" si="1015"/>
        <v>0.5333699999999999</v>
      </c>
      <c r="AJ1170" s="132">
        <f t="shared" si="1015"/>
        <v>857.7</v>
      </c>
      <c r="AK1170" s="132" t="str">
        <f t="shared" si="1015"/>
        <v>-</v>
      </c>
      <c r="AL1170" s="132">
        <f t="shared" si="1015"/>
        <v>8.4422999999999995</v>
      </c>
      <c r="AM1170" s="162"/>
    </row>
    <row r="1171" spans="1:39" ht="9" customHeight="1" x14ac:dyDescent="0.25">
      <c r="A1171" s="120"/>
      <c r="B1171" s="192" t="str">
        <f t="shared" ref="B1171:H1171" si="1017">B1166</f>
        <v>Vehicle</v>
      </c>
      <c r="C1171" s="17" t="str">
        <f t="shared" si="1017"/>
        <v>Sanofi</v>
      </c>
      <c r="D1171" s="25" t="str">
        <f t="shared" si="1017"/>
        <v>Rat</v>
      </c>
      <c r="E1171" s="17" t="str">
        <f t="shared" si="1017"/>
        <v>SD</v>
      </c>
      <c r="F1171" s="25">
        <f t="shared" si="1017"/>
        <v>0</v>
      </c>
      <c r="G1171" s="25" t="str">
        <f t="shared" si="1017"/>
        <v>daily</v>
      </c>
      <c r="H1171" s="25">
        <f t="shared" si="1017"/>
        <v>8</v>
      </c>
      <c r="I1171" s="25" t="s">
        <v>325</v>
      </c>
      <c r="J1171" s="25">
        <v>16</v>
      </c>
      <c r="K1171" s="22" t="s">
        <v>677</v>
      </c>
      <c r="L1171" s="132" t="str">
        <f>IF(SUM(L1159:L1168)=0,"-",IF(SUM(L1159:L1168)&gt;0,_xlfn.STDEV.S(L1159:L1168)))</f>
        <v>-</v>
      </c>
      <c r="M1171" s="132">
        <f t="shared" ref="M1171:AL1171" si="1018">IF(SUM(M1159:M1168)=0,"-",IF(SUM(M1159:M1168)&gt;0,_xlfn.STDEV.S(M1159:M1168)))</f>
        <v>2.2827858224351911</v>
      </c>
      <c r="N1171" s="132">
        <f t="shared" si="1018"/>
        <v>2.1705094128132965</v>
      </c>
      <c r="O1171" s="132">
        <f t="shared" si="1018"/>
        <v>947.55463636082129</v>
      </c>
      <c r="P1171" s="132" t="str">
        <f t="shared" ref="P1171:AC1171" si="1019">IF(SUM(P1159:P1168)=0,"-",IF(SUM(P1159:P1168)&gt;0,_xlfn.STDEV.S(P1159:P1168)))</f>
        <v>-</v>
      </c>
      <c r="Q1171" s="132" t="str">
        <f t="shared" si="1019"/>
        <v>-</v>
      </c>
      <c r="R1171" s="132">
        <f t="shared" si="1019"/>
        <v>2.537709597254977</v>
      </c>
      <c r="S1171" s="132" t="str">
        <f t="shared" si="1019"/>
        <v>-</v>
      </c>
      <c r="T1171" s="132">
        <f t="shared" si="1019"/>
        <v>25.463785068210051</v>
      </c>
      <c r="U1171" s="132">
        <f t="shared" si="1019"/>
        <v>2.9967575069657686</v>
      </c>
      <c r="V1171" s="132" t="str">
        <f t="shared" si="1019"/>
        <v>-</v>
      </c>
      <c r="W1171" s="132">
        <f t="shared" si="1019"/>
        <v>29.487443655449972</v>
      </c>
      <c r="X1171" s="131">
        <f t="shared" si="1019"/>
        <v>205.61290491276725</v>
      </c>
      <c r="Y1171" s="132" t="str">
        <f t="shared" si="1019"/>
        <v>-</v>
      </c>
      <c r="Z1171" s="131">
        <f t="shared" si="1019"/>
        <v>1446.5825628394362</v>
      </c>
      <c r="AA1171" s="132">
        <f t="shared" si="1019"/>
        <v>87.3037936229141</v>
      </c>
      <c r="AB1171" s="132" t="str">
        <f t="shared" si="1019"/>
        <v>-</v>
      </c>
      <c r="AC1171" s="132">
        <f t="shared" si="1019"/>
        <v>0.77583770394145113</v>
      </c>
      <c r="AD1171" s="132" t="str">
        <f>IF(SUM(AD1159:AD1168)=0,"-",IF(SUM(AD1159:AD1168)&gt;0,_xlfn.STDEV.S(AD1159:AD1168)))</f>
        <v>-</v>
      </c>
      <c r="AE1171" s="132" t="str">
        <f>IF(SUM(AE1159:AE1168)=0,"-",IF(SUM(AE1159:AE1168)&gt;0,_xlfn.STDEV.S(AE1159:AE1168)))</f>
        <v>-</v>
      </c>
      <c r="AF1171" s="131" t="str">
        <f>IF(SUM(AF1159:AF1168)=0,"-",IF(SUM(AF1159:AF1168)&gt;0,_xlfn.STDEV.S(AF1159:AF1168)))</f>
        <v>-</v>
      </c>
      <c r="AG1171" s="132">
        <f t="shared" si="1018"/>
        <v>16.746611597574017</v>
      </c>
      <c r="AH1171" s="132" t="str">
        <f t="shared" si="1018"/>
        <v>-</v>
      </c>
      <c r="AI1171" s="132">
        <f t="shared" si="1018"/>
        <v>0.11272027373596658</v>
      </c>
      <c r="AJ1171" s="132">
        <f t="shared" si="1018"/>
        <v>339.42371095071644</v>
      </c>
      <c r="AK1171" s="132" t="str">
        <f t="shared" si="1018"/>
        <v>-</v>
      </c>
      <c r="AL1171" s="132">
        <f t="shared" si="1018"/>
        <v>2.1912212754027784</v>
      </c>
      <c r="AM1171" s="162"/>
    </row>
    <row r="1172" spans="1:39" ht="9" customHeight="1" x14ac:dyDescent="0.25">
      <c r="A1172" s="120"/>
      <c r="B1172" s="201"/>
      <c r="C1172" s="173"/>
      <c r="D1172" s="121"/>
      <c r="E1172" s="173"/>
      <c r="F1172" s="121"/>
      <c r="G1172" s="121"/>
      <c r="H1172" s="121"/>
      <c r="I1172" s="121"/>
      <c r="J1172" s="123"/>
      <c r="K1172" s="22" t="s">
        <v>678</v>
      </c>
      <c r="L1172" s="1" t="str">
        <f>IF(SUM(L1159:L1168)=0,"-",IF(SUM(L1159:L1168)&gt;0,COUNT(L1159:L1168)))</f>
        <v>-</v>
      </c>
      <c r="M1172" s="1">
        <f t="shared" ref="M1172:AL1172" si="1020">IF(SUM(M1159:M1168)=0,"-",IF(SUM(M1159:M1168)&gt;0,COUNT(M1159:M1168)))</f>
        <v>10</v>
      </c>
      <c r="N1172" s="1">
        <f t="shared" si="1020"/>
        <v>10</v>
      </c>
      <c r="O1172" s="1">
        <f t="shared" si="1020"/>
        <v>10</v>
      </c>
      <c r="P1172" s="1" t="str">
        <f t="shared" ref="P1172:AC1172" si="1021">IF(SUM(P1159:P1168)=0,"-",IF(SUM(P1159:P1168)&gt;0,COUNT(P1159:P1168)))</f>
        <v>-</v>
      </c>
      <c r="Q1172" s="1" t="str">
        <f t="shared" si="1021"/>
        <v>-</v>
      </c>
      <c r="R1172" s="30">
        <f t="shared" si="1021"/>
        <v>5</v>
      </c>
      <c r="S1172" s="1" t="str">
        <f t="shared" si="1021"/>
        <v>-</v>
      </c>
      <c r="T1172" s="1">
        <f t="shared" si="1021"/>
        <v>5</v>
      </c>
      <c r="U1172" s="1">
        <f t="shared" si="1021"/>
        <v>10</v>
      </c>
      <c r="V1172" s="1" t="str">
        <f t="shared" si="1021"/>
        <v>-</v>
      </c>
      <c r="W1172" s="1">
        <f t="shared" si="1021"/>
        <v>10</v>
      </c>
      <c r="X1172" s="1">
        <f t="shared" si="1021"/>
        <v>10</v>
      </c>
      <c r="Y1172" s="1" t="str">
        <f t="shared" si="1021"/>
        <v>-</v>
      </c>
      <c r="Z1172" s="1">
        <f t="shared" si="1021"/>
        <v>10</v>
      </c>
      <c r="AA1172" s="1">
        <f t="shared" si="1021"/>
        <v>7</v>
      </c>
      <c r="AB1172" s="1" t="str">
        <f t="shared" si="1021"/>
        <v>-</v>
      </c>
      <c r="AC1172" s="1">
        <f t="shared" si="1021"/>
        <v>7</v>
      </c>
      <c r="AD1172" s="1" t="str">
        <f>IF(SUM(AD1159:AD1168)=0,"-",IF(SUM(AD1159:AD1168)&gt;0,COUNT(AD1159:AD1168)))</f>
        <v>-</v>
      </c>
      <c r="AE1172" s="1" t="str">
        <f>IF(SUM(AE1159:AE1168)=0,"-",IF(SUM(AE1159:AE1168)&gt;0,COUNT(AE1159:AE1168)))</f>
        <v>-</v>
      </c>
      <c r="AF1172" s="1" t="str">
        <f>IF(SUM(AF1159:AF1168)=0,"-",IF(SUM(AF1159:AF1168)&gt;0,COUNT(AF1159:AF1168)))</f>
        <v>-</v>
      </c>
      <c r="AG1172" s="1">
        <f t="shared" si="1020"/>
        <v>10</v>
      </c>
      <c r="AH1172" s="1" t="str">
        <f t="shared" si="1020"/>
        <v>-</v>
      </c>
      <c r="AI1172" s="1">
        <f t="shared" si="1020"/>
        <v>10</v>
      </c>
      <c r="AJ1172" s="1">
        <f t="shared" si="1020"/>
        <v>10</v>
      </c>
      <c r="AK1172" s="1" t="str">
        <f t="shared" si="1020"/>
        <v>-</v>
      </c>
      <c r="AL1172" s="1">
        <f t="shared" si="1020"/>
        <v>10</v>
      </c>
      <c r="AM1172" s="162"/>
    </row>
    <row r="1173" spans="1:39" ht="9" customHeight="1" x14ac:dyDescent="0.25">
      <c r="A1173" s="133"/>
      <c r="B1173" s="202"/>
      <c r="C1173" s="174"/>
      <c r="D1173" s="134"/>
      <c r="E1173" s="174"/>
      <c r="F1173" s="134"/>
      <c r="G1173" s="134"/>
      <c r="H1173" s="134"/>
      <c r="I1173" s="134"/>
      <c r="J1173" s="136"/>
      <c r="K1173" s="36"/>
      <c r="L1173" s="150"/>
      <c r="M1173" s="150"/>
      <c r="N1173" s="150"/>
      <c r="O1173" s="150"/>
      <c r="P1173" s="150"/>
      <c r="Q1173" s="150"/>
      <c r="R1173" s="214"/>
      <c r="S1173" s="150"/>
      <c r="T1173" s="151"/>
      <c r="U1173" s="150"/>
      <c r="V1173" s="150"/>
      <c r="W1173" s="150"/>
      <c r="X1173" s="151"/>
      <c r="Y1173" s="150"/>
      <c r="Z1173" s="151"/>
      <c r="AA1173" s="150"/>
      <c r="AB1173" s="150"/>
      <c r="AC1173" s="150"/>
      <c r="AD1173" s="150"/>
      <c r="AE1173" s="150"/>
      <c r="AF1173" s="151"/>
      <c r="AG1173" s="150"/>
      <c r="AH1173" s="150"/>
      <c r="AI1173" s="150"/>
      <c r="AJ1173" s="150"/>
      <c r="AK1173" s="150"/>
      <c r="AL1173" s="150"/>
      <c r="AM1173" s="162"/>
    </row>
    <row r="1174" spans="1:39" ht="9" hidden="1" customHeight="1" outlineLevel="1" x14ac:dyDescent="0.25">
      <c r="A1174" s="120">
        <v>11</v>
      </c>
      <c r="B1174" s="201" t="s">
        <v>716</v>
      </c>
      <c r="C1174" s="173" t="s">
        <v>27</v>
      </c>
      <c r="D1174" s="121" t="s">
        <v>28</v>
      </c>
      <c r="E1174" s="173" t="s">
        <v>29</v>
      </c>
      <c r="F1174" s="121">
        <v>200</v>
      </c>
      <c r="G1174" s="121" t="s">
        <v>700</v>
      </c>
      <c r="H1174" s="187">
        <v>8</v>
      </c>
      <c r="I1174" s="121"/>
      <c r="J1174" s="123"/>
      <c r="K1174" s="154"/>
      <c r="L1174" s="125"/>
      <c r="M1174" s="126">
        <v>56</v>
      </c>
      <c r="N1174" s="127">
        <v>14</v>
      </c>
      <c r="O1174" s="127">
        <v>2949</v>
      </c>
      <c r="P1174" s="121"/>
      <c r="Q1174" s="121"/>
      <c r="R1174" s="76">
        <v>12.724</v>
      </c>
      <c r="S1174" s="129"/>
      <c r="T1174" s="129">
        <f t="shared" ref="T1174:T1183" si="1022">R1174*N1174</f>
        <v>178.136</v>
      </c>
      <c r="U1174" s="76">
        <v>17.3</v>
      </c>
      <c r="V1174" s="129"/>
      <c r="W1174" s="76">
        <f t="shared" ref="W1174:W1183" si="1023">U1174*N1174</f>
        <v>242.20000000000002</v>
      </c>
      <c r="X1174" s="127">
        <v>1470</v>
      </c>
      <c r="Y1174" s="129"/>
      <c r="Z1174" s="127">
        <f t="shared" ref="Z1174:Z1183" si="1024">X1174*N1174</f>
        <v>20580</v>
      </c>
      <c r="AA1174" s="76">
        <v>485</v>
      </c>
      <c r="AB1174" s="129"/>
      <c r="AC1174" s="129">
        <f>AA1174*N1174/1000</f>
        <v>6.79</v>
      </c>
      <c r="AD1174" s="76">
        <v>4.49</v>
      </c>
      <c r="AE1174" s="130"/>
      <c r="AF1174" s="127">
        <f>AD1174*N1174</f>
        <v>62.86</v>
      </c>
      <c r="AG1174" s="127">
        <v>303.3</v>
      </c>
      <c r="AH1174" s="128"/>
      <c r="AI1174" s="129">
        <f t="shared" ref="AI1174:AI1183" si="1025">AG1174*N1174/1000</f>
        <v>4.2462</v>
      </c>
      <c r="AJ1174" s="131">
        <v>1425</v>
      </c>
      <c r="AK1174" s="129"/>
      <c r="AL1174" s="156">
        <f t="shared" ref="AL1174:AL1179" si="1026">AJ1174*N1174/1000</f>
        <v>19.95</v>
      </c>
      <c r="AM1174" s="162"/>
    </row>
    <row r="1175" spans="1:39" ht="9" hidden="1" customHeight="1" outlineLevel="1" x14ac:dyDescent="0.25">
      <c r="A1175" s="120">
        <v>12</v>
      </c>
      <c r="B1175" s="201" t="s">
        <v>716</v>
      </c>
      <c r="C1175" s="173" t="s">
        <v>27</v>
      </c>
      <c r="D1175" s="121" t="s">
        <v>28</v>
      </c>
      <c r="E1175" s="173" t="s">
        <v>29</v>
      </c>
      <c r="F1175" s="121">
        <v>200</v>
      </c>
      <c r="G1175" s="121" t="s">
        <v>700</v>
      </c>
      <c r="H1175" s="187">
        <v>8</v>
      </c>
      <c r="I1175" s="121"/>
      <c r="J1175" s="123"/>
      <c r="K1175" s="157"/>
      <c r="L1175" s="125"/>
      <c r="M1175" s="126">
        <v>24</v>
      </c>
      <c r="N1175" s="127">
        <v>10</v>
      </c>
      <c r="O1175" s="127">
        <v>5034</v>
      </c>
      <c r="P1175" s="121"/>
      <c r="Q1175" s="121"/>
      <c r="R1175" s="76">
        <v>21.58</v>
      </c>
      <c r="S1175" s="129"/>
      <c r="T1175" s="129">
        <f t="shared" si="1022"/>
        <v>215.79999999999998</v>
      </c>
      <c r="U1175" s="132">
        <v>18.8</v>
      </c>
      <c r="V1175" s="129"/>
      <c r="W1175" s="76">
        <f t="shared" si="1023"/>
        <v>188</v>
      </c>
      <c r="X1175" s="127">
        <v>740</v>
      </c>
      <c r="Z1175" s="127">
        <f t="shared" si="1024"/>
        <v>7400</v>
      </c>
      <c r="AA1175" s="132">
        <v>172</v>
      </c>
      <c r="AB1175" s="158"/>
      <c r="AC1175" s="129">
        <f t="shared" ref="AC1175:AC1182" si="1027">AA1175*N1175/1000</f>
        <v>1.72</v>
      </c>
      <c r="AD1175" s="76" t="s">
        <v>681</v>
      </c>
      <c r="AE1175" s="130"/>
      <c r="AF1175" s="127" t="s">
        <v>682</v>
      </c>
      <c r="AG1175" s="127" t="s">
        <v>681</v>
      </c>
      <c r="AH1175" s="128"/>
      <c r="AI1175" s="128" t="s">
        <v>682</v>
      </c>
      <c r="AJ1175" s="131">
        <v>990</v>
      </c>
      <c r="AK1175" s="129"/>
      <c r="AL1175" s="129">
        <f t="shared" si="1026"/>
        <v>9.9</v>
      </c>
      <c r="AM1175" s="162"/>
    </row>
    <row r="1176" spans="1:39" ht="9" hidden="1" customHeight="1" outlineLevel="1" x14ac:dyDescent="0.25">
      <c r="A1176" s="120">
        <v>13</v>
      </c>
      <c r="B1176" s="201" t="s">
        <v>716</v>
      </c>
      <c r="C1176" s="173" t="s">
        <v>27</v>
      </c>
      <c r="D1176" s="121" t="s">
        <v>28</v>
      </c>
      <c r="E1176" s="173" t="s">
        <v>29</v>
      </c>
      <c r="F1176" s="121">
        <v>200</v>
      </c>
      <c r="G1176" s="121" t="s">
        <v>700</v>
      </c>
      <c r="H1176" s="187">
        <v>8</v>
      </c>
      <c r="I1176" s="121"/>
      <c r="J1176" s="123"/>
      <c r="K1176" s="157"/>
      <c r="L1176" s="125"/>
      <c r="M1176" s="126">
        <v>34</v>
      </c>
      <c r="N1176" s="127">
        <v>9</v>
      </c>
      <c r="O1176" s="127">
        <v>4306</v>
      </c>
      <c r="P1176" s="121"/>
      <c r="Q1176" s="121"/>
      <c r="R1176" s="76">
        <v>61.38</v>
      </c>
      <c r="S1176" s="129"/>
      <c r="T1176" s="129">
        <f t="shared" si="1022"/>
        <v>552.42000000000007</v>
      </c>
      <c r="U1176" s="132">
        <v>11.8</v>
      </c>
      <c r="V1176" s="129"/>
      <c r="W1176" s="76">
        <f t="shared" si="1023"/>
        <v>106.2</v>
      </c>
      <c r="X1176" s="127">
        <v>23800</v>
      </c>
      <c r="Z1176" s="127">
        <f t="shared" si="1024"/>
        <v>214200</v>
      </c>
      <c r="AA1176" s="127" t="s">
        <v>681</v>
      </c>
      <c r="AB1176" s="158"/>
      <c r="AC1176" s="128" t="s">
        <v>682</v>
      </c>
      <c r="AD1176" s="76" t="s">
        <v>681</v>
      </c>
      <c r="AE1176" s="130"/>
      <c r="AF1176" s="127" t="s">
        <v>682</v>
      </c>
      <c r="AG1176" s="127">
        <v>531.9</v>
      </c>
      <c r="AH1176" s="128"/>
      <c r="AI1176" s="129">
        <f t="shared" si="1025"/>
        <v>4.7870999999999997</v>
      </c>
      <c r="AJ1176" s="131">
        <v>695</v>
      </c>
      <c r="AK1176" s="129"/>
      <c r="AL1176" s="129">
        <f t="shared" si="1026"/>
        <v>6.2549999999999999</v>
      </c>
      <c r="AM1176" s="162"/>
    </row>
    <row r="1177" spans="1:39" ht="9" hidden="1" customHeight="1" outlineLevel="1" x14ac:dyDescent="0.25">
      <c r="A1177" s="120">
        <v>14</v>
      </c>
      <c r="B1177" s="201" t="s">
        <v>716</v>
      </c>
      <c r="C1177" s="173" t="s">
        <v>27</v>
      </c>
      <c r="D1177" s="121" t="s">
        <v>28</v>
      </c>
      <c r="E1177" s="173" t="s">
        <v>29</v>
      </c>
      <c r="F1177" s="121">
        <v>200</v>
      </c>
      <c r="G1177" s="121" t="s">
        <v>700</v>
      </c>
      <c r="H1177" s="187">
        <v>8</v>
      </c>
      <c r="I1177" s="121"/>
      <c r="J1177" s="123"/>
      <c r="K1177" s="157"/>
      <c r="L1177" s="125"/>
      <c r="M1177" s="126">
        <v>29</v>
      </c>
      <c r="N1177" s="127">
        <v>14</v>
      </c>
      <c r="O1177" s="127">
        <v>3610</v>
      </c>
      <c r="P1177" s="121"/>
      <c r="Q1177" s="121"/>
      <c r="R1177" s="76">
        <v>92.98</v>
      </c>
      <c r="S1177" s="129"/>
      <c r="T1177" s="129">
        <f t="shared" si="1022"/>
        <v>1301.72</v>
      </c>
      <c r="U1177" s="132">
        <v>19.100000000000001</v>
      </c>
      <c r="V1177" s="129"/>
      <c r="W1177" s="76">
        <f t="shared" si="1023"/>
        <v>267.40000000000003</v>
      </c>
      <c r="X1177" s="127">
        <v>560</v>
      </c>
      <c r="Z1177" s="127">
        <f t="shared" si="1024"/>
        <v>7840</v>
      </c>
      <c r="AA1177" s="76">
        <v>134</v>
      </c>
      <c r="AB1177" s="158"/>
      <c r="AC1177" s="129">
        <f t="shared" si="1027"/>
        <v>1.8759999999999999</v>
      </c>
      <c r="AD1177" s="76" t="s">
        <v>681</v>
      </c>
      <c r="AE1177" s="130"/>
      <c r="AF1177" s="127" t="s">
        <v>682</v>
      </c>
      <c r="AG1177" s="127" t="s">
        <v>681</v>
      </c>
      <c r="AH1177" s="128"/>
      <c r="AI1177" s="128" t="s">
        <v>682</v>
      </c>
      <c r="AJ1177" s="131">
        <v>755</v>
      </c>
      <c r="AK1177" s="129"/>
      <c r="AL1177" s="129">
        <f t="shared" si="1026"/>
        <v>10.57</v>
      </c>
      <c r="AM1177" s="162"/>
    </row>
    <row r="1178" spans="1:39" ht="9" hidden="1" customHeight="1" outlineLevel="1" x14ac:dyDescent="0.25">
      <c r="A1178" s="120">
        <v>15</v>
      </c>
      <c r="B1178" s="201" t="s">
        <v>716</v>
      </c>
      <c r="C1178" s="173" t="s">
        <v>27</v>
      </c>
      <c r="D1178" s="121" t="s">
        <v>28</v>
      </c>
      <c r="E1178" s="173" t="s">
        <v>29</v>
      </c>
      <c r="F1178" s="121">
        <v>200</v>
      </c>
      <c r="G1178" s="121" t="s">
        <v>700</v>
      </c>
      <c r="H1178" s="187">
        <v>8</v>
      </c>
      <c r="I1178" s="121"/>
      <c r="J1178" s="123"/>
      <c r="K1178" s="157"/>
      <c r="L1178" s="125"/>
      <c r="M1178" s="126">
        <v>23</v>
      </c>
      <c r="N1178" s="127">
        <v>28</v>
      </c>
      <c r="O1178" s="127">
        <v>1482</v>
      </c>
      <c r="P1178" s="127"/>
      <c r="Q1178" s="76"/>
      <c r="R1178" s="127" t="s">
        <v>681</v>
      </c>
      <c r="S1178" s="129"/>
      <c r="T1178" s="128" t="s">
        <v>682</v>
      </c>
      <c r="U1178" s="132">
        <v>8.3000000000000007</v>
      </c>
      <c r="V1178" s="129"/>
      <c r="W1178" s="76">
        <f t="shared" si="1023"/>
        <v>232.40000000000003</v>
      </c>
      <c r="X1178" s="127">
        <v>260</v>
      </c>
      <c r="Z1178" s="127">
        <f t="shared" si="1024"/>
        <v>7280</v>
      </c>
      <c r="AA1178" s="132">
        <v>105</v>
      </c>
      <c r="AB1178" s="158"/>
      <c r="AC1178" s="129">
        <f t="shared" si="1027"/>
        <v>2.94</v>
      </c>
      <c r="AD1178" s="76" t="s">
        <v>681</v>
      </c>
      <c r="AE1178" s="130"/>
      <c r="AF1178" s="127" t="s">
        <v>682</v>
      </c>
      <c r="AG1178" s="127" t="s">
        <v>681</v>
      </c>
      <c r="AH1178" s="128"/>
      <c r="AI1178" s="128" t="s">
        <v>682</v>
      </c>
      <c r="AJ1178" s="131">
        <v>410.5</v>
      </c>
      <c r="AK1178" s="129"/>
      <c r="AL1178" s="129">
        <f t="shared" si="1026"/>
        <v>11.494</v>
      </c>
      <c r="AM1178" s="162"/>
    </row>
    <row r="1179" spans="1:39" ht="9" hidden="1" customHeight="1" outlineLevel="1" x14ac:dyDescent="0.25">
      <c r="A1179" s="120">
        <v>16</v>
      </c>
      <c r="B1179" s="201" t="s">
        <v>716</v>
      </c>
      <c r="C1179" s="173" t="s">
        <v>27</v>
      </c>
      <c r="D1179" s="121" t="s">
        <v>28</v>
      </c>
      <c r="E1179" s="173" t="s">
        <v>29</v>
      </c>
      <c r="F1179" s="121">
        <v>200</v>
      </c>
      <c r="G1179" s="121" t="s">
        <v>700</v>
      </c>
      <c r="H1179" s="187">
        <v>8</v>
      </c>
      <c r="I1179" s="121"/>
      <c r="J1179" s="123"/>
      <c r="K1179" s="157"/>
      <c r="L1179" s="125"/>
      <c r="M1179" s="126">
        <v>27</v>
      </c>
      <c r="N1179" s="127">
        <v>21</v>
      </c>
      <c r="O1179" s="127">
        <v>2294</v>
      </c>
      <c r="P1179" s="131"/>
      <c r="Q1179" s="76"/>
      <c r="R1179" s="76">
        <v>13.08</v>
      </c>
      <c r="S1179" s="129"/>
      <c r="T1179" s="129">
        <f t="shared" si="1022"/>
        <v>274.68</v>
      </c>
      <c r="U1179" s="132">
        <v>14.6</v>
      </c>
      <c r="V1179" s="129"/>
      <c r="W1179" s="76">
        <f t="shared" si="1023"/>
        <v>306.59999999999997</v>
      </c>
      <c r="X1179" s="127">
        <v>430</v>
      </c>
      <c r="Z1179" s="127">
        <f t="shared" si="1024"/>
        <v>9030</v>
      </c>
      <c r="AA1179" s="132">
        <v>313</v>
      </c>
      <c r="AB1179" s="158"/>
      <c r="AC1179" s="129">
        <f t="shared" si="1027"/>
        <v>6.5730000000000004</v>
      </c>
      <c r="AD1179" s="76" t="s">
        <v>681</v>
      </c>
      <c r="AE1179" s="130"/>
      <c r="AF1179" s="127" t="s">
        <v>682</v>
      </c>
      <c r="AG1179" s="127" t="s">
        <v>681</v>
      </c>
      <c r="AH1179" s="128"/>
      <c r="AI1179" s="128" t="s">
        <v>682</v>
      </c>
      <c r="AJ1179" s="131">
        <v>1040</v>
      </c>
      <c r="AK1179" s="129"/>
      <c r="AL1179" s="129">
        <f t="shared" si="1026"/>
        <v>21.84</v>
      </c>
      <c r="AM1179" s="162"/>
    </row>
    <row r="1180" spans="1:39" ht="9" hidden="1" customHeight="1" outlineLevel="1" x14ac:dyDescent="0.25">
      <c r="A1180" s="120">
        <v>17</v>
      </c>
      <c r="B1180" s="201" t="s">
        <v>716</v>
      </c>
      <c r="C1180" s="173" t="s">
        <v>27</v>
      </c>
      <c r="D1180" s="121" t="s">
        <v>28</v>
      </c>
      <c r="E1180" s="173" t="s">
        <v>29</v>
      </c>
      <c r="F1180" s="121">
        <v>200</v>
      </c>
      <c r="G1180" s="121" t="s">
        <v>700</v>
      </c>
      <c r="H1180" s="187">
        <v>8</v>
      </c>
      <c r="I1180" s="121"/>
      <c r="J1180" s="123"/>
      <c r="K1180" s="157"/>
      <c r="L1180" s="125"/>
      <c r="M1180" s="126">
        <v>20</v>
      </c>
      <c r="N1180" s="127">
        <v>37</v>
      </c>
      <c r="O1180" s="127">
        <v>849</v>
      </c>
      <c r="P1180" s="131"/>
      <c r="Q1180" s="127"/>
      <c r="R1180" s="127" t="s">
        <v>681</v>
      </c>
      <c r="S1180" s="129"/>
      <c r="T1180" s="128" t="s">
        <v>682</v>
      </c>
      <c r="U1180" s="132">
        <v>5.3</v>
      </c>
      <c r="V1180" s="129"/>
      <c r="W1180" s="76">
        <f t="shared" si="1023"/>
        <v>196.1</v>
      </c>
      <c r="X1180" s="127" t="s">
        <v>681</v>
      </c>
      <c r="Z1180" s="128" t="s">
        <v>682</v>
      </c>
      <c r="AA1180" s="76">
        <v>66.3</v>
      </c>
      <c r="AB1180" s="158"/>
      <c r="AC1180" s="129">
        <f t="shared" si="1027"/>
        <v>2.4531000000000001</v>
      </c>
      <c r="AD1180" s="76" t="s">
        <v>681</v>
      </c>
      <c r="AE1180" s="130"/>
      <c r="AF1180" s="127" t="s">
        <v>682</v>
      </c>
      <c r="AG1180" s="127" t="s">
        <v>681</v>
      </c>
      <c r="AH1180" s="128"/>
      <c r="AI1180" s="128" t="s">
        <v>682</v>
      </c>
      <c r="AJ1180" s="127" t="s">
        <v>681</v>
      </c>
      <c r="AK1180" s="129"/>
      <c r="AL1180" s="128" t="s">
        <v>682</v>
      </c>
      <c r="AM1180" s="162"/>
    </row>
    <row r="1181" spans="1:39" ht="9" hidden="1" customHeight="1" outlineLevel="1" x14ac:dyDescent="0.25">
      <c r="A1181" s="120">
        <v>18</v>
      </c>
      <c r="B1181" s="201" t="s">
        <v>716</v>
      </c>
      <c r="C1181" s="173" t="s">
        <v>27</v>
      </c>
      <c r="D1181" s="121" t="s">
        <v>28</v>
      </c>
      <c r="E1181" s="173" t="s">
        <v>29</v>
      </c>
      <c r="F1181" s="121">
        <v>200</v>
      </c>
      <c r="G1181" s="121" t="s">
        <v>700</v>
      </c>
      <c r="H1181" s="187">
        <v>8</v>
      </c>
      <c r="I1181" s="121"/>
      <c r="J1181" s="123"/>
      <c r="K1181" s="157"/>
      <c r="L1181" s="125"/>
      <c r="M1181" s="126">
        <v>28</v>
      </c>
      <c r="N1181" s="127">
        <v>24</v>
      </c>
      <c r="O1181" s="127">
        <v>1540</v>
      </c>
      <c r="P1181" s="131"/>
      <c r="Q1181" s="127"/>
      <c r="R1181" s="127" t="s">
        <v>681</v>
      </c>
      <c r="S1181" s="129"/>
      <c r="T1181" s="128" t="s">
        <v>682</v>
      </c>
      <c r="U1181" s="132">
        <v>6.8</v>
      </c>
      <c r="V1181" s="129"/>
      <c r="W1181" s="132">
        <f t="shared" si="1023"/>
        <v>163.19999999999999</v>
      </c>
      <c r="X1181" s="127" t="s">
        <v>681</v>
      </c>
      <c r="Z1181" s="128" t="s">
        <v>682</v>
      </c>
      <c r="AA1181" s="132">
        <v>97.4</v>
      </c>
      <c r="AB1181" s="158"/>
      <c r="AC1181" s="129">
        <f t="shared" si="1027"/>
        <v>2.3376000000000006</v>
      </c>
      <c r="AD1181" s="76" t="s">
        <v>681</v>
      </c>
      <c r="AE1181" s="130"/>
      <c r="AF1181" s="127" t="s">
        <v>682</v>
      </c>
      <c r="AG1181" s="127" t="s">
        <v>681</v>
      </c>
      <c r="AH1181" s="128"/>
      <c r="AI1181" s="128" t="s">
        <v>682</v>
      </c>
      <c r="AJ1181" s="131">
        <v>329.5</v>
      </c>
      <c r="AK1181" s="129"/>
      <c r="AL1181" s="129">
        <f>AJ1181*N1181/1000</f>
        <v>7.9080000000000004</v>
      </c>
      <c r="AM1181" s="162"/>
    </row>
    <row r="1182" spans="1:39" ht="9" hidden="1" customHeight="1" outlineLevel="1" x14ac:dyDescent="0.25">
      <c r="A1182" s="120">
        <v>19</v>
      </c>
      <c r="B1182" s="201" t="s">
        <v>716</v>
      </c>
      <c r="C1182" s="173" t="s">
        <v>27</v>
      </c>
      <c r="D1182" s="121" t="s">
        <v>28</v>
      </c>
      <c r="E1182" s="173" t="s">
        <v>29</v>
      </c>
      <c r="F1182" s="121">
        <v>200</v>
      </c>
      <c r="G1182" s="121" t="s">
        <v>700</v>
      </c>
      <c r="H1182" s="187">
        <v>8</v>
      </c>
      <c r="I1182" s="121"/>
      <c r="J1182" s="123"/>
      <c r="K1182" s="157"/>
      <c r="L1182" s="125"/>
      <c r="M1182" s="126">
        <v>31</v>
      </c>
      <c r="N1182" s="127">
        <v>27</v>
      </c>
      <c r="O1182" s="127">
        <v>1136</v>
      </c>
      <c r="P1182" s="121"/>
      <c r="Q1182" s="121"/>
      <c r="R1182" s="132">
        <v>17.27</v>
      </c>
      <c r="S1182" s="129"/>
      <c r="T1182" s="129">
        <f t="shared" si="1022"/>
        <v>466.28999999999996</v>
      </c>
      <c r="U1182" s="132">
        <v>8.1999999999999993</v>
      </c>
      <c r="V1182" s="129"/>
      <c r="W1182" s="76">
        <f t="shared" si="1023"/>
        <v>221.39999999999998</v>
      </c>
      <c r="X1182" s="127">
        <v>280</v>
      </c>
      <c r="Z1182" s="127">
        <f t="shared" si="1024"/>
        <v>7560</v>
      </c>
      <c r="AA1182" s="76">
        <v>105</v>
      </c>
      <c r="AB1182" s="158"/>
      <c r="AC1182" s="129">
        <f t="shared" si="1027"/>
        <v>2.835</v>
      </c>
      <c r="AD1182" s="76" t="s">
        <v>681</v>
      </c>
      <c r="AE1182" s="130"/>
      <c r="AF1182" s="127" t="s">
        <v>682</v>
      </c>
      <c r="AG1182" s="127">
        <v>52.2</v>
      </c>
      <c r="AH1182" s="128"/>
      <c r="AI1182" s="129">
        <f t="shared" si="1025"/>
        <v>1.4094</v>
      </c>
      <c r="AJ1182" s="131">
        <v>300</v>
      </c>
      <c r="AK1182" s="129"/>
      <c r="AL1182" s="129">
        <f>AJ1182*N1182/1000</f>
        <v>8.1</v>
      </c>
      <c r="AM1182" s="162"/>
    </row>
    <row r="1183" spans="1:39" ht="9" hidden="1" customHeight="1" outlineLevel="1" x14ac:dyDescent="0.25">
      <c r="A1183" s="133">
        <v>20</v>
      </c>
      <c r="B1183" s="202" t="s">
        <v>716</v>
      </c>
      <c r="C1183" s="174" t="s">
        <v>27</v>
      </c>
      <c r="D1183" s="134" t="s">
        <v>28</v>
      </c>
      <c r="E1183" s="174" t="s">
        <v>29</v>
      </c>
      <c r="F1183" s="134">
        <v>200</v>
      </c>
      <c r="G1183" s="134" t="s">
        <v>700</v>
      </c>
      <c r="H1183" s="188">
        <v>8</v>
      </c>
      <c r="I1183" s="134"/>
      <c r="J1183" s="136"/>
      <c r="K1183" s="137"/>
      <c r="L1183" s="138"/>
      <c r="M1183" s="139">
        <v>28</v>
      </c>
      <c r="N1183" s="140">
        <v>31</v>
      </c>
      <c r="O1183" s="140">
        <v>1583</v>
      </c>
      <c r="P1183" s="134"/>
      <c r="Q1183" s="134"/>
      <c r="R1183" s="74">
        <v>39.020000000000003</v>
      </c>
      <c r="S1183" s="142"/>
      <c r="T1183" s="142">
        <f t="shared" si="1022"/>
        <v>1209.6200000000001</v>
      </c>
      <c r="U1183" s="143">
        <v>12.5</v>
      </c>
      <c r="V1183" s="142"/>
      <c r="W1183" s="74">
        <f t="shared" si="1023"/>
        <v>387.5</v>
      </c>
      <c r="X1183" s="140">
        <v>650</v>
      </c>
      <c r="Y1183" s="142"/>
      <c r="Z1183" s="140">
        <f t="shared" si="1024"/>
        <v>20150</v>
      </c>
      <c r="AA1183" s="75" t="s">
        <v>702</v>
      </c>
      <c r="AB1183" s="142"/>
      <c r="AC1183" s="142" t="s">
        <v>682</v>
      </c>
      <c r="AD1183" s="140" t="s">
        <v>681</v>
      </c>
      <c r="AE1183" s="41"/>
      <c r="AF1183" s="140" t="s">
        <v>682</v>
      </c>
      <c r="AG1183" s="140">
        <v>63.9</v>
      </c>
      <c r="AH1183" s="141"/>
      <c r="AI1183" s="142">
        <f t="shared" si="1025"/>
        <v>1.9808999999999999</v>
      </c>
      <c r="AJ1183" s="134">
        <v>157.5</v>
      </c>
      <c r="AK1183" s="142"/>
      <c r="AL1183" s="142">
        <f>AJ1183*N1183/1000</f>
        <v>4.8825000000000003</v>
      </c>
      <c r="AM1183" s="162"/>
    </row>
    <row r="1184" spans="1:39" ht="9" customHeight="1" collapsed="1" x14ac:dyDescent="0.25">
      <c r="A1184" s="120"/>
      <c r="B1184" s="201"/>
      <c r="C1184" s="173"/>
      <c r="D1184" s="121"/>
      <c r="E1184" s="173"/>
      <c r="F1184" s="121"/>
      <c r="G1184" s="121"/>
      <c r="H1184" s="121"/>
      <c r="I1184" s="121"/>
      <c r="J1184" s="123"/>
      <c r="K1184" s="8"/>
      <c r="L1184" s="145"/>
      <c r="M1184" s="145"/>
      <c r="N1184" s="145"/>
      <c r="O1184" s="145"/>
      <c r="P1184" s="145"/>
      <c r="Q1184" s="145"/>
      <c r="R1184" s="213"/>
      <c r="S1184" s="145"/>
      <c r="T1184" s="146"/>
      <c r="U1184" s="145"/>
      <c r="V1184" s="145"/>
      <c r="W1184" s="145"/>
      <c r="X1184" s="146"/>
      <c r="Y1184" s="145"/>
      <c r="Z1184" s="146"/>
      <c r="AA1184" s="145"/>
      <c r="AB1184" s="145"/>
      <c r="AC1184" s="145"/>
      <c r="AD1184" s="145"/>
      <c r="AE1184" s="145"/>
      <c r="AF1184" s="146"/>
      <c r="AG1184" s="145"/>
      <c r="AH1184" s="145"/>
      <c r="AI1184" s="145"/>
      <c r="AJ1184" s="145"/>
      <c r="AK1184" s="145"/>
      <c r="AL1184" s="145"/>
      <c r="AM1184" s="162"/>
    </row>
    <row r="1185" spans="1:39" ht="9" customHeight="1" x14ac:dyDescent="0.25">
      <c r="A1185" s="120"/>
      <c r="B1185" s="201"/>
      <c r="C1185" s="173"/>
      <c r="D1185" s="121"/>
      <c r="E1185" s="173"/>
      <c r="F1185" s="121"/>
      <c r="G1185" s="121"/>
      <c r="H1185" s="121"/>
      <c r="I1185" s="121"/>
      <c r="J1185" s="123"/>
      <c r="K1185" s="22" t="s">
        <v>679</v>
      </c>
      <c r="L1185" s="132" t="str">
        <f>IF(SUM(L1174:L1183)=0,"-",IF(SUM(L1174:L1183)&gt;0,AVERAGE(L1174:L1183)))</f>
        <v>-</v>
      </c>
      <c r="M1185" s="132">
        <f t="shared" ref="M1185:AL1185" si="1028">IF(SUM(M1174:M1183)=0,"-",IF(SUM(M1174:M1183)&gt;0,AVERAGE(M1174:M1183)))</f>
        <v>30</v>
      </c>
      <c r="N1185" s="132">
        <f t="shared" si="1028"/>
        <v>21.5</v>
      </c>
      <c r="O1185" s="132">
        <f t="shared" si="1028"/>
        <v>2478.3000000000002</v>
      </c>
      <c r="P1185" s="132" t="str">
        <f t="shared" ref="P1185:AC1185" si="1029">IF(SUM(P1174:P1183)=0,"-",IF(SUM(P1174:P1183)&gt;0,AVERAGE(P1174:P1183)))</f>
        <v>-</v>
      </c>
      <c r="Q1185" s="132" t="str">
        <f t="shared" si="1029"/>
        <v>-</v>
      </c>
      <c r="R1185" s="132">
        <f t="shared" si="1029"/>
        <v>36.862000000000002</v>
      </c>
      <c r="S1185" s="132" t="str">
        <f t="shared" si="1029"/>
        <v>-</v>
      </c>
      <c r="T1185" s="132">
        <f t="shared" si="1029"/>
        <v>599.80942857142861</v>
      </c>
      <c r="U1185" s="132">
        <f t="shared" si="1029"/>
        <v>12.27</v>
      </c>
      <c r="V1185" s="132" t="str">
        <f t="shared" si="1029"/>
        <v>-</v>
      </c>
      <c r="W1185" s="132">
        <f t="shared" si="1029"/>
        <v>231.1</v>
      </c>
      <c r="X1185" s="131">
        <f t="shared" si="1029"/>
        <v>3523.75</v>
      </c>
      <c r="Y1185" s="132" t="str">
        <f t="shared" si="1029"/>
        <v>-</v>
      </c>
      <c r="Z1185" s="131">
        <f t="shared" si="1029"/>
        <v>36755</v>
      </c>
      <c r="AA1185" s="132">
        <f t="shared" si="1029"/>
        <v>184.71250000000001</v>
      </c>
      <c r="AB1185" s="132" t="str">
        <f t="shared" si="1029"/>
        <v>-</v>
      </c>
      <c r="AC1185" s="132">
        <f t="shared" si="1029"/>
        <v>3.4405875000000004</v>
      </c>
      <c r="AD1185" s="132">
        <f>IF(SUM(AD1174:AD1183)=0,"-",IF(SUM(AD1174:AD1183)&gt;0,AVERAGE(AD1174:AD1183)))</f>
        <v>4.49</v>
      </c>
      <c r="AE1185" s="132" t="str">
        <f>IF(SUM(AE1174:AE1183)=0,"-",IF(SUM(AE1174:AE1183)&gt;0,AVERAGE(AE1174:AE1183)))</f>
        <v>-</v>
      </c>
      <c r="AF1185" s="131"/>
      <c r="AG1185" s="132">
        <f t="shared" si="1028"/>
        <v>237.82500000000002</v>
      </c>
      <c r="AH1185" s="132" t="str">
        <f t="shared" si="1028"/>
        <v>-</v>
      </c>
      <c r="AI1185" s="132">
        <f t="shared" si="1028"/>
        <v>3.1059000000000001</v>
      </c>
      <c r="AJ1185" s="132">
        <f t="shared" si="1028"/>
        <v>678.05555555555554</v>
      </c>
      <c r="AK1185" s="132" t="str">
        <f t="shared" si="1028"/>
        <v>-</v>
      </c>
      <c r="AL1185" s="132">
        <f t="shared" si="1028"/>
        <v>11.211055555555554</v>
      </c>
      <c r="AM1185" s="162"/>
    </row>
    <row r="1186" spans="1:39" ht="9" customHeight="1" x14ac:dyDescent="0.25">
      <c r="A1186" s="120"/>
      <c r="B1186" s="192" t="str">
        <f t="shared" ref="B1186:H1186" si="1030">B1181</f>
        <v>Compound Z</v>
      </c>
      <c r="C1186" s="17" t="str">
        <f t="shared" si="1030"/>
        <v>Sanofi</v>
      </c>
      <c r="D1186" s="25" t="str">
        <f t="shared" si="1030"/>
        <v>Rat</v>
      </c>
      <c r="E1186" s="17" t="str">
        <f t="shared" si="1030"/>
        <v>SD</v>
      </c>
      <c r="F1186" s="25">
        <f t="shared" si="1030"/>
        <v>200</v>
      </c>
      <c r="G1186" s="25" t="str">
        <f t="shared" si="1030"/>
        <v>daily</v>
      </c>
      <c r="H1186" s="25">
        <f t="shared" si="1030"/>
        <v>8</v>
      </c>
      <c r="I1186" s="25" t="s">
        <v>325</v>
      </c>
      <c r="J1186" s="25">
        <v>16</v>
      </c>
      <c r="K1186" s="22" t="s">
        <v>677</v>
      </c>
      <c r="L1186" s="132" t="str">
        <f>IF(SUM(L1174:L1183)=0,"-",IF(SUM(L1174:L1183)&gt;0,_xlfn.STDEV.S(L1174:L1183)))</f>
        <v>-</v>
      </c>
      <c r="M1186" s="132">
        <f t="shared" ref="M1186:AL1186" si="1031">IF(SUM(M1174:M1183)=0,"-",IF(SUM(M1174:M1183)&gt;0,_xlfn.STDEV.S(M1174:M1183)))</f>
        <v>9.9777530313971763</v>
      </c>
      <c r="N1186" s="132">
        <f t="shared" si="1031"/>
        <v>9.489760563657839</v>
      </c>
      <c r="O1186" s="132">
        <f t="shared" si="1031"/>
        <v>1435.2440791261488</v>
      </c>
      <c r="P1186" s="132" t="str">
        <f t="shared" ref="P1186:AC1186" si="1032">IF(SUM(P1174:P1183)=0,"-",IF(SUM(P1174:P1183)&gt;0,_xlfn.STDEV.S(P1174:P1183)))</f>
        <v>-</v>
      </c>
      <c r="Q1186" s="132" t="str">
        <f t="shared" si="1032"/>
        <v>-</v>
      </c>
      <c r="R1186" s="132">
        <f t="shared" si="1032"/>
        <v>30.333237457723946</v>
      </c>
      <c r="S1186" s="132" t="str">
        <f t="shared" si="1032"/>
        <v>-</v>
      </c>
      <c r="T1186" s="132">
        <f t="shared" si="1032"/>
        <v>468.25944481909369</v>
      </c>
      <c r="U1186" s="132">
        <f t="shared" si="1032"/>
        <v>5.0675547467305346</v>
      </c>
      <c r="V1186" s="132" t="str">
        <f t="shared" si="1032"/>
        <v>-</v>
      </c>
      <c r="W1186" s="132">
        <f t="shared" si="1032"/>
        <v>78.167142855692418</v>
      </c>
      <c r="X1186" s="131">
        <f t="shared" si="1032"/>
        <v>8201.7505753345122</v>
      </c>
      <c r="Y1186" s="132" t="str">
        <f t="shared" si="1032"/>
        <v>-</v>
      </c>
      <c r="Z1186" s="131">
        <f t="shared" si="1032"/>
        <v>71924.243081572582</v>
      </c>
      <c r="AA1186" s="132">
        <f t="shared" si="1032"/>
        <v>143.28632112462296</v>
      </c>
      <c r="AB1186" s="132" t="str">
        <f t="shared" si="1032"/>
        <v>-</v>
      </c>
      <c r="AC1186" s="132">
        <f t="shared" si="1032"/>
        <v>2.0440843080442783</v>
      </c>
      <c r="AD1186" s="132" t="s">
        <v>686</v>
      </c>
      <c r="AE1186" s="132" t="str">
        <f>IF(SUM(AE1174:AE1183)=0,"-",IF(SUM(AE1174:AE1183)&gt;0,_xlfn.STDEV.S(AE1174:AE1183)))</f>
        <v>-</v>
      </c>
      <c r="AF1186" s="131"/>
      <c r="AG1186" s="132">
        <f t="shared" si="1031"/>
        <v>227.65004392707681</v>
      </c>
      <c r="AH1186" s="132" t="str">
        <f t="shared" si="1031"/>
        <v>-</v>
      </c>
      <c r="AI1186" s="132">
        <f t="shared" si="1031"/>
        <v>1.6603669052351038</v>
      </c>
      <c r="AJ1186" s="132">
        <f t="shared" si="1031"/>
        <v>418.24450418119989</v>
      </c>
      <c r="AK1186" s="132" t="str">
        <f t="shared" si="1031"/>
        <v>-</v>
      </c>
      <c r="AL1186" s="132">
        <f t="shared" si="1031"/>
        <v>5.8817028914063476</v>
      </c>
      <c r="AM1186" s="162"/>
    </row>
    <row r="1187" spans="1:39" ht="9" customHeight="1" x14ac:dyDescent="0.25">
      <c r="A1187" s="120"/>
      <c r="B1187" s="201"/>
      <c r="C1187" s="173"/>
      <c r="D1187" s="121"/>
      <c r="E1187" s="173"/>
      <c r="F1187" s="121"/>
      <c r="G1187" s="121"/>
      <c r="H1187" s="121"/>
      <c r="I1187" s="121"/>
      <c r="J1187" s="123"/>
      <c r="K1187" s="22" t="s">
        <v>678</v>
      </c>
      <c r="L1187" s="1" t="str">
        <f>IF(SUM(L1174:L1183)=0,"-",IF(SUM(L1174:L1183)&gt;0,COUNT(L1174:L1183)))</f>
        <v>-</v>
      </c>
      <c r="M1187" s="1">
        <f t="shared" ref="M1187:AL1187" si="1033">IF(SUM(M1174:M1183)=0,"-",IF(SUM(M1174:M1183)&gt;0,COUNT(M1174:M1183)))</f>
        <v>10</v>
      </c>
      <c r="N1187" s="1">
        <f t="shared" si="1033"/>
        <v>10</v>
      </c>
      <c r="O1187" s="1">
        <f t="shared" si="1033"/>
        <v>10</v>
      </c>
      <c r="P1187" s="1" t="str">
        <f t="shared" ref="P1187:AC1187" si="1034">IF(SUM(P1174:P1183)=0,"-",IF(SUM(P1174:P1183)&gt;0,COUNT(P1174:P1183)))</f>
        <v>-</v>
      </c>
      <c r="Q1187" s="1" t="str">
        <f t="shared" si="1034"/>
        <v>-</v>
      </c>
      <c r="R1187" s="30">
        <f t="shared" si="1034"/>
        <v>7</v>
      </c>
      <c r="S1187" s="1" t="str">
        <f t="shared" si="1034"/>
        <v>-</v>
      </c>
      <c r="T1187" s="1">
        <f t="shared" si="1034"/>
        <v>7</v>
      </c>
      <c r="U1187" s="1">
        <f t="shared" si="1034"/>
        <v>10</v>
      </c>
      <c r="V1187" s="1" t="str">
        <f t="shared" si="1034"/>
        <v>-</v>
      </c>
      <c r="W1187" s="1">
        <f t="shared" si="1034"/>
        <v>10</v>
      </c>
      <c r="X1187" s="1">
        <f t="shared" si="1034"/>
        <v>8</v>
      </c>
      <c r="Y1187" s="1" t="str">
        <f t="shared" si="1034"/>
        <v>-</v>
      </c>
      <c r="Z1187" s="1">
        <f t="shared" si="1034"/>
        <v>8</v>
      </c>
      <c r="AA1187" s="1">
        <f t="shared" si="1034"/>
        <v>8</v>
      </c>
      <c r="AB1187" s="1" t="str">
        <f t="shared" si="1034"/>
        <v>-</v>
      </c>
      <c r="AC1187" s="1">
        <f t="shared" si="1034"/>
        <v>8</v>
      </c>
      <c r="AD1187" s="1">
        <f>IF(SUM(AD1174:AD1183)=0,"-",IF(SUM(AD1174:AD1183)&gt;0,COUNT(AD1174:AD1183)))</f>
        <v>1</v>
      </c>
      <c r="AE1187" s="1" t="str">
        <f>IF(SUM(AE1174:AE1183)=0,"-",IF(SUM(AE1174:AE1183)&gt;0,COUNT(AE1174:AE1183)))</f>
        <v>-</v>
      </c>
      <c r="AF1187" s="1">
        <f>IF(SUM(AF1174:AF1183)=0,"-",IF(SUM(AF1174:AF1183)&gt;0,COUNT(AF1174:AF1183)))</f>
        <v>1</v>
      </c>
      <c r="AG1187" s="1">
        <f t="shared" si="1033"/>
        <v>4</v>
      </c>
      <c r="AH1187" s="1" t="str">
        <f t="shared" si="1033"/>
        <v>-</v>
      </c>
      <c r="AI1187" s="1">
        <f t="shared" si="1033"/>
        <v>4</v>
      </c>
      <c r="AJ1187" s="1">
        <f t="shared" si="1033"/>
        <v>9</v>
      </c>
      <c r="AK1187" s="1" t="str">
        <f t="shared" si="1033"/>
        <v>-</v>
      </c>
      <c r="AL1187" s="1">
        <f t="shared" si="1033"/>
        <v>9</v>
      </c>
      <c r="AM1187" s="162"/>
    </row>
    <row r="1188" spans="1:39" ht="9" customHeight="1" x14ac:dyDescent="0.25">
      <c r="A1188" s="133"/>
      <c r="B1188" s="202"/>
      <c r="C1188" s="174"/>
      <c r="D1188" s="134"/>
      <c r="E1188" s="174"/>
      <c r="F1188" s="134"/>
      <c r="G1188" s="134"/>
      <c r="H1188" s="134"/>
      <c r="I1188" s="134"/>
      <c r="J1188" s="136"/>
      <c r="K1188" s="36"/>
      <c r="L1188" s="150"/>
      <c r="M1188" s="150"/>
      <c r="N1188" s="150"/>
      <c r="O1188" s="150"/>
      <c r="P1188" s="150"/>
      <c r="Q1188" s="150"/>
      <c r="R1188" s="214"/>
      <c r="S1188" s="150"/>
      <c r="T1188" s="151"/>
      <c r="U1188" s="150"/>
      <c r="V1188" s="150"/>
      <c r="W1188" s="150"/>
      <c r="X1188" s="151"/>
      <c r="Y1188" s="150"/>
      <c r="Z1188" s="151"/>
      <c r="AA1188" s="150"/>
      <c r="AB1188" s="150"/>
      <c r="AC1188" s="150"/>
      <c r="AD1188" s="150"/>
      <c r="AE1188" s="150"/>
      <c r="AF1188" s="151"/>
      <c r="AG1188" s="150"/>
      <c r="AH1188" s="150"/>
      <c r="AI1188" s="150"/>
      <c r="AJ1188" s="150"/>
      <c r="AK1188" s="150"/>
      <c r="AL1188" s="150"/>
      <c r="AM1188" s="162"/>
    </row>
    <row r="1189" spans="1:39" ht="9" hidden="1" customHeight="1" outlineLevel="1" x14ac:dyDescent="0.25">
      <c r="A1189" s="120">
        <v>21</v>
      </c>
      <c r="B1189" s="201" t="s">
        <v>684</v>
      </c>
      <c r="C1189" s="173" t="s">
        <v>27</v>
      </c>
      <c r="D1189" s="121" t="s">
        <v>28</v>
      </c>
      <c r="E1189" s="173" t="s">
        <v>29</v>
      </c>
      <c r="F1189" s="121">
        <v>400</v>
      </c>
      <c r="G1189" s="121" t="s">
        <v>700</v>
      </c>
      <c r="H1189" s="187">
        <v>8</v>
      </c>
      <c r="I1189" s="121"/>
      <c r="J1189" s="123"/>
      <c r="K1189" s="154"/>
      <c r="L1189" s="125"/>
      <c r="M1189" s="126">
        <v>22</v>
      </c>
      <c r="N1189" s="127">
        <v>19</v>
      </c>
      <c r="O1189" s="127">
        <v>1156</v>
      </c>
      <c r="P1189" s="159"/>
      <c r="Q1189" s="159"/>
      <c r="R1189" s="76">
        <v>16.329999999999998</v>
      </c>
      <c r="S1189" s="128"/>
      <c r="T1189" s="128">
        <f t="shared" ref="T1189:T1195" si="1035">R1189*N1189</f>
        <v>310.27</v>
      </c>
      <c r="U1189" s="132">
        <v>7.2</v>
      </c>
      <c r="V1189" s="128"/>
      <c r="W1189" s="76">
        <f t="shared" ref="W1189:W1195" si="1036">U1189*N1189</f>
        <v>136.80000000000001</v>
      </c>
      <c r="X1189" s="127">
        <v>5550</v>
      </c>
      <c r="Y1189" s="129"/>
      <c r="Z1189" s="127">
        <f t="shared" ref="Z1189:Z1195" si="1037">X1189*N1189</f>
        <v>105450</v>
      </c>
      <c r="AA1189" s="127">
        <v>426</v>
      </c>
      <c r="AB1189" s="129"/>
      <c r="AC1189" s="129">
        <f t="shared" ref="AC1189:AC1195" si="1038">AA1189*N1189/1000</f>
        <v>8.0939999999999994</v>
      </c>
      <c r="AD1189" s="127">
        <v>14.6</v>
      </c>
      <c r="AE1189" s="130"/>
      <c r="AF1189" s="127">
        <f>AD1189*N1189</f>
        <v>277.39999999999998</v>
      </c>
      <c r="AG1189" s="127">
        <v>453</v>
      </c>
      <c r="AH1189" s="128"/>
      <c r="AI1189" s="129">
        <f t="shared" ref="AI1189:AI1195" si="1039">AG1189*N1189/1000</f>
        <v>8.6069999999999993</v>
      </c>
      <c r="AJ1189" s="159" t="s">
        <v>713</v>
      </c>
      <c r="AK1189" s="128"/>
      <c r="AL1189" s="128" t="s">
        <v>682</v>
      </c>
      <c r="AM1189" s="162"/>
    </row>
    <row r="1190" spans="1:39" ht="9" hidden="1" customHeight="1" outlineLevel="1" x14ac:dyDescent="0.25">
      <c r="A1190" s="120">
        <v>22</v>
      </c>
      <c r="B1190" s="201" t="s">
        <v>684</v>
      </c>
      <c r="C1190" s="173" t="s">
        <v>27</v>
      </c>
      <c r="D1190" s="121" t="s">
        <v>28</v>
      </c>
      <c r="E1190" s="173" t="s">
        <v>29</v>
      </c>
      <c r="F1190" s="121">
        <v>400</v>
      </c>
      <c r="G1190" s="121" t="s">
        <v>700</v>
      </c>
      <c r="H1190" s="187">
        <v>8</v>
      </c>
      <c r="I1190" s="121"/>
      <c r="J1190" s="123"/>
      <c r="K1190" s="157"/>
      <c r="L1190" s="125"/>
      <c r="M1190" s="126">
        <v>20</v>
      </c>
      <c r="N1190" s="127">
        <v>9</v>
      </c>
      <c r="O1190" s="127">
        <v>1394</v>
      </c>
      <c r="P1190" s="159"/>
      <c r="Q1190" s="159"/>
      <c r="R1190" s="76">
        <v>11.8</v>
      </c>
      <c r="S1190" s="128"/>
      <c r="T1190" s="128">
        <f t="shared" si="1035"/>
        <v>106.2</v>
      </c>
      <c r="U1190" s="132">
        <v>12.3</v>
      </c>
      <c r="V1190" s="128"/>
      <c r="W1190" s="76">
        <f t="shared" si="1036"/>
        <v>110.7</v>
      </c>
      <c r="X1190" s="127">
        <v>1590</v>
      </c>
      <c r="Z1190" s="127">
        <f t="shared" si="1037"/>
        <v>14310</v>
      </c>
      <c r="AA1190" s="127">
        <v>360</v>
      </c>
      <c r="AC1190" s="129">
        <f t="shared" si="1038"/>
        <v>3.24</v>
      </c>
      <c r="AD1190" s="127">
        <v>9.84</v>
      </c>
      <c r="AE1190" s="130"/>
      <c r="AF1190" s="221">
        <f>AD1190*N1190</f>
        <v>88.56</v>
      </c>
      <c r="AG1190" s="127">
        <v>103.4</v>
      </c>
      <c r="AH1190" s="128"/>
      <c r="AI1190" s="129">
        <f t="shared" si="1039"/>
        <v>0.93059999999999998</v>
      </c>
      <c r="AJ1190" s="159" t="s">
        <v>712</v>
      </c>
      <c r="AK1190" s="128"/>
      <c r="AL1190" s="128" t="s">
        <v>682</v>
      </c>
      <c r="AM1190" s="162"/>
    </row>
    <row r="1191" spans="1:39" ht="9" hidden="1" customHeight="1" outlineLevel="1" x14ac:dyDescent="0.25">
      <c r="A1191" s="120">
        <v>23</v>
      </c>
      <c r="B1191" s="201" t="s">
        <v>684</v>
      </c>
      <c r="C1191" s="173" t="s">
        <v>27</v>
      </c>
      <c r="D1191" s="121" t="s">
        <v>28</v>
      </c>
      <c r="E1191" s="173" t="s">
        <v>29</v>
      </c>
      <c r="F1191" s="121">
        <v>400</v>
      </c>
      <c r="G1191" s="121" t="s">
        <v>700</v>
      </c>
      <c r="H1191" s="187">
        <v>8</v>
      </c>
      <c r="I1191" s="121"/>
      <c r="J1191" s="123"/>
      <c r="K1191" s="157"/>
      <c r="L1191" s="125"/>
      <c r="M1191" s="126">
        <v>20</v>
      </c>
      <c r="N1191" s="127">
        <v>24</v>
      </c>
      <c r="O1191" s="127">
        <v>971</v>
      </c>
      <c r="P1191" s="159"/>
      <c r="Q1191" s="159"/>
      <c r="R1191" s="76">
        <v>10.07</v>
      </c>
      <c r="S1191" s="128"/>
      <c r="T1191" s="128">
        <f t="shared" si="1035"/>
        <v>241.68</v>
      </c>
      <c r="U1191" s="76">
        <v>5.8</v>
      </c>
      <c r="V1191" s="128"/>
      <c r="W1191" s="76">
        <f t="shared" si="1036"/>
        <v>139.19999999999999</v>
      </c>
      <c r="X1191" s="127">
        <v>510</v>
      </c>
      <c r="Z1191" s="127">
        <f t="shared" si="1037"/>
        <v>12240</v>
      </c>
      <c r="AA1191" s="127">
        <v>119</v>
      </c>
      <c r="AC1191" s="129">
        <f t="shared" si="1038"/>
        <v>2.8559999999999999</v>
      </c>
      <c r="AD1191" s="127" t="s">
        <v>681</v>
      </c>
      <c r="AE1191" s="130"/>
      <c r="AF1191" s="221" t="s">
        <v>682</v>
      </c>
      <c r="AG1191" s="127">
        <v>52</v>
      </c>
      <c r="AH1191" s="128"/>
      <c r="AI1191" s="129">
        <f t="shared" si="1039"/>
        <v>1.248</v>
      </c>
      <c r="AJ1191" s="121">
        <v>1935.0000000000002</v>
      </c>
      <c r="AK1191" s="128"/>
      <c r="AL1191" s="129">
        <f t="shared" ref="AL1191:AL1195" si="1040">AJ1191*N1191/1000</f>
        <v>46.440000000000005</v>
      </c>
      <c r="AM1191" s="162"/>
    </row>
    <row r="1192" spans="1:39" ht="9" hidden="1" customHeight="1" outlineLevel="1" x14ac:dyDescent="0.25">
      <c r="A1192" s="120">
        <v>24</v>
      </c>
      <c r="B1192" s="201" t="s">
        <v>684</v>
      </c>
      <c r="C1192" s="173" t="s">
        <v>27</v>
      </c>
      <c r="D1192" s="121" t="s">
        <v>28</v>
      </c>
      <c r="E1192" s="173" t="s">
        <v>29</v>
      </c>
      <c r="F1192" s="121">
        <v>400</v>
      </c>
      <c r="G1192" s="121" t="s">
        <v>700</v>
      </c>
      <c r="H1192" s="187">
        <v>8</v>
      </c>
      <c r="I1192" s="121"/>
      <c r="J1192" s="123"/>
      <c r="K1192" s="157"/>
      <c r="L1192" s="125"/>
      <c r="M1192" s="126">
        <v>21</v>
      </c>
      <c r="N1192" s="127">
        <v>25</v>
      </c>
      <c r="O1192" s="127">
        <v>1245</v>
      </c>
      <c r="P1192" s="159"/>
      <c r="Q1192" s="159"/>
      <c r="R1192" s="76">
        <v>34.47</v>
      </c>
      <c r="S1192" s="128"/>
      <c r="T1192" s="128">
        <f t="shared" si="1035"/>
        <v>861.75</v>
      </c>
      <c r="U1192" s="132">
        <v>9.6999999999999993</v>
      </c>
      <c r="V1192" s="128"/>
      <c r="W1192" s="76">
        <f t="shared" si="1036"/>
        <v>242.49999999999997</v>
      </c>
      <c r="X1192" s="127">
        <v>3280</v>
      </c>
      <c r="Z1192" s="127">
        <f t="shared" si="1037"/>
        <v>82000</v>
      </c>
      <c r="AA1192" s="131">
        <v>336</v>
      </c>
      <c r="AC1192" s="129">
        <f t="shared" si="1038"/>
        <v>8.4</v>
      </c>
      <c r="AD1192" s="127">
        <v>10.3</v>
      </c>
      <c r="AE1192" s="130"/>
      <c r="AF1192" s="221">
        <f>AD1192*N1192</f>
        <v>257.5</v>
      </c>
      <c r="AG1192" s="127">
        <v>147.9</v>
      </c>
      <c r="AH1192" s="128"/>
      <c r="AI1192" s="129">
        <f t="shared" si="1039"/>
        <v>3.6974999999999998</v>
      </c>
      <c r="AJ1192" s="121">
        <v>10750</v>
      </c>
      <c r="AK1192" s="128"/>
      <c r="AL1192" s="129">
        <f t="shared" si="1040"/>
        <v>268.75</v>
      </c>
      <c r="AM1192" s="162"/>
    </row>
    <row r="1193" spans="1:39" ht="9" hidden="1" customHeight="1" outlineLevel="1" x14ac:dyDescent="0.25">
      <c r="A1193" s="120">
        <v>25</v>
      </c>
      <c r="B1193" s="201" t="s">
        <v>684</v>
      </c>
      <c r="C1193" s="173" t="s">
        <v>27</v>
      </c>
      <c r="D1193" s="121" t="s">
        <v>28</v>
      </c>
      <c r="E1193" s="173" t="s">
        <v>29</v>
      </c>
      <c r="F1193" s="121">
        <v>400</v>
      </c>
      <c r="G1193" s="121" t="s">
        <v>700</v>
      </c>
      <c r="H1193" s="187">
        <v>8</v>
      </c>
      <c r="I1193" s="121"/>
      <c r="J1193" s="123"/>
      <c r="K1193" s="157"/>
      <c r="L1193" s="125"/>
      <c r="M1193" s="126">
        <v>22</v>
      </c>
      <c r="N1193" s="127">
        <v>28</v>
      </c>
      <c r="O1193" s="127">
        <v>1148</v>
      </c>
      <c r="P1193" s="159"/>
      <c r="Q1193" s="159"/>
      <c r="R1193" s="76">
        <v>23.425000000000001</v>
      </c>
      <c r="S1193" s="128"/>
      <c r="T1193" s="128">
        <f t="shared" si="1035"/>
        <v>655.9</v>
      </c>
      <c r="U1193" s="132">
        <v>9.1</v>
      </c>
      <c r="V1193" s="128"/>
      <c r="W1193" s="76">
        <f t="shared" si="1036"/>
        <v>254.79999999999998</v>
      </c>
      <c r="X1193" s="127">
        <v>1110</v>
      </c>
      <c r="Z1193" s="127">
        <f t="shared" si="1037"/>
        <v>31080</v>
      </c>
      <c r="AA1193" s="127">
        <v>351</v>
      </c>
      <c r="AC1193" s="129">
        <f t="shared" si="1038"/>
        <v>9.8279999999999994</v>
      </c>
      <c r="AD1193" s="127">
        <v>9.5</v>
      </c>
      <c r="AE1193" s="130"/>
      <c r="AF1193" s="221">
        <f>AD1193*N1193</f>
        <v>266</v>
      </c>
      <c r="AG1193" s="127">
        <v>157.19999999999999</v>
      </c>
      <c r="AH1193" s="128"/>
      <c r="AI1193" s="129">
        <f t="shared" si="1039"/>
        <v>4.4015999999999993</v>
      </c>
      <c r="AJ1193" s="121">
        <v>4755</v>
      </c>
      <c r="AK1193" s="128"/>
      <c r="AL1193" s="129">
        <f t="shared" si="1040"/>
        <v>133.13999999999999</v>
      </c>
      <c r="AM1193" s="162"/>
    </row>
    <row r="1194" spans="1:39" ht="9" hidden="1" customHeight="1" outlineLevel="1" x14ac:dyDescent="0.25">
      <c r="A1194" s="120">
        <v>26</v>
      </c>
      <c r="B1194" s="201" t="s">
        <v>684</v>
      </c>
      <c r="C1194" s="173" t="s">
        <v>27</v>
      </c>
      <c r="D1194" s="121" t="s">
        <v>28</v>
      </c>
      <c r="E1194" s="173" t="s">
        <v>29</v>
      </c>
      <c r="F1194" s="121">
        <v>400</v>
      </c>
      <c r="G1194" s="121" t="s">
        <v>700</v>
      </c>
      <c r="H1194" s="187">
        <v>8</v>
      </c>
      <c r="I1194" s="121"/>
      <c r="J1194" s="123"/>
      <c r="K1194" s="157"/>
      <c r="L1194" s="125"/>
      <c r="M1194" s="126">
        <v>22</v>
      </c>
      <c r="N1194" s="127">
        <v>17</v>
      </c>
      <c r="O1194" s="127">
        <v>1312</v>
      </c>
      <c r="P1194" s="159"/>
      <c r="Q1194" s="159"/>
      <c r="R1194" s="76">
        <v>58.56</v>
      </c>
      <c r="S1194" s="128"/>
      <c r="T1194" s="128">
        <f t="shared" si="1035"/>
        <v>995.52</v>
      </c>
      <c r="U1194" s="132">
        <v>6.3</v>
      </c>
      <c r="V1194" s="128"/>
      <c r="W1194" s="76">
        <f t="shared" si="1036"/>
        <v>107.1</v>
      </c>
      <c r="X1194" s="127">
        <v>1950</v>
      </c>
      <c r="Z1194" s="127">
        <f t="shared" si="1037"/>
        <v>33150</v>
      </c>
      <c r="AA1194" s="131">
        <v>7.8</v>
      </c>
      <c r="AC1194" s="129">
        <f t="shared" si="1038"/>
        <v>0.1326</v>
      </c>
      <c r="AD1194" s="127">
        <v>6.87</v>
      </c>
      <c r="AE1194" s="130"/>
      <c r="AF1194" s="221">
        <f>AD1194*N1194</f>
        <v>116.79</v>
      </c>
      <c r="AG1194" s="127">
        <v>157.80000000000001</v>
      </c>
      <c r="AH1194" s="128"/>
      <c r="AI1194" s="129">
        <f t="shared" si="1039"/>
        <v>2.6826000000000003</v>
      </c>
      <c r="AJ1194" s="121">
        <v>800</v>
      </c>
      <c r="AK1194" s="128"/>
      <c r="AL1194" s="129">
        <f t="shared" si="1040"/>
        <v>13.6</v>
      </c>
      <c r="AM1194" s="162"/>
    </row>
    <row r="1195" spans="1:39" ht="9" hidden="1" customHeight="1" outlineLevel="1" x14ac:dyDescent="0.25">
      <c r="A1195" s="120">
        <v>27</v>
      </c>
      <c r="B1195" s="201" t="s">
        <v>684</v>
      </c>
      <c r="C1195" s="173" t="s">
        <v>27</v>
      </c>
      <c r="D1195" s="121" t="s">
        <v>28</v>
      </c>
      <c r="E1195" s="173" t="s">
        <v>29</v>
      </c>
      <c r="F1195" s="121">
        <v>400</v>
      </c>
      <c r="G1195" s="121" t="s">
        <v>700</v>
      </c>
      <c r="H1195" s="187">
        <v>8</v>
      </c>
      <c r="I1195" s="121"/>
      <c r="J1195" s="123"/>
      <c r="K1195" s="157"/>
      <c r="L1195" s="125"/>
      <c r="M1195" s="126">
        <v>22</v>
      </c>
      <c r="N1195" s="127">
        <v>13</v>
      </c>
      <c r="O1195" s="127">
        <v>1380</v>
      </c>
      <c r="P1195" s="159"/>
      <c r="Q1195" s="159"/>
      <c r="R1195" s="76">
        <v>22.16</v>
      </c>
      <c r="S1195" s="128"/>
      <c r="T1195" s="128">
        <f t="shared" si="1035"/>
        <v>288.08</v>
      </c>
      <c r="U1195" s="132">
        <v>8.8000000000000007</v>
      </c>
      <c r="V1195" s="128"/>
      <c r="W1195" s="76">
        <f t="shared" si="1036"/>
        <v>114.4</v>
      </c>
      <c r="X1195" s="127">
        <v>920</v>
      </c>
      <c r="Z1195" s="127">
        <f t="shared" si="1037"/>
        <v>11960</v>
      </c>
      <c r="AA1195" s="127">
        <v>365</v>
      </c>
      <c r="AC1195" s="129">
        <f t="shared" si="1038"/>
        <v>4.7450000000000001</v>
      </c>
      <c r="AD1195" s="127">
        <v>7.8</v>
      </c>
      <c r="AE1195" s="130"/>
      <c r="AF1195" s="221">
        <f>AD1195*N1195</f>
        <v>101.39999999999999</v>
      </c>
      <c r="AG1195" s="127">
        <v>125</v>
      </c>
      <c r="AH1195" s="128"/>
      <c r="AI1195" s="129">
        <f t="shared" si="1039"/>
        <v>1.625</v>
      </c>
      <c r="AJ1195" s="121">
        <v>5300</v>
      </c>
      <c r="AK1195" s="128"/>
      <c r="AL1195" s="129">
        <f t="shared" si="1040"/>
        <v>68.900000000000006</v>
      </c>
      <c r="AM1195" s="162"/>
    </row>
    <row r="1196" spans="1:39" ht="9" hidden="1" customHeight="1" outlineLevel="1" x14ac:dyDescent="0.25">
      <c r="A1196" s="120">
        <v>28</v>
      </c>
      <c r="B1196" s="201" t="s">
        <v>684</v>
      </c>
      <c r="C1196" s="173" t="s">
        <v>27</v>
      </c>
      <c r="D1196" s="121" t="s">
        <v>28</v>
      </c>
      <c r="E1196" s="173" t="s">
        <v>29</v>
      </c>
      <c r="F1196" s="121">
        <v>400</v>
      </c>
      <c r="G1196" s="121" t="s">
        <v>700</v>
      </c>
      <c r="H1196" s="187">
        <v>8</v>
      </c>
      <c r="I1196" s="121"/>
      <c r="J1196" s="123"/>
      <c r="K1196" s="157"/>
      <c r="L1196" s="125"/>
      <c r="M1196" s="126">
        <v>19</v>
      </c>
      <c r="N1196" s="127"/>
      <c r="O1196" s="127" t="s">
        <v>683</v>
      </c>
      <c r="P1196" s="159"/>
      <c r="Q1196" s="159"/>
      <c r="R1196" s="77" t="s">
        <v>683</v>
      </c>
      <c r="S1196" s="128"/>
      <c r="T1196" s="128" t="s">
        <v>682</v>
      </c>
      <c r="U1196" s="215" t="s">
        <v>683</v>
      </c>
      <c r="V1196" s="128"/>
      <c r="W1196" s="132" t="s">
        <v>682</v>
      </c>
      <c r="X1196" s="221" t="s">
        <v>683</v>
      </c>
      <c r="Z1196" s="127" t="s">
        <v>682</v>
      </c>
      <c r="AA1196" s="221" t="s">
        <v>683</v>
      </c>
      <c r="AC1196" s="129" t="s">
        <v>682</v>
      </c>
      <c r="AD1196" s="221" t="s">
        <v>683</v>
      </c>
      <c r="AE1196" s="130"/>
      <c r="AF1196" s="221" t="s">
        <v>682</v>
      </c>
      <c r="AG1196" s="221" t="s">
        <v>683</v>
      </c>
      <c r="AH1196" s="128"/>
      <c r="AI1196" s="129" t="s">
        <v>682</v>
      </c>
      <c r="AJ1196" s="159" t="s">
        <v>683</v>
      </c>
      <c r="AK1196" s="128"/>
      <c r="AL1196" s="121" t="s">
        <v>683</v>
      </c>
      <c r="AM1196" s="162"/>
    </row>
    <row r="1197" spans="1:39" ht="9" hidden="1" customHeight="1" outlineLevel="1" x14ac:dyDescent="0.25">
      <c r="A1197" s="120">
        <v>29</v>
      </c>
      <c r="B1197" s="201" t="s">
        <v>684</v>
      </c>
      <c r="C1197" s="173" t="s">
        <v>27</v>
      </c>
      <c r="D1197" s="121" t="s">
        <v>28</v>
      </c>
      <c r="E1197" s="173" t="s">
        <v>29</v>
      </c>
      <c r="F1197" s="121">
        <v>400</v>
      </c>
      <c r="G1197" s="121" t="s">
        <v>700</v>
      </c>
      <c r="H1197" s="187">
        <v>8</v>
      </c>
      <c r="I1197" s="121"/>
      <c r="J1197" s="123"/>
      <c r="K1197" s="157"/>
      <c r="L1197" s="125"/>
      <c r="M1197" s="126">
        <v>17</v>
      </c>
      <c r="N1197" s="127">
        <v>23</v>
      </c>
      <c r="O1197" s="127">
        <v>1081</v>
      </c>
      <c r="P1197" s="159"/>
      <c r="Q1197" s="159"/>
      <c r="R1197" s="76">
        <v>50.2</v>
      </c>
      <c r="S1197" s="128"/>
      <c r="T1197" s="128">
        <f>R1197*N1197</f>
        <v>1154.6000000000001</v>
      </c>
      <c r="U1197" s="132">
        <v>6.6</v>
      </c>
      <c r="V1197" s="128"/>
      <c r="W1197" s="76">
        <f>U1197*N1197</f>
        <v>151.79999999999998</v>
      </c>
      <c r="X1197" s="127">
        <v>1020</v>
      </c>
      <c r="Z1197" s="127">
        <f>X1197*N1197</f>
        <v>23460</v>
      </c>
      <c r="AA1197" s="131">
        <v>212</v>
      </c>
      <c r="AC1197" s="129">
        <f>AA1197*N1197/1000</f>
        <v>4.8760000000000003</v>
      </c>
      <c r="AD1197" s="127">
        <v>9.19</v>
      </c>
      <c r="AE1197" s="130"/>
      <c r="AF1197" s="221">
        <f>AD1197*N1197</f>
        <v>211.36999999999998</v>
      </c>
      <c r="AG1197" s="127">
        <v>151.80000000000001</v>
      </c>
      <c r="AH1197" s="128"/>
      <c r="AI1197" s="129">
        <f>AG1197*N1197/1000</f>
        <v>3.4914000000000001</v>
      </c>
      <c r="AJ1197" s="131">
        <v>1365</v>
      </c>
      <c r="AK1197" s="128"/>
      <c r="AL1197" s="129">
        <f>AJ1197*N1197/1000</f>
        <v>31.395</v>
      </c>
      <c r="AM1197" s="162"/>
    </row>
    <row r="1198" spans="1:39" ht="9" hidden="1" customHeight="1" outlineLevel="1" x14ac:dyDescent="0.25">
      <c r="A1198" s="133">
        <v>30</v>
      </c>
      <c r="B1198" s="202" t="s">
        <v>684</v>
      </c>
      <c r="C1198" s="174" t="s">
        <v>27</v>
      </c>
      <c r="D1198" s="134" t="s">
        <v>28</v>
      </c>
      <c r="E1198" s="174" t="s">
        <v>29</v>
      </c>
      <c r="F1198" s="134">
        <v>400</v>
      </c>
      <c r="G1198" s="134" t="s">
        <v>700</v>
      </c>
      <c r="H1198" s="188">
        <v>8</v>
      </c>
      <c r="I1198" s="134"/>
      <c r="J1198" s="136"/>
      <c r="K1198" s="137"/>
      <c r="L1198" s="138"/>
      <c r="M1198" s="139">
        <v>19</v>
      </c>
      <c r="N1198" s="140">
        <v>19</v>
      </c>
      <c r="O1198" s="140">
        <v>1231</v>
      </c>
      <c r="P1198" s="134"/>
      <c r="Q1198" s="134"/>
      <c r="R1198" s="140" t="s">
        <v>681</v>
      </c>
      <c r="S1198" s="142"/>
      <c r="T1198" s="141" t="s">
        <v>682</v>
      </c>
      <c r="U1198" s="143">
        <v>12.3</v>
      </c>
      <c r="V1198" s="142"/>
      <c r="W1198" s="74">
        <f>U1198*N1198</f>
        <v>233.70000000000002</v>
      </c>
      <c r="X1198" s="140">
        <v>1250</v>
      </c>
      <c r="Y1198" s="142"/>
      <c r="Z1198" s="140">
        <f>X1198*N1198</f>
        <v>23750</v>
      </c>
      <c r="AA1198" s="140">
        <v>311</v>
      </c>
      <c r="AB1198" s="142"/>
      <c r="AC1198" s="142">
        <f>AA1198*N1198/1000</f>
        <v>5.9089999999999998</v>
      </c>
      <c r="AD1198" s="140">
        <v>19.8</v>
      </c>
      <c r="AE1198" s="41"/>
      <c r="AF1198" s="140">
        <f>AD1198*N1198</f>
        <v>376.2</v>
      </c>
      <c r="AG1198" s="140">
        <v>358.6</v>
      </c>
      <c r="AH1198" s="141"/>
      <c r="AI1198" s="142">
        <f>AG1198*N1198/1000</f>
        <v>6.8134000000000006</v>
      </c>
      <c r="AJ1198" s="134">
        <v>3180</v>
      </c>
      <c r="AK1198" s="142"/>
      <c r="AL1198" s="142">
        <f>AJ1198*N1198/1000</f>
        <v>60.42</v>
      </c>
      <c r="AM1198" s="162"/>
    </row>
    <row r="1199" spans="1:39" ht="9" customHeight="1" collapsed="1" x14ac:dyDescent="0.25">
      <c r="A1199" s="120"/>
      <c r="B1199" s="201"/>
      <c r="C1199" s="173"/>
      <c r="D1199" s="121"/>
      <c r="E1199" s="173"/>
      <c r="F1199" s="121"/>
      <c r="G1199" s="121"/>
      <c r="H1199" s="121"/>
      <c r="I1199" s="121"/>
      <c r="J1199" s="123"/>
      <c r="K1199" s="8"/>
      <c r="L1199" s="145"/>
      <c r="M1199" s="145"/>
      <c r="N1199" s="145"/>
      <c r="O1199" s="145"/>
      <c r="P1199" s="145"/>
      <c r="Q1199" s="145"/>
      <c r="R1199" s="213"/>
      <c r="S1199" s="145"/>
      <c r="T1199" s="146"/>
      <c r="U1199" s="145"/>
      <c r="V1199" s="145"/>
      <c r="W1199" s="145"/>
      <c r="X1199" s="146"/>
      <c r="Y1199" s="145"/>
      <c r="Z1199" s="146"/>
      <c r="AA1199" s="145"/>
      <c r="AB1199" s="145"/>
      <c r="AC1199" s="145"/>
      <c r="AD1199" s="145"/>
      <c r="AE1199" s="145"/>
      <c r="AF1199" s="146"/>
      <c r="AG1199" s="145"/>
      <c r="AH1199" s="145"/>
      <c r="AI1199" s="145"/>
      <c r="AJ1199" s="145"/>
      <c r="AK1199" s="145"/>
      <c r="AL1199" s="145"/>
      <c r="AM1199" s="162"/>
    </row>
    <row r="1200" spans="1:39" ht="9" customHeight="1" x14ac:dyDescent="0.25">
      <c r="A1200" s="120"/>
      <c r="B1200" s="201"/>
      <c r="C1200" s="173"/>
      <c r="D1200" s="121"/>
      <c r="E1200" s="173"/>
      <c r="F1200" s="121"/>
      <c r="G1200" s="121"/>
      <c r="H1200" s="121"/>
      <c r="I1200" s="121"/>
      <c r="J1200" s="123"/>
      <c r="K1200" s="22" t="s">
        <v>679</v>
      </c>
      <c r="L1200" s="132" t="str">
        <f>IF(SUM(L1189:L1198)=0,"-",IF(SUM(L1189:L1198)&gt;0,AVERAGE(L1189:L1198)))</f>
        <v>-</v>
      </c>
      <c r="M1200" s="132">
        <f t="shared" ref="M1200:AL1200" si="1041">IF(SUM(M1189:M1198)=0,"-",IF(SUM(M1189:M1198)&gt;0,AVERAGE(M1189:M1198)))</f>
        <v>20.399999999999999</v>
      </c>
      <c r="N1200" s="132">
        <f t="shared" si="1041"/>
        <v>19.666666666666668</v>
      </c>
      <c r="O1200" s="132">
        <f t="shared" si="1041"/>
        <v>1213.1111111111111</v>
      </c>
      <c r="P1200" s="132" t="str">
        <f t="shared" ref="P1200:AC1200" si="1042">IF(SUM(P1189:P1198)=0,"-",IF(SUM(P1189:P1198)&gt;0,AVERAGE(P1189:P1198)))</f>
        <v>-</v>
      </c>
      <c r="Q1200" s="132" t="str">
        <f t="shared" si="1042"/>
        <v>-</v>
      </c>
      <c r="R1200" s="132">
        <f t="shared" si="1042"/>
        <v>28.376874999999998</v>
      </c>
      <c r="S1200" s="132" t="str">
        <f t="shared" si="1042"/>
        <v>-</v>
      </c>
      <c r="T1200" s="132">
        <f t="shared" si="1042"/>
        <v>576.75</v>
      </c>
      <c r="U1200" s="132">
        <f t="shared" si="1042"/>
        <v>8.6777777777777771</v>
      </c>
      <c r="V1200" s="132" t="str">
        <f t="shared" si="1042"/>
        <v>-</v>
      </c>
      <c r="W1200" s="132">
        <f t="shared" si="1042"/>
        <v>165.66666666666666</v>
      </c>
      <c r="X1200" s="131">
        <f t="shared" si="1042"/>
        <v>1908.8888888888889</v>
      </c>
      <c r="Y1200" s="132" t="str">
        <f t="shared" si="1042"/>
        <v>-</v>
      </c>
      <c r="Z1200" s="131">
        <f t="shared" si="1042"/>
        <v>37488.888888888891</v>
      </c>
      <c r="AA1200" s="132">
        <f t="shared" si="1042"/>
        <v>276.42222222222222</v>
      </c>
      <c r="AB1200" s="132" t="str">
        <f t="shared" si="1042"/>
        <v>-</v>
      </c>
      <c r="AC1200" s="132">
        <f t="shared" si="1042"/>
        <v>5.3422888888888878</v>
      </c>
      <c r="AD1200" s="132">
        <f>IF(SUM(AD1189:AD1198)=0,"-",IF(SUM(AD1189:AD1198)&gt;0,AVERAGE(AD1189:AD1198)))</f>
        <v>10.987499999999999</v>
      </c>
      <c r="AE1200" s="132" t="str">
        <f>IF(SUM(AE1189:AE1198)=0,"-",IF(SUM(AE1189:AE1198)&gt;0,AVERAGE(AE1189:AE1198)))</f>
        <v>-</v>
      </c>
      <c r="AF1200" s="131"/>
      <c r="AG1200" s="132">
        <f t="shared" si="1041"/>
        <v>189.63333333333333</v>
      </c>
      <c r="AH1200" s="132" t="str">
        <f t="shared" si="1041"/>
        <v>-</v>
      </c>
      <c r="AI1200" s="132">
        <f t="shared" si="1041"/>
        <v>3.7218999999999998</v>
      </c>
      <c r="AJ1200" s="132">
        <f t="shared" si="1041"/>
        <v>4012.1428571428573</v>
      </c>
      <c r="AK1200" s="132" t="str">
        <f t="shared" si="1041"/>
        <v>-</v>
      </c>
      <c r="AL1200" s="132">
        <f t="shared" si="1041"/>
        <v>88.949285714285708</v>
      </c>
      <c r="AM1200" s="162"/>
    </row>
    <row r="1201" spans="1:39" ht="9" customHeight="1" x14ac:dyDescent="0.25">
      <c r="A1201" s="120"/>
      <c r="B1201" s="192" t="str">
        <f t="shared" ref="B1201:H1201" si="1043">B1196</f>
        <v>NPAA</v>
      </c>
      <c r="C1201" s="17" t="str">
        <f t="shared" si="1043"/>
        <v>Sanofi</v>
      </c>
      <c r="D1201" s="25" t="str">
        <f t="shared" si="1043"/>
        <v>Rat</v>
      </c>
      <c r="E1201" s="17" t="str">
        <f t="shared" si="1043"/>
        <v>SD</v>
      </c>
      <c r="F1201" s="25">
        <f t="shared" si="1043"/>
        <v>400</v>
      </c>
      <c r="G1201" s="25" t="str">
        <f t="shared" si="1043"/>
        <v>daily</v>
      </c>
      <c r="H1201" s="25">
        <f t="shared" si="1043"/>
        <v>8</v>
      </c>
      <c r="I1201" s="25" t="s">
        <v>325</v>
      </c>
      <c r="J1201" s="25">
        <v>16</v>
      </c>
      <c r="K1201" s="22" t="s">
        <v>677</v>
      </c>
      <c r="L1201" s="132" t="str">
        <f>IF(SUM(L1189:L1198)=0,"-",IF(SUM(L1189:L1198)&gt;0,_xlfn.STDEV.S(L1189:L1198)))</f>
        <v>-</v>
      </c>
      <c r="M1201" s="132">
        <f t="shared" ref="M1201:AL1201" si="1044">IF(SUM(M1189:M1198)=0,"-",IF(SUM(M1189:M1198)&gt;0,_xlfn.STDEV.S(M1189:M1198)))</f>
        <v>1.7126976771553504</v>
      </c>
      <c r="N1201" s="132">
        <f t="shared" si="1044"/>
        <v>6.0621778264910704</v>
      </c>
      <c r="O1201" s="132">
        <f t="shared" si="1044"/>
        <v>139.31120238915105</v>
      </c>
      <c r="P1201" s="132" t="str">
        <f t="shared" ref="P1201:AC1201" si="1045">IF(SUM(P1189:P1198)=0,"-",IF(SUM(P1189:P1198)&gt;0,_xlfn.STDEV.S(P1189:P1198)))</f>
        <v>-</v>
      </c>
      <c r="Q1201" s="132" t="str">
        <f t="shared" si="1045"/>
        <v>-</v>
      </c>
      <c r="R1201" s="132">
        <f t="shared" si="1045"/>
        <v>17.899035276776399</v>
      </c>
      <c r="S1201" s="132" t="str">
        <f t="shared" si="1045"/>
        <v>-</v>
      </c>
      <c r="T1201" s="132">
        <f t="shared" si="1045"/>
        <v>393.66407445217266</v>
      </c>
      <c r="U1201" s="132">
        <f t="shared" si="1045"/>
        <v>2.4473341505492203</v>
      </c>
      <c r="V1201" s="132" t="str">
        <f t="shared" si="1045"/>
        <v>-</v>
      </c>
      <c r="W1201" s="132">
        <f t="shared" si="1045"/>
        <v>60.50037189968338</v>
      </c>
      <c r="X1201" s="131">
        <f t="shared" si="1045"/>
        <v>1582.6516076228245</v>
      </c>
      <c r="Y1201" s="132" t="str">
        <f t="shared" si="1045"/>
        <v>-</v>
      </c>
      <c r="Z1201" s="131">
        <f t="shared" si="1045"/>
        <v>33301.482115832492</v>
      </c>
      <c r="AA1201" s="132">
        <f t="shared" si="1045"/>
        <v>136.29088173624982</v>
      </c>
      <c r="AB1201" s="132" t="str">
        <f t="shared" si="1045"/>
        <v>-</v>
      </c>
      <c r="AC1201" s="132">
        <f t="shared" si="1045"/>
        <v>3.0757227932814648</v>
      </c>
      <c r="AD1201" s="132">
        <f>IF(SUM(AD1189:AD1198)=0,"-",IF(SUM(AD1189:AD1198)&gt;0,_xlfn.STDEV.S(AD1189:AD1198)))</f>
        <v>4.2267405544090044</v>
      </c>
      <c r="AE1201" s="132" t="str">
        <f>IF(SUM(AE1189:AE1198)=0,"-",IF(SUM(AE1189:AE1198)&gt;0,_xlfn.STDEV.S(AE1189:AE1198)))</f>
        <v>-</v>
      </c>
      <c r="AF1201" s="131"/>
      <c r="AG1201" s="132">
        <f t="shared" si="1044"/>
        <v>129.28004486385367</v>
      </c>
      <c r="AH1201" s="132" t="str">
        <f t="shared" si="1044"/>
        <v>-</v>
      </c>
      <c r="AI1201" s="132">
        <f t="shared" si="1044"/>
        <v>2.5818104829750768</v>
      </c>
      <c r="AJ1201" s="132">
        <f t="shared" si="1044"/>
        <v>3414.2188676460792</v>
      </c>
      <c r="AK1201" s="132" t="str">
        <f t="shared" si="1044"/>
        <v>-</v>
      </c>
      <c r="AL1201" s="132">
        <f t="shared" si="1044"/>
        <v>87.83892466842228</v>
      </c>
      <c r="AM1201" s="162"/>
    </row>
    <row r="1202" spans="1:39" ht="9" customHeight="1" x14ac:dyDescent="0.25">
      <c r="A1202" s="120"/>
      <c r="B1202" s="201"/>
      <c r="C1202" s="173"/>
      <c r="D1202" s="121"/>
      <c r="E1202" s="173"/>
      <c r="F1202" s="121"/>
      <c r="G1202" s="121"/>
      <c r="H1202" s="121"/>
      <c r="I1202" s="121"/>
      <c r="J1202" s="123"/>
      <c r="K1202" s="22" t="s">
        <v>678</v>
      </c>
      <c r="L1202" s="1" t="str">
        <f>IF(SUM(L1189:L1198)=0,"-",IF(SUM(L1189:L1198)&gt;0,COUNT(L1189:L1198)))</f>
        <v>-</v>
      </c>
      <c r="M1202" s="1">
        <f t="shared" ref="M1202:AL1202" si="1046">IF(SUM(M1189:M1198)=0,"-",IF(SUM(M1189:M1198)&gt;0,COUNT(M1189:M1198)))</f>
        <v>10</v>
      </c>
      <c r="N1202" s="1">
        <f t="shared" si="1046"/>
        <v>9</v>
      </c>
      <c r="O1202" s="1">
        <f t="shared" si="1046"/>
        <v>9</v>
      </c>
      <c r="P1202" s="1" t="str">
        <f t="shared" ref="P1202:AC1202" si="1047">IF(SUM(P1189:P1198)=0,"-",IF(SUM(P1189:P1198)&gt;0,COUNT(P1189:P1198)))</f>
        <v>-</v>
      </c>
      <c r="Q1202" s="1" t="str">
        <f t="shared" si="1047"/>
        <v>-</v>
      </c>
      <c r="R1202" s="30">
        <f t="shared" si="1047"/>
        <v>8</v>
      </c>
      <c r="S1202" s="1" t="str">
        <f t="shared" si="1047"/>
        <v>-</v>
      </c>
      <c r="T1202" s="1">
        <f t="shared" si="1047"/>
        <v>8</v>
      </c>
      <c r="U1202" s="1">
        <f t="shared" si="1047"/>
        <v>9</v>
      </c>
      <c r="V1202" s="1" t="str">
        <f t="shared" si="1047"/>
        <v>-</v>
      </c>
      <c r="W1202" s="1">
        <f t="shared" si="1047"/>
        <v>9</v>
      </c>
      <c r="X1202" s="1">
        <f t="shared" si="1047"/>
        <v>9</v>
      </c>
      <c r="Y1202" s="1" t="str">
        <f t="shared" si="1047"/>
        <v>-</v>
      </c>
      <c r="Z1202" s="1">
        <f t="shared" si="1047"/>
        <v>9</v>
      </c>
      <c r="AA1202" s="1">
        <f t="shared" si="1047"/>
        <v>9</v>
      </c>
      <c r="AB1202" s="1" t="str">
        <f t="shared" si="1047"/>
        <v>-</v>
      </c>
      <c r="AC1202" s="1">
        <f t="shared" si="1047"/>
        <v>9</v>
      </c>
      <c r="AD1202" s="1">
        <f>IF(SUM(AD1189:AD1198)=0,"-",IF(SUM(AD1189:AD1198)&gt;0,COUNT(AD1189:AD1198)))</f>
        <v>8</v>
      </c>
      <c r="AE1202" s="1" t="str">
        <f>IF(SUM(AE1189:AE1198)=0,"-",IF(SUM(AE1189:AE1198)&gt;0,COUNT(AE1189:AE1198)))</f>
        <v>-</v>
      </c>
      <c r="AF1202" s="1">
        <f>IF(SUM(AF1189:AF1198)=0,"-",IF(SUM(AF1189:AF1198)&gt;0,COUNT(AF1189:AF1198)))</f>
        <v>8</v>
      </c>
      <c r="AG1202" s="1">
        <f t="shared" si="1046"/>
        <v>9</v>
      </c>
      <c r="AH1202" s="1" t="str">
        <f t="shared" si="1046"/>
        <v>-</v>
      </c>
      <c r="AI1202" s="1">
        <f t="shared" si="1046"/>
        <v>9</v>
      </c>
      <c r="AJ1202" s="1">
        <f t="shared" si="1046"/>
        <v>7</v>
      </c>
      <c r="AK1202" s="1" t="str">
        <f t="shared" si="1046"/>
        <v>-</v>
      </c>
      <c r="AL1202" s="1">
        <f t="shared" si="1046"/>
        <v>7</v>
      </c>
      <c r="AM1202" s="162"/>
    </row>
    <row r="1203" spans="1:39" ht="9" customHeight="1" x14ac:dyDescent="0.25">
      <c r="A1203" s="133"/>
      <c r="B1203" s="202"/>
      <c r="C1203" s="174"/>
      <c r="D1203" s="134"/>
      <c r="E1203" s="174"/>
      <c r="F1203" s="134"/>
      <c r="G1203" s="134"/>
      <c r="H1203" s="134"/>
      <c r="I1203" s="134"/>
      <c r="J1203" s="136"/>
      <c r="K1203" s="36"/>
      <c r="L1203" s="150"/>
      <c r="M1203" s="150"/>
      <c r="N1203" s="150"/>
      <c r="O1203" s="150"/>
      <c r="P1203" s="150"/>
      <c r="Q1203" s="150"/>
      <c r="R1203" s="214"/>
      <c r="S1203" s="150"/>
      <c r="T1203" s="151"/>
      <c r="U1203" s="150"/>
      <c r="V1203" s="150"/>
      <c r="W1203" s="150"/>
      <c r="X1203" s="151"/>
      <c r="Y1203" s="150"/>
      <c r="Z1203" s="151"/>
      <c r="AA1203" s="150"/>
      <c r="AB1203" s="150"/>
      <c r="AC1203" s="150"/>
      <c r="AD1203" s="150"/>
      <c r="AE1203" s="150"/>
      <c r="AF1203" s="151"/>
      <c r="AG1203" s="150"/>
      <c r="AH1203" s="150"/>
      <c r="AI1203" s="150"/>
      <c r="AJ1203" s="150"/>
      <c r="AK1203" s="150"/>
      <c r="AL1203" s="150"/>
      <c r="AM1203" s="162"/>
    </row>
    <row r="1204" spans="1:39" ht="9" hidden="1" customHeight="1" outlineLevel="1" x14ac:dyDescent="0.25">
      <c r="A1204" s="120">
        <v>1</v>
      </c>
      <c r="B1204" s="201" t="s">
        <v>685</v>
      </c>
      <c r="C1204" s="173" t="s">
        <v>27</v>
      </c>
      <c r="D1204" s="121" t="s">
        <v>28</v>
      </c>
      <c r="E1204" s="173" t="s">
        <v>29</v>
      </c>
      <c r="F1204" s="121">
        <v>0</v>
      </c>
      <c r="G1204" s="121" t="s">
        <v>700</v>
      </c>
      <c r="H1204" s="160">
        <v>15</v>
      </c>
      <c r="I1204" s="121"/>
      <c r="J1204" s="123"/>
      <c r="K1204" s="154"/>
      <c r="L1204" s="125"/>
      <c r="M1204" s="126">
        <v>25</v>
      </c>
      <c r="N1204" s="127">
        <v>12</v>
      </c>
      <c r="O1204" s="127">
        <v>5351</v>
      </c>
      <c r="P1204" s="159"/>
      <c r="Q1204" s="159"/>
      <c r="R1204" s="127" t="s">
        <v>681</v>
      </c>
      <c r="S1204" s="128"/>
      <c r="T1204" s="128" t="s">
        <v>682</v>
      </c>
      <c r="U1204" s="132">
        <v>20.7</v>
      </c>
      <c r="V1204" s="128"/>
      <c r="W1204" s="76">
        <f t="shared" ref="W1204:W1213" si="1048">U1204*N1204</f>
        <v>248.39999999999998</v>
      </c>
      <c r="X1204" s="127">
        <v>900</v>
      </c>
      <c r="Y1204" s="129"/>
      <c r="Z1204" s="127">
        <f t="shared" ref="Z1204:Z1213" si="1049">X1204*N1204</f>
        <v>10800</v>
      </c>
      <c r="AA1204" s="127" t="s">
        <v>681</v>
      </c>
      <c r="AB1204" s="129"/>
      <c r="AC1204" s="128" t="s">
        <v>682</v>
      </c>
      <c r="AD1204" s="127" t="s">
        <v>681</v>
      </c>
      <c r="AE1204" s="130"/>
      <c r="AF1204" s="221" t="s">
        <v>682</v>
      </c>
      <c r="AG1204" s="127">
        <v>56.1</v>
      </c>
      <c r="AH1204" s="128"/>
      <c r="AI1204" s="129">
        <f t="shared" ref="AI1204:AI1213" si="1050">AG1204*N1204/1000</f>
        <v>0.67320000000000002</v>
      </c>
      <c r="AJ1204" s="121">
        <v>1320</v>
      </c>
      <c r="AK1204" s="128"/>
      <c r="AL1204" s="156">
        <f t="shared" ref="AL1204:AL1213" si="1051">AJ1204*N1204/1000</f>
        <v>15.84</v>
      </c>
      <c r="AM1204" s="162"/>
    </row>
    <row r="1205" spans="1:39" ht="9" hidden="1" customHeight="1" outlineLevel="1" x14ac:dyDescent="0.25">
      <c r="A1205" s="120">
        <v>2</v>
      </c>
      <c r="B1205" s="201" t="s">
        <v>685</v>
      </c>
      <c r="C1205" s="173" t="s">
        <v>27</v>
      </c>
      <c r="D1205" s="121" t="s">
        <v>28</v>
      </c>
      <c r="E1205" s="173" t="s">
        <v>29</v>
      </c>
      <c r="F1205" s="121">
        <v>0</v>
      </c>
      <c r="G1205" s="121" t="s">
        <v>700</v>
      </c>
      <c r="H1205" s="160">
        <v>15</v>
      </c>
      <c r="I1205" s="121"/>
      <c r="J1205" s="123"/>
      <c r="K1205" s="157"/>
      <c r="L1205" s="125"/>
      <c r="M1205" s="126">
        <v>26</v>
      </c>
      <c r="N1205" s="127">
        <v>15</v>
      </c>
      <c r="O1205" s="127">
        <v>4586</v>
      </c>
      <c r="P1205" s="159"/>
      <c r="Q1205" s="159"/>
      <c r="R1205" s="76">
        <v>8.69</v>
      </c>
      <c r="S1205" s="128"/>
      <c r="T1205" s="128">
        <f t="shared" ref="T1205:T1213" si="1052">R1205*N1205</f>
        <v>130.35</v>
      </c>
      <c r="U1205" s="132">
        <v>14.8</v>
      </c>
      <c r="V1205" s="128"/>
      <c r="W1205" s="76">
        <f t="shared" si="1048"/>
        <v>222</v>
      </c>
      <c r="X1205" s="127">
        <v>950</v>
      </c>
      <c r="Z1205" s="127">
        <f t="shared" si="1049"/>
        <v>14250</v>
      </c>
      <c r="AA1205" s="127">
        <v>309</v>
      </c>
      <c r="AC1205" s="129">
        <f t="shared" ref="AC1205:AC1213" si="1053">AA1205*N1205/1000</f>
        <v>4.6349999999999998</v>
      </c>
      <c r="AD1205" s="127" t="s">
        <v>681</v>
      </c>
      <c r="AE1205" s="130"/>
      <c r="AF1205" s="221" t="s">
        <v>682</v>
      </c>
      <c r="AG1205" s="127">
        <v>54.3</v>
      </c>
      <c r="AH1205" s="128"/>
      <c r="AI1205" s="129">
        <f t="shared" si="1050"/>
        <v>0.8145</v>
      </c>
      <c r="AJ1205" s="121">
        <v>660</v>
      </c>
      <c r="AK1205" s="128"/>
      <c r="AL1205" s="129">
        <f t="shared" si="1051"/>
        <v>9.9</v>
      </c>
      <c r="AM1205" s="162"/>
    </row>
    <row r="1206" spans="1:39" ht="9" hidden="1" customHeight="1" outlineLevel="1" x14ac:dyDescent="0.25">
      <c r="A1206" s="120">
        <v>3</v>
      </c>
      <c r="B1206" s="201" t="s">
        <v>685</v>
      </c>
      <c r="C1206" s="173" t="s">
        <v>27</v>
      </c>
      <c r="D1206" s="121" t="s">
        <v>28</v>
      </c>
      <c r="E1206" s="173" t="s">
        <v>29</v>
      </c>
      <c r="F1206" s="121">
        <v>0</v>
      </c>
      <c r="G1206" s="121" t="s">
        <v>700</v>
      </c>
      <c r="H1206" s="160">
        <v>15</v>
      </c>
      <c r="I1206" s="121"/>
      <c r="J1206" s="123"/>
      <c r="K1206" s="157"/>
      <c r="L1206" s="125"/>
      <c r="M1206" s="126">
        <v>24</v>
      </c>
      <c r="N1206" s="127">
        <v>12</v>
      </c>
      <c r="O1206" s="127">
        <v>5408</v>
      </c>
      <c r="P1206" s="159"/>
      <c r="Q1206" s="159"/>
      <c r="R1206" s="76">
        <v>12.06</v>
      </c>
      <c r="S1206" s="128"/>
      <c r="T1206" s="128">
        <f t="shared" si="1052"/>
        <v>144.72</v>
      </c>
      <c r="U1206" s="76">
        <v>15</v>
      </c>
      <c r="V1206" s="128"/>
      <c r="W1206" s="76">
        <f t="shared" si="1048"/>
        <v>180</v>
      </c>
      <c r="X1206" s="127">
        <v>730</v>
      </c>
      <c r="Z1206" s="127">
        <f t="shared" si="1049"/>
        <v>8760</v>
      </c>
      <c r="AA1206" s="127">
        <v>137</v>
      </c>
      <c r="AC1206" s="129">
        <f t="shared" si="1053"/>
        <v>1.6439999999999999</v>
      </c>
      <c r="AD1206" s="127" t="s">
        <v>681</v>
      </c>
      <c r="AE1206" s="130"/>
      <c r="AF1206" s="221" t="s">
        <v>682</v>
      </c>
      <c r="AG1206" s="127">
        <v>40.5</v>
      </c>
      <c r="AH1206" s="128"/>
      <c r="AI1206" s="129">
        <f t="shared" si="1050"/>
        <v>0.48599999999999999</v>
      </c>
      <c r="AJ1206" s="121">
        <v>457</v>
      </c>
      <c r="AK1206" s="128"/>
      <c r="AL1206" s="129">
        <f t="shared" si="1051"/>
        <v>5.484</v>
      </c>
      <c r="AM1206" s="162"/>
    </row>
    <row r="1207" spans="1:39" ht="9" hidden="1" customHeight="1" outlineLevel="1" x14ac:dyDescent="0.25">
      <c r="A1207" s="120">
        <v>4</v>
      </c>
      <c r="B1207" s="201" t="s">
        <v>685</v>
      </c>
      <c r="C1207" s="173" t="s">
        <v>27</v>
      </c>
      <c r="D1207" s="121" t="s">
        <v>28</v>
      </c>
      <c r="E1207" s="173" t="s">
        <v>29</v>
      </c>
      <c r="F1207" s="121">
        <v>0</v>
      </c>
      <c r="G1207" s="121" t="s">
        <v>700</v>
      </c>
      <c r="H1207" s="160">
        <v>15</v>
      </c>
      <c r="I1207" s="121"/>
      <c r="J1207" s="123"/>
      <c r="K1207" s="157"/>
      <c r="L1207" s="125"/>
      <c r="M1207" s="126">
        <v>22</v>
      </c>
      <c r="N1207" s="127">
        <v>9</v>
      </c>
      <c r="O1207" s="127">
        <v>6416</v>
      </c>
      <c r="P1207" s="159"/>
      <c r="Q1207" s="159"/>
      <c r="R1207" s="76">
        <v>14.52</v>
      </c>
      <c r="S1207" s="128"/>
      <c r="T1207" s="128">
        <f t="shared" si="1052"/>
        <v>130.68</v>
      </c>
      <c r="U1207" s="132">
        <v>16.899999999999999</v>
      </c>
      <c r="V1207" s="128"/>
      <c r="W1207" s="76">
        <f t="shared" si="1048"/>
        <v>152.1</v>
      </c>
      <c r="X1207" s="127">
        <v>820</v>
      </c>
      <c r="Z1207" s="127">
        <f t="shared" si="1049"/>
        <v>7380</v>
      </c>
      <c r="AA1207" s="131">
        <v>177</v>
      </c>
      <c r="AC1207" s="129">
        <f t="shared" si="1053"/>
        <v>1.593</v>
      </c>
      <c r="AD1207" s="127" t="s">
        <v>681</v>
      </c>
      <c r="AE1207" s="130"/>
      <c r="AF1207" s="221" t="s">
        <v>682</v>
      </c>
      <c r="AG1207" s="127">
        <v>105.4</v>
      </c>
      <c r="AH1207" s="128"/>
      <c r="AI1207" s="129">
        <f t="shared" si="1050"/>
        <v>0.9486</v>
      </c>
      <c r="AJ1207" s="121">
        <v>880</v>
      </c>
      <c r="AK1207" s="128"/>
      <c r="AL1207" s="129">
        <f t="shared" si="1051"/>
        <v>7.92</v>
      </c>
      <c r="AM1207" s="162"/>
    </row>
    <row r="1208" spans="1:39" ht="9" hidden="1" customHeight="1" outlineLevel="1" x14ac:dyDescent="0.25">
      <c r="A1208" s="120">
        <v>5</v>
      </c>
      <c r="B1208" s="201" t="s">
        <v>685</v>
      </c>
      <c r="C1208" s="173" t="s">
        <v>27</v>
      </c>
      <c r="D1208" s="121" t="s">
        <v>28</v>
      </c>
      <c r="E1208" s="173" t="s">
        <v>29</v>
      </c>
      <c r="F1208" s="121">
        <v>0</v>
      </c>
      <c r="G1208" s="121" t="s">
        <v>700</v>
      </c>
      <c r="H1208" s="160">
        <v>15</v>
      </c>
      <c r="I1208" s="121"/>
      <c r="J1208" s="123"/>
      <c r="K1208" s="157"/>
      <c r="L1208" s="125"/>
      <c r="M1208" s="126">
        <v>22</v>
      </c>
      <c r="N1208" s="127">
        <v>12</v>
      </c>
      <c r="O1208" s="127">
        <v>4562</v>
      </c>
      <c r="P1208" s="159"/>
      <c r="Q1208" s="159"/>
      <c r="R1208" s="76">
        <v>16.09</v>
      </c>
      <c r="S1208" s="128"/>
      <c r="T1208" s="128">
        <f t="shared" si="1052"/>
        <v>193.07999999999998</v>
      </c>
      <c r="U1208" s="132">
        <v>20.100000000000001</v>
      </c>
      <c r="V1208" s="128"/>
      <c r="W1208" s="76">
        <f t="shared" si="1048"/>
        <v>241.20000000000002</v>
      </c>
      <c r="X1208" s="127">
        <v>860</v>
      </c>
      <c r="Z1208" s="127">
        <f t="shared" si="1049"/>
        <v>10320</v>
      </c>
      <c r="AA1208" s="127">
        <v>229</v>
      </c>
      <c r="AC1208" s="129">
        <f t="shared" si="1053"/>
        <v>2.7480000000000002</v>
      </c>
      <c r="AD1208" s="127" t="s">
        <v>681</v>
      </c>
      <c r="AE1208" s="130"/>
      <c r="AF1208" s="221" t="s">
        <v>682</v>
      </c>
      <c r="AG1208" s="127">
        <v>67.3</v>
      </c>
      <c r="AH1208" s="128"/>
      <c r="AI1208" s="129">
        <f t="shared" si="1050"/>
        <v>0.80759999999999987</v>
      </c>
      <c r="AJ1208" s="121">
        <v>865</v>
      </c>
      <c r="AK1208" s="128"/>
      <c r="AL1208" s="129">
        <f t="shared" si="1051"/>
        <v>10.38</v>
      </c>
      <c r="AM1208" s="162"/>
    </row>
    <row r="1209" spans="1:39" ht="9" hidden="1" customHeight="1" outlineLevel="1" x14ac:dyDescent="0.25">
      <c r="A1209" s="120">
        <v>6</v>
      </c>
      <c r="B1209" s="201" t="s">
        <v>685</v>
      </c>
      <c r="C1209" s="173" t="s">
        <v>27</v>
      </c>
      <c r="D1209" s="121" t="s">
        <v>28</v>
      </c>
      <c r="E1209" s="173" t="s">
        <v>29</v>
      </c>
      <c r="F1209" s="121">
        <v>0</v>
      </c>
      <c r="G1209" s="121" t="s">
        <v>700</v>
      </c>
      <c r="H1209" s="160">
        <v>15</v>
      </c>
      <c r="I1209" s="121"/>
      <c r="J1209" s="123"/>
      <c r="K1209" s="157"/>
      <c r="L1209" s="125"/>
      <c r="M1209" s="126">
        <v>23</v>
      </c>
      <c r="N1209" s="127">
        <v>11</v>
      </c>
      <c r="O1209" s="127">
        <v>5729</v>
      </c>
      <c r="P1209" s="159"/>
      <c r="Q1209" s="159"/>
      <c r="R1209" s="77">
        <v>18.38</v>
      </c>
      <c r="S1209" s="128"/>
      <c r="T1209" s="128">
        <f t="shared" si="1052"/>
        <v>202.17999999999998</v>
      </c>
      <c r="U1209" s="132">
        <v>16.600000000000001</v>
      </c>
      <c r="V1209" s="128"/>
      <c r="W1209" s="76">
        <f t="shared" si="1048"/>
        <v>182.60000000000002</v>
      </c>
      <c r="X1209" s="127">
        <v>840</v>
      </c>
      <c r="Z1209" s="127">
        <f t="shared" si="1049"/>
        <v>9240</v>
      </c>
      <c r="AA1209" s="131">
        <v>381</v>
      </c>
      <c r="AC1209" s="129">
        <f t="shared" si="1053"/>
        <v>4.1909999999999998</v>
      </c>
      <c r="AD1209" s="127" t="s">
        <v>681</v>
      </c>
      <c r="AE1209" s="130"/>
      <c r="AF1209" s="221" t="s">
        <v>682</v>
      </c>
      <c r="AG1209" s="127">
        <v>61.1</v>
      </c>
      <c r="AH1209" s="128"/>
      <c r="AI1209" s="129">
        <f t="shared" si="1050"/>
        <v>0.67210000000000003</v>
      </c>
      <c r="AJ1209" s="121">
        <v>970</v>
      </c>
      <c r="AK1209" s="128"/>
      <c r="AL1209" s="129">
        <f t="shared" si="1051"/>
        <v>10.67</v>
      </c>
      <c r="AM1209" s="162"/>
    </row>
    <row r="1210" spans="1:39" ht="9" hidden="1" customHeight="1" outlineLevel="1" x14ac:dyDescent="0.25">
      <c r="A1210" s="120">
        <v>7</v>
      </c>
      <c r="B1210" s="201" t="s">
        <v>685</v>
      </c>
      <c r="C1210" s="173" t="s">
        <v>27</v>
      </c>
      <c r="D1210" s="121" t="s">
        <v>28</v>
      </c>
      <c r="E1210" s="173" t="s">
        <v>29</v>
      </c>
      <c r="F1210" s="121">
        <v>0</v>
      </c>
      <c r="G1210" s="121" t="s">
        <v>700</v>
      </c>
      <c r="H1210" s="160">
        <v>15</v>
      </c>
      <c r="I1210" s="121"/>
      <c r="J1210" s="123"/>
      <c r="K1210" s="157"/>
      <c r="L1210" s="125"/>
      <c r="M1210" s="126">
        <v>21</v>
      </c>
      <c r="N1210" s="127">
        <v>31</v>
      </c>
      <c r="O1210" s="127">
        <v>1924</v>
      </c>
      <c r="P1210" s="159"/>
      <c r="Q1210" s="159"/>
      <c r="R1210" s="127" t="s">
        <v>681</v>
      </c>
      <c r="S1210" s="128"/>
      <c r="T1210" s="128" t="s">
        <v>682</v>
      </c>
      <c r="U1210" s="132">
        <v>10.4</v>
      </c>
      <c r="V1210" s="128"/>
      <c r="W1210" s="76">
        <f t="shared" si="1048"/>
        <v>322.40000000000003</v>
      </c>
      <c r="X1210" s="127">
        <v>240</v>
      </c>
      <c r="Z1210" s="127">
        <f t="shared" si="1049"/>
        <v>7440</v>
      </c>
      <c r="AA1210" s="127">
        <v>41.8</v>
      </c>
      <c r="AC1210" s="129">
        <f t="shared" si="1053"/>
        <v>1.2958000000000001</v>
      </c>
      <c r="AD1210" s="127" t="s">
        <v>681</v>
      </c>
      <c r="AE1210" s="130"/>
      <c r="AF1210" s="221" t="s">
        <v>682</v>
      </c>
      <c r="AG1210" s="127">
        <v>40.9</v>
      </c>
      <c r="AH1210" s="128"/>
      <c r="AI1210" s="129">
        <f t="shared" si="1050"/>
        <v>1.2678999999999998</v>
      </c>
      <c r="AJ1210" s="121">
        <v>645</v>
      </c>
      <c r="AK1210" s="128"/>
      <c r="AL1210" s="129">
        <f t="shared" si="1051"/>
        <v>19.995000000000001</v>
      </c>
      <c r="AM1210" s="162"/>
    </row>
    <row r="1211" spans="1:39" ht="9" hidden="1" customHeight="1" outlineLevel="1" x14ac:dyDescent="0.25">
      <c r="A1211" s="120">
        <v>8</v>
      </c>
      <c r="B1211" s="201" t="s">
        <v>685</v>
      </c>
      <c r="C1211" s="173" t="s">
        <v>27</v>
      </c>
      <c r="D1211" s="121" t="s">
        <v>28</v>
      </c>
      <c r="E1211" s="173" t="s">
        <v>29</v>
      </c>
      <c r="F1211" s="121">
        <v>0</v>
      </c>
      <c r="G1211" s="121" t="s">
        <v>700</v>
      </c>
      <c r="H1211" s="160">
        <v>15</v>
      </c>
      <c r="I1211" s="121"/>
      <c r="J1211" s="123"/>
      <c r="K1211" s="157"/>
      <c r="L1211" s="125"/>
      <c r="M1211" s="126">
        <v>27</v>
      </c>
      <c r="N1211" s="127">
        <v>11</v>
      </c>
      <c r="O1211" s="127">
        <v>6382</v>
      </c>
      <c r="P1211" s="159"/>
      <c r="Q1211" s="159"/>
      <c r="R1211" s="127" t="s">
        <v>681</v>
      </c>
      <c r="S1211" s="128"/>
      <c r="T1211" s="128" t="s">
        <v>682</v>
      </c>
      <c r="U1211" s="132">
        <v>19.399999999999999</v>
      </c>
      <c r="V1211" s="128"/>
      <c r="W1211" s="132">
        <f t="shared" si="1048"/>
        <v>213.39999999999998</v>
      </c>
      <c r="X1211" s="127">
        <v>880</v>
      </c>
      <c r="Z1211" s="127">
        <f t="shared" si="1049"/>
        <v>9680</v>
      </c>
      <c r="AA1211" s="127" t="s">
        <v>681</v>
      </c>
      <c r="AC1211" s="128" t="s">
        <v>682</v>
      </c>
      <c r="AD1211" s="127" t="s">
        <v>681</v>
      </c>
      <c r="AE1211" s="130"/>
      <c r="AF1211" s="221" t="s">
        <v>682</v>
      </c>
      <c r="AG1211" s="127">
        <v>75.400000000000006</v>
      </c>
      <c r="AH1211" s="128"/>
      <c r="AI1211" s="129">
        <f t="shared" si="1050"/>
        <v>0.82940000000000014</v>
      </c>
      <c r="AJ1211" s="121">
        <v>675</v>
      </c>
      <c r="AK1211" s="128"/>
      <c r="AL1211" s="129">
        <f t="shared" si="1051"/>
        <v>7.4249999999999998</v>
      </c>
      <c r="AM1211" s="162"/>
    </row>
    <row r="1212" spans="1:39" ht="9" hidden="1" customHeight="1" outlineLevel="1" x14ac:dyDescent="0.25">
      <c r="A1212" s="120">
        <v>9</v>
      </c>
      <c r="B1212" s="201" t="s">
        <v>685</v>
      </c>
      <c r="C1212" s="173" t="s">
        <v>27</v>
      </c>
      <c r="D1212" s="121" t="s">
        <v>28</v>
      </c>
      <c r="E1212" s="173" t="s">
        <v>29</v>
      </c>
      <c r="F1212" s="121">
        <v>0</v>
      </c>
      <c r="G1212" s="121" t="s">
        <v>700</v>
      </c>
      <c r="H1212" s="160">
        <v>15</v>
      </c>
      <c r="I1212" s="121"/>
      <c r="J1212" s="123"/>
      <c r="K1212" s="157"/>
      <c r="L1212" s="125"/>
      <c r="M1212" s="126">
        <v>30</v>
      </c>
      <c r="N1212" s="127">
        <v>10</v>
      </c>
      <c r="O1212" s="127">
        <v>4286</v>
      </c>
      <c r="P1212" s="159"/>
      <c r="Q1212" s="159"/>
      <c r="R1212" s="127" t="s">
        <v>681</v>
      </c>
      <c r="S1212" s="128"/>
      <c r="T1212" s="128" t="s">
        <v>682</v>
      </c>
      <c r="U1212" s="132">
        <v>16.399999999999999</v>
      </c>
      <c r="V1212" s="128"/>
      <c r="W1212" s="76">
        <f t="shared" si="1048"/>
        <v>164</v>
      </c>
      <c r="X1212" s="127">
        <v>650</v>
      </c>
      <c r="Z1212" s="127">
        <f t="shared" si="1049"/>
        <v>6500</v>
      </c>
      <c r="AA1212" s="131">
        <v>141</v>
      </c>
      <c r="AC1212" s="129">
        <f t="shared" si="1053"/>
        <v>1.41</v>
      </c>
      <c r="AD1212" s="127" t="s">
        <v>681</v>
      </c>
      <c r="AE1212" s="130"/>
      <c r="AF1212" s="221" t="s">
        <v>682</v>
      </c>
      <c r="AG1212" s="127">
        <v>112.2</v>
      </c>
      <c r="AH1212" s="128"/>
      <c r="AI1212" s="129">
        <f t="shared" si="1050"/>
        <v>1.1220000000000001</v>
      </c>
      <c r="AJ1212" s="131">
        <v>985</v>
      </c>
      <c r="AK1212" s="128"/>
      <c r="AL1212" s="129">
        <f t="shared" si="1051"/>
        <v>9.85</v>
      </c>
      <c r="AM1212" s="162"/>
    </row>
    <row r="1213" spans="1:39" ht="9" hidden="1" customHeight="1" outlineLevel="1" x14ac:dyDescent="0.25">
      <c r="A1213" s="133">
        <v>10</v>
      </c>
      <c r="B1213" s="202" t="s">
        <v>685</v>
      </c>
      <c r="C1213" s="174" t="s">
        <v>27</v>
      </c>
      <c r="D1213" s="134" t="s">
        <v>28</v>
      </c>
      <c r="E1213" s="174" t="s">
        <v>29</v>
      </c>
      <c r="F1213" s="134">
        <v>0</v>
      </c>
      <c r="G1213" s="134" t="s">
        <v>700</v>
      </c>
      <c r="H1213" s="161">
        <v>15</v>
      </c>
      <c r="I1213" s="134"/>
      <c r="J1213" s="136"/>
      <c r="K1213" s="137"/>
      <c r="L1213" s="138"/>
      <c r="M1213" s="139">
        <v>24</v>
      </c>
      <c r="N1213" s="140">
        <v>9</v>
      </c>
      <c r="O1213" s="140">
        <v>6742</v>
      </c>
      <c r="P1213" s="134"/>
      <c r="Q1213" s="134"/>
      <c r="R1213" s="74">
        <v>9.17</v>
      </c>
      <c r="S1213" s="142"/>
      <c r="T1213" s="141">
        <f t="shared" si="1052"/>
        <v>82.53</v>
      </c>
      <c r="U1213" s="143">
        <v>15.4</v>
      </c>
      <c r="V1213" s="142"/>
      <c r="W1213" s="74">
        <f t="shared" si="1048"/>
        <v>138.6</v>
      </c>
      <c r="X1213" s="140">
        <v>1230</v>
      </c>
      <c r="Y1213" s="142"/>
      <c r="Z1213" s="140">
        <f t="shared" si="1049"/>
        <v>11070</v>
      </c>
      <c r="AA1213" s="140">
        <v>401</v>
      </c>
      <c r="AB1213" s="142"/>
      <c r="AC1213" s="142">
        <f t="shared" si="1053"/>
        <v>3.609</v>
      </c>
      <c r="AD1213" s="140" t="s">
        <v>681</v>
      </c>
      <c r="AE1213" s="41"/>
      <c r="AF1213" s="140" t="s">
        <v>682</v>
      </c>
      <c r="AG1213" s="140">
        <v>58.9</v>
      </c>
      <c r="AH1213" s="141"/>
      <c r="AI1213" s="142">
        <f t="shared" si="1050"/>
        <v>0.53010000000000002</v>
      </c>
      <c r="AJ1213" s="134">
        <v>2565</v>
      </c>
      <c r="AK1213" s="142"/>
      <c r="AL1213" s="142">
        <f t="shared" si="1051"/>
        <v>23.085000000000001</v>
      </c>
      <c r="AM1213" s="162"/>
    </row>
    <row r="1214" spans="1:39" ht="9" customHeight="1" collapsed="1" x14ac:dyDescent="0.25">
      <c r="A1214" s="120"/>
      <c r="B1214" s="201"/>
      <c r="C1214" s="173"/>
      <c r="D1214" s="121"/>
      <c r="E1214" s="173"/>
      <c r="F1214" s="121"/>
      <c r="G1214" s="121"/>
      <c r="H1214" s="121"/>
      <c r="I1214" s="121"/>
      <c r="J1214" s="123"/>
      <c r="K1214" s="8"/>
      <c r="L1214" s="145"/>
      <c r="M1214" s="145"/>
      <c r="N1214" s="145"/>
      <c r="O1214" s="145"/>
      <c r="P1214" s="145"/>
      <c r="Q1214" s="145"/>
      <c r="R1214" s="213"/>
      <c r="S1214" s="145"/>
      <c r="T1214" s="146"/>
      <c r="U1214" s="145"/>
      <c r="V1214" s="145"/>
      <c r="W1214" s="145"/>
      <c r="X1214" s="146"/>
      <c r="Y1214" s="145"/>
      <c r="Z1214" s="146"/>
      <c r="AA1214" s="145"/>
      <c r="AB1214" s="145"/>
      <c r="AC1214" s="145"/>
      <c r="AD1214" s="145"/>
      <c r="AE1214" s="145"/>
      <c r="AF1214" s="146"/>
      <c r="AG1214" s="145"/>
      <c r="AH1214" s="145"/>
      <c r="AI1214" s="145"/>
      <c r="AJ1214" s="145"/>
      <c r="AK1214" s="145"/>
      <c r="AL1214" s="145"/>
      <c r="AM1214" s="162"/>
    </row>
    <row r="1215" spans="1:39" ht="9" customHeight="1" x14ac:dyDescent="0.25">
      <c r="A1215" s="120"/>
      <c r="B1215" s="201"/>
      <c r="C1215" s="173"/>
      <c r="D1215" s="121"/>
      <c r="E1215" s="173"/>
      <c r="F1215" s="121"/>
      <c r="G1215" s="121"/>
      <c r="H1215" s="121"/>
      <c r="I1215" s="121"/>
      <c r="J1215" s="123"/>
      <c r="K1215" s="22" t="s">
        <v>679</v>
      </c>
      <c r="L1215" s="132" t="str">
        <f>IF(SUM(L1204:L1213)=0,"-",IF(SUM(L1204:L1213)&gt;0,AVERAGE(L1204:L1213)))</f>
        <v>-</v>
      </c>
      <c r="M1215" s="132">
        <f t="shared" ref="M1215:AL1215" si="1054">IF(SUM(M1204:M1213)=0,"-",IF(SUM(M1204:M1213)&gt;0,AVERAGE(M1204:M1213)))</f>
        <v>24.4</v>
      </c>
      <c r="N1215" s="132">
        <f t="shared" si="1054"/>
        <v>13.2</v>
      </c>
      <c r="O1215" s="132">
        <f t="shared" si="1054"/>
        <v>5138.6000000000004</v>
      </c>
      <c r="P1215" s="132" t="str">
        <f t="shared" ref="P1215:AC1215" si="1055">IF(SUM(P1204:P1213)=0,"-",IF(SUM(P1204:P1213)&gt;0,AVERAGE(P1204:P1213)))</f>
        <v>-</v>
      </c>
      <c r="Q1215" s="132" t="str">
        <f t="shared" si="1055"/>
        <v>-</v>
      </c>
      <c r="R1215" s="132">
        <f t="shared" si="1055"/>
        <v>13.151666666666666</v>
      </c>
      <c r="S1215" s="132" t="str">
        <f t="shared" si="1055"/>
        <v>-</v>
      </c>
      <c r="T1215" s="132">
        <f t="shared" si="1055"/>
        <v>147.25666666666663</v>
      </c>
      <c r="U1215" s="132">
        <f t="shared" si="1055"/>
        <v>16.57</v>
      </c>
      <c r="V1215" s="132" t="str">
        <f t="shared" si="1055"/>
        <v>-</v>
      </c>
      <c r="W1215" s="132">
        <f t="shared" si="1055"/>
        <v>206.47000000000003</v>
      </c>
      <c r="X1215" s="131">
        <f t="shared" si="1055"/>
        <v>810</v>
      </c>
      <c r="Y1215" s="132" t="str">
        <f t="shared" si="1055"/>
        <v>-</v>
      </c>
      <c r="Z1215" s="131">
        <f t="shared" si="1055"/>
        <v>9544</v>
      </c>
      <c r="AA1215" s="132">
        <f t="shared" si="1055"/>
        <v>227.1</v>
      </c>
      <c r="AB1215" s="132" t="str">
        <f t="shared" si="1055"/>
        <v>-</v>
      </c>
      <c r="AC1215" s="132">
        <f t="shared" si="1055"/>
        <v>2.6407249999999998</v>
      </c>
      <c r="AD1215" s="132" t="str">
        <f>IF(SUM(AD1204:AD1213)=0,"-",IF(SUM(AD1204:AD1213)&gt;0,AVERAGE(AD1204:AD1213)))</f>
        <v>-</v>
      </c>
      <c r="AE1215" s="132" t="str">
        <f>IF(SUM(AE1204:AE1213)=0,"-",IF(SUM(AE1204:AE1213)&gt;0,AVERAGE(AE1204:AE1213)))</f>
        <v>-</v>
      </c>
      <c r="AF1215" s="131" t="str">
        <f>IF(SUM(AF1204:AF1213)=0,"-",IF(SUM(AF1204:AF1213)&gt;0,AVERAGE(AF1204:AF1213)))</f>
        <v>-</v>
      </c>
      <c r="AG1215" s="132">
        <f t="shared" si="1054"/>
        <v>67.210000000000008</v>
      </c>
      <c r="AH1215" s="132" t="str">
        <f t="shared" si="1054"/>
        <v>-</v>
      </c>
      <c r="AI1215" s="132">
        <f t="shared" si="1054"/>
        <v>0.81513999999999986</v>
      </c>
      <c r="AJ1215" s="132">
        <f t="shared" si="1054"/>
        <v>1002.2</v>
      </c>
      <c r="AK1215" s="132" t="str">
        <f t="shared" si="1054"/>
        <v>-</v>
      </c>
      <c r="AL1215" s="132">
        <f t="shared" si="1054"/>
        <v>12.0549</v>
      </c>
      <c r="AM1215" s="162"/>
    </row>
    <row r="1216" spans="1:39" ht="9" customHeight="1" x14ac:dyDescent="0.25">
      <c r="A1216" s="120"/>
      <c r="B1216" s="192" t="str">
        <f t="shared" ref="B1216:H1216" si="1056">B1211</f>
        <v>Vehicle</v>
      </c>
      <c r="C1216" s="17" t="str">
        <f t="shared" si="1056"/>
        <v>Sanofi</v>
      </c>
      <c r="D1216" s="25" t="str">
        <f t="shared" si="1056"/>
        <v>Rat</v>
      </c>
      <c r="E1216" s="17" t="str">
        <f t="shared" si="1056"/>
        <v>SD</v>
      </c>
      <c r="F1216" s="25">
        <f t="shared" si="1056"/>
        <v>0</v>
      </c>
      <c r="G1216" s="25" t="str">
        <f t="shared" si="1056"/>
        <v>daily</v>
      </c>
      <c r="H1216" s="25">
        <f t="shared" si="1056"/>
        <v>15</v>
      </c>
      <c r="I1216" s="25" t="s">
        <v>30</v>
      </c>
      <c r="J1216" s="25">
        <v>16</v>
      </c>
      <c r="K1216" s="22" t="s">
        <v>677</v>
      </c>
      <c r="L1216" s="132" t="str">
        <f>IF(SUM(L1204:L1213)=0,"-",IF(SUM(L1204:L1213)&gt;0,_xlfn.STDEV.S(L1204:L1213)))</f>
        <v>-</v>
      </c>
      <c r="M1216" s="132">
        <f t="shared" ref="M1216:AL1216" si="1057">IF(SUM(M1204:M1213)=0,"-",IF(SUM(M1204:M1213)&gt;0,_xlfn.STDEV.S(M1204:M1213)))</f>
        <v>2.7162065049951076</v>
      </c>
      <c r="N1216" s="132">
        <f t="shared" si="1057"/>
        <v>6.4944420682440285</v>
      </c>
      <c r="O1216" s="132">
        <f t="shared" si="1057"/>
        <v>1410.8060107612246</v>
      </c>
      <c r="P1216" s="132" t="str">
        <f t="shared" ref="P1216:AC1216" si="1058">IF(SUM(P1204:P1213)=0,"-",IF(SUM(P1204:P1213)&gt;0,_xlfn.STDEV.S(P1204:P1213)))</f>
        <v>-</v>
      </c>
      <c r="Q1216" s="132" t="str">
        <f t="shared" si="1058"/>
        <v>-</v>
      </c>
      <c r="R1216" s="132">
        <f t="shared" si="1058"/>
        <v>3.8676474330872863</v>
      </c>
      <c r="S1216" s="132" t="str">
        <f t="shared" si="1058"/>
        <v>-</v>
      </c>
      <c r="T1216" s="132">
        <f t="shared" si="1058"/>
        <v>44.436353885829512</v>
      </c>
      <c r="U1216" s="132">
        <f t="shared" si="1058"/>
        <v>3.0313363389765828</v>
      </c>
      <c r="V1216" s="132" t="str">
        <f t="shared" si="1058"/>
        <v>-</v>
      </c>
      <c r="W1216" s="132">
        <f t="shared" si="1058"/>
        <v>55.105798243016146</v>
      </c>
      <c r="X1216" s="131">
        <f t="shared" si="1058"/>
        <v>251.52865973217976</v>
      </c>
      <c r="Y1216" s="132" t="str">
        <f t="shared" si="1058"/>
        <v>-</v>
      </c>
      <c r="Z1216" s="131">
        <f t="shared" si="1058"/>
        <v>2254.7737013821243</v>
      </c>
      <c r="AA1216" s="132">
        <f t="shared" si="1058"/>
        <v>127.06295402561003</v>
      </c>
      <c r="AB1216" s="132" t="str">
        <f t="shared" si="1058"/>
        <v>-</v>
      </c>
      <c r="AC1216" s="132">
        <f t="shared" si="1058"/>
        <v>1.3492985180138191</v>
      </c>
      <c r="AD1216" s="132" t="str">
        <f>IF(SUM(AD1204:AD1213)=0,"-",IF(SUM(AD1204:AD1213)&gt;0,_xlfn.STDEV.S(AD1204:AD1213)))</f>
        <v>-</v>
      </c>
      <c r="AE1216" s="132" t="str">
        <f>IF(SUM(AE1204:AE1213)=0,"-",IF(SUM(AE1204:AE1213)&gt;0,_xlfn.STDEV.S(AE1204:AE1213)))</f>
        <v>-</v>
      </c>
      <c r="AF1216" s="131" t="str">
        <f>IF(SUM(AF1204:AF1213)=0,"-",IF(SUM(AF1204:AF1213)&gt;0,_xlfn.STDEV.S(AF1204:AF1213)))</f>
        <v>-</v>
      </c>
      <c r="AG1216" s="132">
        <f t="shared" si="1057"/>
        <v>24.385307507231108</v>
      </c>
      <c r="AH1216" s="132" t="str">
        <f t="shared" si="1057"/>
        <v>-</v>
      </c>
      <c r="AI1216" s="132">
        <f t="shared" si="1057"/>
        <v>0.24662504243396643</v>
      </c>
      <c r="AJ1216" s="132">
        <f t="shared" si="1057"/>
        <v>598.83457185139571</v>
      </c>
      <c r="AK1216" s="132" t="str">
        <f t="shared" si="1057"/>
        <v>-</v>
      </c>
      <c r="AL1216" s="132">
        <f t="shared" si="1057"/>
        <v>5.7249336813237894</v>
      </c>
      <c r="AM1216" s="162"/>
    </row>
    <row r="1217" spans="1:39" ht="9" customHeight="1" x14ac:dyDescent="0.25">
      <c r="A1217" s="120"/>
      <c r="B1217" s="201"/>
      <c r="C1217" s="173"/>
      <c r="D1217" s="121"/>
      <c r="E1217" s="173"/>
      <c r="F1217" s="121"/>
      <c r="G1217" s="121"/>
      <c r="H1217" s="121"/>
      <c r="I1217" s="121"/>
      <c r="J1217" s="123"/>
      <c r="K1217" s="22" t="s">
        <v>678</v>
      </c>
      <c r="L1217" s="1" t="str">
        <f>IF(SUM(L1204:L1213)=0,"-",IF(SUM(L1204:L1213)&gt;0,COUNT(L1204:L1213)))</f>
        <v>-</v>
      </c>
      <c r="M1217" s="1">
        <f t="shared" ref="M1217:AL1217" si="1059">IF(SUM(M1204:M1213)=0,"-",IF(SUM(M1204:M1213)&gt;0,COUNT(M1204:M1213)))</f>
        <v>10</v>
      </c>
      <c r="N1217" s="1">
        <f t="shared" si="1059"/>
        <v>10</v>
      </c>
      <c r="O1217" s="1">
        <f t="shared" si="1059"/>
        <v>10</v>
      </c>
      <c r="P1217" s="1" t="str">
        <f t="shared" ref="P1217:AC1217" si="1060">IF(SUM(P1204:P1213)=0,"-",IF(SUM(P1204:P1213)&gt;0,COUNT(P1204:P1213)))</f>
        <v>-</v>
      </c>
      <c r="Q1217" s="1" t="str">
        <f t="shared" si="1060"/>
        <v>-</v>
      </c>
      <c r="R1217" s="30">
        <f t="shared" si="1060"/>
        <v>6</v>
      </c>
      <c r="S1217" s="1" t="str">
        <f t="shared" si="1060"/>
        <v>-</v>
      </c>
      <c r="T1217" s="1">
        <f t="shared" si="1060"/>
        <v>6</v>
      </c>
      <c r="U1217" s="1">
        <f t="shared" si="1060"/>
        <v>10</v>
      </c>
      <c r="V1217" s="1" t="str">
        <f t="shared" si="1060"/>
        <v>-</v>
      </c>
      <c r="W1217" s="1">
        <f t="shared" si="1060"/>
        <v>10</v>
      </c>
      <c r="X1217" s="1">
        <f t="shared" si="1060"/>
        <v>10</v>
      </c>
      <c r="Y1217" s="1" t="str">
        <f t="shared" si="1060"/>
        <v>-</v>
      </c>
      <c r="Z1217" s="1">
        <f t="shared" si="1060"/>
        <v>10</v>
      </c>
      <c r="AA1217" s="1">
        <f t="shared" si="1060"/>
        <v>8</v>
      </c>
      <c r="AB1217" s="1" t="str">
        <f t="shared" si="1060"/>
        <v>-</v>
      </c>
      <c r="AC1217" s="1">
        <f t="shared" si="1060"/>
        <v>8</v>
      </c>
      <c r="AD1217" s="1" t="str">
        <f>IF(SUM(AD1204:AD1213)=0,"-",IF(SUM(AD1204:AD1213)&gt;0,COUNT(AD1204:AD1213)))</f>
        <v>-</v>
      </c>
      <c r="AE1217" s="1" t="str">
        <f>IF(SUM(AE1204:AE1213)=0,"-",IF(SUM(AE1204:AE1213)&gt;0,COUNT(AE1204:AE1213)))</f>
        <v>-</v>
      </c>
      <c r="AF1217" s="1" t="str">
        <f>IF(SUM(AF1204:AF1213)=0,"-",IF(SUM(AF1204:AF1213)&gt;0,COUNT(AF1204:AF1213)))</f>
        <v>-</v>
      </c>
      <c r="AG1217" s="1">
        <f t="shared" si="1059"/>
        <v>10</v>
      </c>
      <c r="AH1217" s="1" t="str">
        <f t="shared" si="1059"/>
        <v>-</v>
      </c>
      <c r="AI1217" s="1">
        <f t="shared" si="1059"/>
        <v>10</v>
      </c>
      <c r="AJ1217" s="1">
        <f t="shared" si="1059"/>
        <v>10</v>
      </c>
      <c r="AK1217" s="1" t="str">
        <f t="shared" si="1059"/>
        <v>-</v>
      </c>
      <c r="AL1217" s="1">
        <f t="shared" si="1059"/>
        <v>10</v>
      </c>
      <c r="AM1217" s="162"/>
    </row>
    <row r="1218" spans="1:39" ht="9" customHeight="1" x14ac:dyDescent="0.25">
      <c r="A1218" s="133"/>
      <c r="B1218" s="202"/>
      <c r="C1218" s="174"/>
      <c r="D1218" s="134"/>
      <c r="E1218" s="174"/>
      <c r="F1218" s="134"/>
      <c r="G1218" s="134"/>
      <c r="H1218" s="134"/>
      <c r="I1218" s="134"/>
      <c r="J1218" s="136"/>
      <c r="K1218" s="36"/>
      <c r="L1218" s="150"/>
      <c r="M1218" s="150"/>
      <c r="N1218" s="150"/>
      <c r="O1218" s="150"/>
      <c r="P1218" s="150"/>
      <c r="Q1218" s="150"/>
      <c r="R1218" s="214"/>
      <c r="S1218" s="150"/>
      <c r="T1218" s="151"/>
      <c r="U1218" s="150"/>
      <c r="V1218" s="150"/>
      <c r="W1218" s="150"/>
      <c r="X1218" s="151"/>
      <c r="Y1218" s="150"/>
      <c r="Z1218" s="151"/>
      <c r="AA1218" s="150"/>
      <c r="AB1218" s="150"/>
      <c r="AC1218" s="150"/>
      <c r="AD1218" s="150"/>
      <c r="AE1218" s="150"/>
      <c r="AF1218" s="151"/>
      <c r="AG1218" s="150"/>
      <c r="AH1218" s="150"/>
      <c r="AI1218" s="150"/>
      <c r="AJ1218" s="150"/>
      <c r="AK1218" s="150"/>
      <c r="AL1218" s="150"/>
      <c r="AM1218" s="162"/>
    </row>
    <row r="1219" spans="1:39" ht="9" hidden="1" customHeight="1" outlineLevel="1" x14ac:dyDescent="0.25">
      <c r="A1219" s="120">
        <v>11</v>
      </c>
      <c r="B1219" s="201" t="s">
        <v>716</v>
      </c>
      <c r="C1219" s="173" t="s">
        <v>27</v>
      </c>
      <c r="D1219" s="121" t="s">
        <v>28</v>
      </c>
      <c r="E1219" s="173" t="s">
        <v>29</v>
      </c>
      <c r="F1219" s="121">
        <v>200</v>
      </c>
      <c r="G1219" s="121" t="s">
        <v>700</v>
      </c>
      <c r="H1219" s="160">
        <v>15</v>
      </c>
      <c r="I1219" s="121"/>
      <c r="J1219" s="123"/>
      <c r="K1219" s="154"/>
      <c r="L1219" s="155"/>
      <c r="M1219" s="126">
        <v>57</v>
      </c>
      <c r="N1219" s="127">
        <v>23</v>
      </c>
      <c r="O1219" s="127">
        <v>2049</v>
      </c>
      <c r="P1219" s="159"/>
      <c r="Q1219" s="159"/>
      <c r="R1219" s="76">
        <v>5.6289999999999996</v>
      </c>
      <c r="S1219" s="128"/>
      <c r="T1219" s="128">
        <f t="shared" ref="T1219:T1228" si="1061">R1219*N1219</f>
        <v>129.46699999999998</v>
      </c>
      <c r="U1219" s="132">
        <v>9</v>
      </c>
      <c r="V1219" s="128"/>
      <c r="W1219" s="76">
        <f t="shared" ref="W1219:W1228" si="1062">U1219*N1219</f>
        <v>207</v>
      </c>
      <c r="X1219" s="127">
        <v>12800</v>
      </c>
      <c r="Y1219" s="129"/>
      <c r="Z1219" s="127">
        <f t="shared" ref="Z1219:Z1228" si="1063">X1219*N1219</f>
        <v>294400</v>
      </c>
      <c r="AA1219" s="221">
        <v>363</v>
      </c>
      <c r="AB1219" s="129"/>
      <c r="AC1219" s="129">
        <f t="shared" ref="AC1219:AC1224" si="1064">AA1219*N1219/1000</f>
        <v>8.3490000000000002</v>
      </c>
      <c r="AD1219" s="127">
        <v>8.9499999999999993</v>
      </c>
      <c r="AE1219" s="130"/>
      <c r="AF1219" s="221">
        <f>AD1219*N1219</f>
        <v>205.85</v>
      </c>
      <c r="AG1219" s="127">
        <v>389.6</v>
      </c>
      <c r="AH1219" s="128"/>
      <c r="AI1219" s="129">
        <f t="shared" ref="AI1219:AI1228" si="1065">AG1219*N1219/1000</f>
        <v>8.9608000000000008</v>
      </c>
      <c r="AJ1219" s="121">
        <v>2860</v>
      </c>
      <c r="AK1219" s="128"/>
      <c r="AL1219" s="156">
        <f t="shared" ref="AL1219:AL1228" si="1066">AJ1219*N1219/1000</f>
        <v>65.78</v>
      </c>
      <c r="AM1219" s="162"/>
    </row>
    <row r="1220" spans="1:39" ht="9" hidden="1" customHeight="1" outlineLevel="1" x14ac:dyDescent="0.25">
      <c r="A1220" s="120">
        <v>12</v>
      </c>
      <c r="B1220" s="201" t="s">
        <v>716</v>
      </c>
      <c r="C1220" s="173" t="s">
        <v>27</v>
      </c>
      <c r="D1220" s="121" t="s">
        <v>28</v>
      </c>
      <c r="E1220" s="173" t="s">
        <v>29</v>
      </c>
      <c r="F1220" s="121">
        <v>200</v>
      </c>
      <c r="G1220" s="121" t="s">
        <v>700</v>
      </c>
      <c r="H1220" s="160">
        <v>15</v>
      </c>
      <c r="I1220" s="121"/>
      <c r="J1220" s="123"/>
      <c r="K1220" s="157"/>
      <c r="L1220" s="155"/>
      <c r="M1220" s="126">
        <v>24</v>
      </c>
      <c r="N1220" s="127">
        <v>27</v>
      </c>
      <c r="O1220" s="127">
        <v>2692</v>
      </c>
      <c r="P1220" s="159"/>
      <c r="Q1220" s="159"/>
      <c r="R1220" s="76">
        <v>16.72</v>
      </c>
      <c r="S1220" s="128"/>
      <c r="T1220" s="128">
        <f t="shared" si="1061"/>
        <v>451.43999999999994</v>
      </c>
      <c r="U1220" s="132">
        <v>11.4</v>
      </c>
      <c r="V1220" s="128"/>
      <c r="W1220" s="76">
        <f t="shared" si="1062"/>
        <v>307.8</v>
      </c>
      <c r="X1220" s="127">
        <v>650</v>
      </c>
      <c r="Y1220" s="132"/>
      <c r="Z1220" s="127">
        <f t="shared" si="1063"/>
        <v>17550</v>
      </c>
      <c r="AA1220" s="127">
        <v>85.7</v>
      </c>
      <c r="AC1220" s="129">
        <f t="shared" si="1064"/>
        <v>2.3139000000000003</v>
      </c>
      <c r="AD1220" s="127" t="s">
        <v>681</v>
      </c>
      <c r="AE1220" s="130"/>
      <c r="AF1220" s="221" t="s">
        <v>682</v>
      </c>
      <c r="AG1220" s="127">
        <v>23.6</v>
      </c>
      <c r="AH1220" s="128"/>
      <c r="AI1220" s="129">
        <f t="shared" si="1065"/>
        <v>0.6372000000000001</v>
      </c>
      <c r="AJ1220" s="121">
        <v>635</v>
      </c>
      <c r="AK1220" s="128"/>
      <c r="AL1220" s="129">
        <f t="shared" si="1066"/>
        <v>17.145</v>
      </c>
      <c r="AM1220" s="162"/>
    </row>
    <row r="1221" spans="1:39" ht="9" hidden="1" customHeight="1" outlineLevel="1" x14ac:dyDescent="0.25">
      <c r="A1221" s="120">
        <v>13</v>
      </c>
      <c r="B1221" s="201" t="s">
        <v>716</v>
      </c>
      <c r="C1221" s="173" t="s">
        <v>27</v>
      </c>
      <c r="D1221" s="121" t="s">
        <v>28</v>
      </c>
      <c r="E1221" s="173" t="s">
        <v>29</v>
      </c>
      <c r="F1221" s="121">
        <v>200</v>
      </c>
      <c r="G1221" s="121" t="s">
        <v>700</v>
      </c>
      <c r="H1221" s="160">
        <v>15</v>
      </c>
      <c r="I1221" s="121"/>
      <c r="J1221" s="123"/>
      <c r="K1221" s="157"/>
      <c r="L1221" s="155"/>
      <c r="M1221" s="126">
        <v>55</v>
      </c>
      <c r="N1221" s="127">
        <v>12</v>
      </c>
      <c r="O1221" s="127">
        <v>3470</v>
      </c>
      <c r="P1221" s="159"/>
      <c r="Q1221" s="159"/>
      <c r="R1221" s="76">
        <v>210.17</v>
      </c>
      <c r="S1221" s="128"/>
      <c r="T1221" s="128">
        <f t="shared" si="1061"/>
        <v>2522.04</v>
      </c>
      <c r="U1221" s="76">
        <v>9.9</v>
      </c>
      <c r="V1221" s="128"/>
      <c r="W1221" s="76">
        <f t="shared" si="1062"/>
        <v>118.80000000000001</v>
      </c>
      <c r="X1221" s="127">
        <v>1500</v>
      </c>
      <c r="Y1221" s="132"/>
      <c r="Z1221" s="127">
        <f t="shared" si="1063"/>
        <v>18000</v>
      </c>
      <c r="AA1221" s="127" t="s">
        <v>681</v>
      </c>
      <c r="AC1221" s="128" t="s">
        <v>682</v>
      </c>
      <c r="AD1221" s="127">
        <v>12.7</v>
      </c>
      <c r="AE1221" s="130"/>
      <c r="AF1221" s="221">
        <f>AD1221*N1221</f>
        <v>152.39999999999998</v>
      </c>
      <c r="AG1221" s="127">
        <v>276.39999999999998</v>
      </c>
      <c r="AH1221" s="128"/>
      <c r="AI1221" s="129">
        <f t="shared" si="1065"/>
        <v>3.3167999999999997</v>
      </c>
      <c r="AJ1221" s="121">
        <v>1295</v>
      </c>
      <c r="AK1221" s="128"/>
      <c r="AL1221" s="129">
        <f t="shared" si="1066"/>
        <v>15.54</v>
      </c>
      <c r="AM1221" s="162"/>
    </row>
    <row r="1222" spans="1:39" ht="9" hidden="1" customHeight="1" outlineLevel="1" x14ac:dyDescent="0.25">
      <c r="A1222" s="120">
        <v>14</v>
      </c>
      <c r="B1222" s="201" t="s">
        <v>716</v>
      </c>
      <c r="C1222" s="173" t="s">
        <v>27</v>
      </c>
      <c r="D1222" s="121" t="s">
        <v>28</v>
      </c>
      <c r="E1222" s="173" t="s">
        <v>29</v>
      </c>
      <c r="F1222" s="121">
        <v>200</v>
      </c>
      <c r="G1222" s="121" t="s">
        <v>700</v>
      </c>
      <c r="H1222" s="160">
        <v>15</v>
      </c>
      <c r="I1222" s="121"/>
      <c r="J1222" s="123"/>
      <c r="K1222" s="157"/>
      <c r="L1222" s="155"/>
      <c r="M1222" s="126">
        <v>42</v>
      </c>
      <c r="N1222" s="127">
        <v>19</v>
      </c>
      <c r="O1222" s="127">
        <v>2811</v>
      </c>
      <c r="P1222" s="159"/>
      <c r="Q1222" s="159"/>
      <c r="R1222" s="76">
        <v>47.09</v>
      </c>
      <c r="S1222" s="128"/>
      <c r="T1222" s="128">
        <f t="shared" si="1061"/>
        <v>894.71</v>
      </c>
      <c r="U1222" s="132">
        <v>12.4</v>
      </c>
      <c r="V1222" s="128"/>
      <c r="W1222" s="76">
        <f t="shared" si="1062"/>
        <v>235.6</v>
      </c>
      <c r="X1222" s="127">
        <v>870</v>
      </c>
      <c r="Y1222" s="132"/>
      <c r="Z1222" s="127">
        <f t="shared" si="1063"/>
        <v>16530</v>
      </c>
      <c r="AA1222" s="131">
        <v>174</v>
      </c>
      <c r="AC1222" s="129">
        <f t="shared" si="1064"/>
        <v>3.306</v>
      </c>
      <c r="AD1222" s="127" t="s">
        <v>681</v>
      </c>
      <c r="AE1222" s="130"/>
      <c r="AF1222" s="221" t="s">
        <v>682</v>
      </c>
      <c r="AG1222" s="127">
        <v>59.9</v>
      </c>
      <c r="AH1222" s="128"/>
      <c r="AI1222" s="129">
        <f t="shared" si="1065"/>
        <v>1.1380999999999999</v>
      </c>
      <c r="AJ1222" s="121">
        <v>940</v>
      </c>
      <c r="AK1222" s="128"/>
      <c r="AL1222" s="129">
        <f t="shared" si="1066"/>
        <v>17.86</v>
      </c>
      <c r="AM1222" s="162"/>
    </row>
    <row r="1223" spans="1:39" ht="9" hidden="1" customHeight="1" outlineLevel="1" x14ac:dyDescent="0.25">
      <c r="A1223" s="120">
        <v>15</v>
      </c>
      <c r="B1223" s="201" t="s">
        <v>716</v>
      </c>
      <c r="C1223" s="173" t="s">
        <v>27</v>
      </c>
      <c r="D1223" s="121" t="s">
        <v>28</v>
      </c>
      <c r="E1223" s="173" t="s">
        <v>29</v>
      </c>
      <c r="F1223" s="121">
        <v>200</v>
      </c>
      <c r="G1223" s="121" t="s">
        <v>700</v>
      </c>
      <c r="H1223" s="160">
        <v>15</v>
      </c>
      <c r="I1223" s="121"/>
      <c r="J1223" s="123"/>
      <c r="K1223" s="157"/>
      <c r="L1223" s="155"/>
      <c r="M1223" s="126">
        <v>26</v>
      </c>
      <c r="N1223" s="127">
        <v>21</v>
      </c>
      <c r="O1223" s="127">
        <v>2969</v>
      </c>
      <c r="P1223" s="159"/>
      <c r="Q1223" s="159"/>
      <c r="R1223" s="76">
        <v>10.65</v>
      </c>
      <c r="S1223" s="128"/>
      <c r="T1223" s="128">
        <f t="shared" si="1061"/>
        <v>223.65</v>
      </c>
      <c r="U1223" s="132">
        <v>18.899999999999999</v>
      </c>
      <c r="V1223" s="128"/>
      <c r="W1223" s="76">
        <f t="shared" si="1062"/>
        <v>396.9</v>
      </c>
      <c r="X1223" s="127">
        <v>510</v>
      </c>
      <c r="Y1223" s="129"/>
      <c r="Z1223" s="127">
        <f t="shared" si="1063"/>
        <v>10710</v>
      </c>
      <c r="AA1223" s="127">
        <v>263</v>
      </c>
      <c r="AC1223" s="129">
        <f t="shared" si="1064"/>
        <v>5.5229999999999997</v>
      </c>
      <c r="AD1223" s="127" t="s">
        <v>681</v>
      </c>
      <c r="AE1223" s="130"/>
      <c r="AF1223" s="221" t="s">
        <v>682</v>
      </c>
      <c r="AG1223" s="127" t="s">
        <v>681</v>
      </c>
      <c r="AH1223" s="128"/>
      <c r="AI1223" s="128" t="s">
        <v>682</v>
      </c>
      <c r="AJ1223" s="121">
        <v>1570</v>
      </c>
      <c r="AK1223" s="128"/>
      <c r="AL1223" s="129">
        <f t="shared" si="1066"/>
        <v>32.97</v>
      </c>
      <c r="AM1223" s="162"/>
    </row>
    <row r="1224" spans="1:39" ht="9" hidden="1" customHeight="1" outlineLevel="1" x14ac:dyDescent="0.25">
      <c r="A1224" s="120">
        <v>16</v>
      </c>
      <c r="B1224" s="201" t="s">
        <v>716</v>
      </c>
      <c r="C1224" s="173" t="s">
        <v>27</v>
      </c>
      <c r="D1224" s="121" t="s">
        <v>28</v>
      </c>
      <c r="E1224" s="173" t="s">
        <v>29</v>
      </c>
      <c r="F1224" s="121">
        <v>200</v>
      </c>
      <c r="G1224" s="121" t="s">
        <v>700</v>
      </c>
      <c r="H1224" s="160">
        <v>15</v>
      </c>
      <c r="I1224" s="121"/>
      <c r="J1224" s="123"/>
      <c r="K1224" s="157"/>
      <c r="L1224" s="155"/>
      <c r="M1224" s="126">
        <v>29</v>
      </c>
      <c r="N1224" s="127">
        <v>18</v>
      </c>
      <c r="O1224" s="127">
        <v>2863</v>
      </c>
      <c r="P1224" s="159"/>
      <c r="Q1224" s="159"/>
      <c r="R1224" s="76">
        <v>14.34</v>
      </c>
      <c r="S1224" s="128"/>
      <c r="T1224" s="128">
        <f t="shared" si="1061"/>
        <v>258.12</v>
      </c>
      <c r="U1224" s="132">
        <v>13.9</v>
      </c>
      <c r="V1224" s="128"/>
      <c r="W1224" s="76">
        <f t="shared" si="1062"/>
        <v>250.20000000000002</v>
      </c>
      <c r="X1224" s="127">
        <v>540</v>
      </c>
      <c r="Y1224" s="129"/>
      <c r="Z1224" s="127">
        <f t="shared" si="1063"/>
        <v>9720</v>
      </c>
      <c r="AA1224" s="131">
        <v>264</v>
      </c>
      <c r="AC1224" s="129">
        <f t="shared" si="1064"/>
        <v>4.7519999999999998</v>
      </c>
      <c r="AD1224" s="127" t="s">
        <v>681</v>
      </c>
      <c r="AE1224" s="130"/>
      <c r="AF1224" s="221" t="s">
        <v>682</v>
      </c>
      <c r="AG1224" s="127" t="s">
        <v>681</v>
      </c>
      <c r="AH1224" s="128"/>
      <c r="AI1224" s="128" t="s">
        <v>682</v>
      </c>
      <c r="AJ1224" s="121">
        <v>990</v>
      </c>
      <c r="AK1224" s="128"/>
      <c r="AL1224" s="129">
        <f t="shared" si="1066"/>
        <v>17.82</v>
      </c>
      <c r="AM1224" s="162"/>
    </row>
    <row r="1225" spans="1:39" ht="9" hidden="1" customHeight="1" outlineLevel="1" x14ac:dyDescent="0.25">
      <c r="A1225" s="120">
        <v>17</v>
      </c>
      <c r="B1225" s="201" t="s">
        <v>716</v>
      </c>
      <c r="C1225" s="173" t="s">
        <v>27</v>
      </c>
      <c r="D1225" s="121" t="s">
        <v>28</v>
      </c>
      <c r="E1225" s="173" t="s">
        <v>29</v>
      </c>
      <c r="F1225" s="121">
        <v>200</v>
      </c>
      <c r="G1225" s="121" t="s">
        <v>700</v>
      </c>
      <c r="H1225" s="160">
        <v>15</v>
      </c>
      <c r="I1225" s="121"/>
      <c r="J1225" s="123"/>
      <c r="K1225" s="157"/>
      <c r="L1225" s="155"/>
      <c r="M1225" s="126">
        <v>22</v>
      </c>
      <c r="N1225" s="127">
        <v>9</v>
      </c>
      <c r="O1225" s="127">
        <v>5957</v>
      </c>
      <c r="P1225" s="159"/>
      <c r="Q1225" s="159"/>
      <c r="R1225" s="77">
        <v>23.28</v>
      </c>
      <c r="S1225" s="128"/>
      <c r="T1225" s="128">
        <f t="shared" si="1061"/>
        <v>209.52</v>
      </c>
      <c r="U1225" s="132">
        <v>27</v>
      </c>
      <c r="V1225" s="128"/>
      <c r="W1225" s="76">
        <f t="shared" si="1062"/>
        <v>243</v>
      </c>
      <c r="X1225" s="127">
        <v>600</v>
      </c>
      <c r="Y1225" s="132"/>
      <c r="Z1225" s="127">
        <f t="shared" si="1063"/>
        <v>5400</v>
      </c>
      <c r="AA1225" s="221" t="s">
        <v>702</v>
      </c>
      <c r="AC1225" s="129" t="s">
        <v>682</v>
      </c>
      <c r="AD1225" s="127" t="s">
        <v>681</v>
      </c>
      <c r="AE1225" s="130"/>
      <c r="AF1225" s="221" t="s">
        <v>682</v>
      </c>
      <c r="AG1225" s="127" t="s">
        <v>681</v>
      </c>
      <c r="AH1225" s="128"/>
      <c r="AI1225" s="128" t="s">
        <v>682</v>
      </c>
      <c r="AJ1225" s="121">
        <v>950</v>
      </c>
      <c r="AK1225" s="128"/>
      <c r="AL1225" s="129">
        <f t="shared" si="1066"/>
        <v>8.5500000000000007</v>
      </c>
      <c r="AM1225" s="162"/>
    </row>
    <row r="1226" spans="1:39" ht="9" hidden="1" customHeight="1" outlineLevel="1" x14ac:dyDescent="0.25">
      <c r="A1226" s="120">
        <v>18</v>
      </c>
      <c r="B1226" s="201" t="s">
        <v>716</v>
      </c>
      <c r="C1226" s="173" t="s">
        <v>27</v>
      </c>
      <c r="D1226" s="121" t="s">
        <v>28</v>
      </c>
      <c r="E1226" s="173" t="s">
        <v>29</v>
      </c>
      <c r="F1226" s="121">
        <v>200</v>
      </c>
      <c r="G1226" s="121" t="s">
        <v>700</v>
      </c>
      <c r="H1226" s="160">
        <v>15</v>
      </c>
      <c r="I1226" s="121"/>
      <c r="J1226" s="123"/>
      <c r="K1226" s="157"/>
      <c r="L1226" s="155"/>
      <c r="M1226" s="126">
        <v>32</v>
      </c>
      <c r="N1226" s="127">
        <v>17</v>
      </c>
      <c r="O1226" s="127">
        <v>3034</v>
      </c>
      <c r="P1226" s="159"/>
      <c r="Q1226" s="159"/>
      <c r="R1226" s="76">
        <v>50.06</v>
      </c>
      <c r="S1226" s="128"/>
      <c r="T1226" s="128">
        <f t="shared" si="1061"/>
        <v>851.02</v>
      </c>
      <c r="U1226" s="132">
        <v>14.4</v>
      </c>
      <c r="V1226" s="128"/>
      <c r="W1226" s="132">
        <f t="shared" si="1062"/>
        <v>244.8</v>
      </c>
      <c r="X1226" s="127">
        <v>400</v>
      </c>
      <c r="Y1226" s="132"/>
      <c r="Z1226" s="127">
        <f t="shared" si="1063"/>
        <v>6800</v>
      </c>
      <c r="AA1226" s="221">
        <v>179</v>
      </c>
      <c r="AC1226" s="129">
        <f>AA1226*N1226/1000</f>
        <v>3.0430000000000001</v>
      </c>
      <c r="AD1226" s="127" t="s">
        <v>681</v>
      </c>
      <c r="AE1226" s="130"/>
      <c r="AF1226" s="221" t="s">
        <v>682</v>
      </c>
      <c r="AG1226" s="127">
        <v>48</v>
      </c>
      <c r="AH1226" s="128"/>
      <c r="AI1226" s="129">
        <f t="shared" si="1065"/>
        <v>0.81599999999999995</v>
      </c>
      <c r="AJ1226" s="121">
        <v>2205</v>
      </c>
      <c r="AK1226" s="128"/>
      <c r="AL1226" s="129">
        <f t="shared" si="1066"/>
        <v>37.484999999999999</v>
      </c>
      <c r="AM1226" s="162"/>
    </row>
    <row r="1227" spans="1:39" ht="9" hidden="1" customHeight="1" outlineLevel="1" x14ac:dyDescent="0.25">
      <c r="A1227" s="120">
        <v>19</v>
      </c>
      <c r="B1227" s="201" t="s">
        <v>716</v>
      </c>
      <c r="C1227" s="173" t="s">
        <v>27</v>
      </c>
      <c r="D1227" s="121" t="s">
        <v>28</v>
      </c>
      <c r="E1227" s="173" t="s">
        <v>29</v>
      </c>
      <c r="F1227" s="121">
        <v>200</v>
      </c>
      <c r="G1227" s="121" t="s">
        <v>700</v>
      </c>
      <c r="H1227" s="160">
        <v>15</v>
      </c>
      <c r="I1227" s="121"/>
      <c r="J1227" s="123"/>
      <c r="K1227" s="157"/>
      <c r="L1227" s="155"/>
      <c r="M1227" s="126">
        <v>85</v>
      </c>
      <c r="N1227" s="127">
        <v>17</v>
      </c>
      <c r="O1227" s="127">
        <v>2277</v>
      </c>
      <c r="P1227" s="159"/>
      <c r="Q1227" s="159"/>
      <c r="R1227" s="77">
        <v>100.33</v>
      </c>
      <c r="S1227" s="128"/>
      <c r="T1227" s="128">
        <f t="shared" si="1061"/>
        <v>1705.61</v>
      </c>
      <c r="U1227" s="132">
        <v>7.9</v>
      </c>
      <c r="V1227" s="128"/>
      <c r="W1227" s="76">
        <f t="shared" si="1062"/>
        <v>134.30000000000001</v>
      </c>
      <c r="X1227" s="127">
        <v>2330</v>
      </c>
      <c r="Y1227" s="132"/>
      <c r="Z1227" s="127">
        <f t="shared" si="1063"/>
        <v>39610</v>
      </c>
      <c r="AA1227" s="131">
        <v>227</v>
      </c>
      <c r="AC1227" s="129">
        <f>AA1227*N1227/1000</f>
        <v>3.859</v>
      </c>
      <c r="AD1227" s="127" t="s">
        <v>681</v>
      </c>
      <c r="AE1227" s="130"/>
      <c r="AF1227" s="221" t="s">
        <v>682</v>
      </c>
      <c r="AG1227" s="127">
        <v>129.4</v>
      </c>
      <c r="AH1227" s="128"/>
      <c r="AI1227" s="129">
        <f t="shared" si="1065"/>
        <v>2.1998000000000002</v>
      </c>
      <c r="AJ1227" s="131">
        <v>3210</v>
      </c>
      <c r="AK1227" s="128"/>
      <c r="AL1227" s="129">
        <f t="shared" si="1066"/>
        <v>54.57</v>
      </c>
      <c r="AM1227" s="162"/>
    </row>
    <row r="1228" spans="1:39" ht="9" hidden="1" customHeight="1" outlineLevel="1" x14ac:dyDescent="0.25">
      <c r="A1228" s="133">
        <v>20</v>
      </c>
      <c r="B1228" s="202" t="s">
        <v>716</v>
      </c>
      <c r="C1228" s="174" t="s">
        <v>27</v>
      </c>
      <c r="D1228" s="134" t="s">
        <v>28</v>
      </c>
      <c r="E1228" s="174" t="s">
        <v>29</v>
      </c>
      <c r="F1228" s="134">
        <v>200</v>
      </c>
      <c r="G1228" s="134" t="s">
        <v>700</v>
      </c>
      <c r="H1228" s="161">
        <v>15</v>
      </c>
      <c r="I1228" s="134"/>
      <c r="J1228" s="136"/>
      <c r="K1228" s="137"/>
      <c r="L1228" s="138"/>
      <c r="M1228" s="139">
        <v>30</v>
      </c>
      <c r="N1228" s="140">
        <v>24</v>
      </c>
      <c r="O1228" s="140">
        <v>2442</v>
      </c>
      <c r="P1228" s="134"/>
      <c r="Q1228" s="134"/>
      <c r="R1228" s="74">
        <v>36.11</v>
      </c>
      <c r="S1228" s="142"/>
      <c r="T1228" s="141">
        <f t="shared" si="1061"/>
        <v>866.64</v>
      </c>
      <c r="U1228" s="143">
        <v>14.4</v>
      </c>
      <c r="V1228" s="142"/>
      <c r="W1228" s="74">
        <f t="shared" si="1062"/>
        <v>345.6</v>
      </c>
      <c r="X1228" s="140">
        <v>3690</v>
      </c>
      <c r="Y1228" s="142"/>
      <c r="Z1228" s="140">
        <f t="shared" si="1063"/>
        <v>88560</v>
      </c>
      <c r="AA1228" s="140">
        <v>130</v>
      </c>
      <c r="AB1228" s="142"/>
      <c r="AC1228" s="142">
        <f>AA1228*N1228/1000</f>
        <v>3.12</v>
      </c>
      <c r="AD1228" s="140" t="s">
        <v>681</v>
      </c>
      <c r="AE1228" s="41"/>
      <c r="AF1228" s="140" t="s">
        <v>682</v>
      </c>
      <c r="AG1228" s="140">
        <v>89.2</v>
      </c>
      <c r="AH1228" s="141"/>
      <c r="AI1228" s="142">
        <f t="shared" si="1065"/>
        <v>2.1408</v>
      </c>
      <c r="AJ1228" s="134">
        <v>2520</v>
      </c>
      <c r="AK1228" s="142"/>
      <c r="AL1228" s="142">
        <f t="shared" si="1066"/>
        <v>60.48</v>
      </c>
      <c r="AM1228" s="162"/>
    </row>
    <row r="1229" spans="1:39" ht="9" customHeight="1" collapsed="1" x14ac:dyDescent="0.25">
      <c r="A1229" s="120"/>
      <c r="B1229" s="201"/>
      <c r="C1229" s="173"/>
      <c r="D1229" s="121"/>
      <c r="E1229" s="173"/>
      <c r="F1229" s="121"/>
      <c r="G1229" s="121"/>
      <c r="H1229" s="121"/>
      <c r="I1229" s="121"/>
      <c r="J1229" s="123"/>
      <c r="K1229" s="8"/>
      <c r="L1229" s="145"/>
      <c r="M1229" s="145"/>
      <c r="N1229" s="145"/>
      <c r="O1229" s="145"/>
      <c r="P1229" s="145"/>
      <c r="Q1229" s="145"/>
      <c r="R1229" s="213"/>
      <c r="S1229" s="145"/>
      <c r="T1229" s="146"/>
      <c r="U1229" s="145"/>
      <c r="V1229" s="145"/>
      <c r="W1229" s="145"/>
      <c r="X1229" s="146"/>
      <c r="Y1229" s="145"/>
      <c r="Z1229" s="146"/>
      <c r="AA1229" s="145"/>
      <c r="AB1229" s="145"/>
      <c r="AC1229" s="145"/>
      <c r="AD1229" s="145"/>
      <c r="AE1229" s="145"/>
      <c r="AF1229" s="146"/>
      <c r="AG1229" s="145"/>
      <c r="AH1229" s="145"/>
      <c r="AI1229" s="145"/>
      <c r="AJ1229" s="145"/>
      <c r="AK1229" s="145"/>
      <c r="AL1229" s="145"/>
      <c r="AM1229" s="162"/>
    </row>
    <row r="1230" spans="1:39" ht="9" customHeight="1" x14ac:dyDescent="0.25">
      <c r="A1230" s="120"/>
      <c r="B1230" s="201"/>
      <c r="C1230" s="173"/>
      <c r="D1230" s="121"/>
      <c r="E1230" s="173"/>
      <c r="F1230" s="121"/>
      <c r="G1230" s="121"/>
      <c r="H1230" s="121"/>
      <c r="I1230" s="121"/>
      <c r="J1230" s="123"/>
      <c r="K1230" s="22" t="s">
        <v>679</v>
      </c>
      <c r="L1230" s="132" t="str">
        <f>IF(SUM(L1219:L1228)=0,"-",IF(SUM(L1219:L1228)&gt;0,AVERAGE(L1219:L1228)))</f>
        <v>-</v>
      </c>
      <c r="M1230" s="132">
        <f t="shared" ref="M1230:AL1230" si="1067">IF(SUM(M1219:M1228)=0,"-",IF(SUM(M1219:M1228)&gt;0,AVERAGE(M1219:M1228)))</f>
        <v>40.200000000000003</v>
      </c>
      <c r="N1230" s="132">
        <f t="shared" si="1067"/>
        <v>18.7</v>
      </c>
      <c r="O1230" s="132">
        <f t="shared" si="1067"/>
        <v>3056.4</v>
      </c>
      <c r="P1230" s="132" t="str">
        <f t="shared" ref="P1230:AC1230" si="1068">IF(SUM(P1219:P1228)=0,"-",IF(SUM(P1219:P1228)&gt;0,AVERAGE(P1219:P1228)))</f>
        <v>-</v>
      </c>
      <c r="Q1230" s="132" t="str">
        <f t="shared" si="1068"/>
        <v>-</v>
      </c>
      <c r="R1230" s="132">
        <f t="shared" si="1068"/>
        <v>51.437899999999992</v>
      </c>
      <c r="S1230" s="132" t="str">
        <f t="shared" si="1068"/>
        <v>-</v>
      </c>
      <c r="T1230" s="132">
        <f t="shared" si="1068"/>
        <v>811.22170000000006</v>
      </c>
      <c r="U1230" s="132">
        <f t="shared" si="1068"/>
        <v>13.920000000000002</v>
      </c>
      <c r="V1230" s="132" t="str">
        <f t="shared" si="1068"/>
        <v>-</v>
      </c>
      <c r="W1230" s="132">
        <f t="shared" si="1068"/>
        <v>248.4</v>
      </c>
      <c r="X1230" s="131">
        <f t="shared" si="1068"/>
        <v>2389</v>
      </c>
      <c r="Y1230" s="132" t="str">
        <f t="shared" si="1068"/>
        <v>-</v>
      </c>
      <c r="Z1230" s="131">
        <f t="shared" si="1068"/>
        <v>50728</v>
      </c>
      <c r="AA1230" s="132">
        <f t="shared" si="1068"/>
        <v>210.71250000000001</v>
      </c>
      <c r="AB1230" s="132" t="str">
        <f t="shared" si="1068"/>
        <v>-</v>
      </c>
      <c r="AC1230" s="132">
        <f t="shared" si="1068"/>
        <v>4.2832374999999994</v>
      </c>
      <c r="AD1230" s="132">
        <f>IF(SUM(AD1219:AD1228)=0,"-",IF(SUM(AD1219:AD1228)&gt;0,AVERAGE(AD1219:AD1228)))</f>
        <v>10.824999999999999</v>
      </c>
      <c r="AE1230" s="132" t="str">
        <f>IF(SUM(AE1219:AE1228)=0,"-",IF(SUM(AE1219:AE1228)&gt;0,AVERAGE(AE1219:AE1228)))</f>
        <v>-</v>
      </c>
      <c r="AF1230" s="131"/>
      <c r="AG1230" s="132">
        <f t="shared" si="1067"/>
        <v>145.15714285714287</v>
      </c>
      <c r="AH1230" s="132" t="str">
        <f t="shared" si="1067"/>
        <v>-</v>
      </c>
      <c r="AI1230" s="132">
        <f t="shared" si="1067"/>
        <v>2.7442142857142855</v>
      </c>
      <c r="AJ1230" s="132">
        <f t="shared" si="1067"/>
        <v>1717.5</v>
      </c>
      <c r="AK1230" s="132" t="str">
        <f t="shared" si="1067"/>
        <v>-</v>
      </c>
      <c r="AL1230" s="132">
        <f t="shared" si="1067"/>
        <v>32.820000000000007</v>
      </c>
      <c r="AM1230" s="162"/>
    </row>
    <row r="1231" spans="1:39" ht="9" customHeight="1" x14ac:dyDescent="0.25">
      <c r="A1231" s="120"/>
      <c r="B1231" s="192" t="str">
        <f t="shared" ref="B1231:H1231" si="1069">B1226</f>
        <v>Compound Z</v>
      </c>
      <c r="C1231" s="17" t="str">
        <f t="shared" si="1069"/>
        <v>Sanofi</v>
      </c>
      <c r="D1231" s="25" t="str">
        <f t="shared" si="1069"/>
        <v>Rat</v>
      </c>
      <c r="E1231" s="17" t="str">
        <f t="shared" si="1069"/>
        <v>SD</v>
      </c>
      <c r="F1231" s="25">
        <f t="shared" si="1069"/>
        <v>200</v>
      </c>
      <c r="G1231" s="25" t="str">
        <f t="shared" si="1069"/>
        <v>daily</v>
      </c>
      <c r="H1231" s="25">
        <f t="shared" si="1069"/>
        <v>15</v>
      </c>
      <c r="I1231" s="25" t="s">
        <v>30</v>
      </c>
      <c r="J1231" s="25">
        <v>16</v>
      </c>
      <c r="K1231" s="22" t="s">
        <v>677</v>
      </c>
      <c r="L1231" s="132" t="str">
        <f>IF(SUM(L1219:L1228)=0,"-",IF(SUM(L1219:L1228)&gt;0,_xlfn.STDEV.S(L1219:L1228)))</f>
        <v>-</v>
      </c>
      <c r="M1231" s="132">
        <f t="shared" ref="M1231:AL1231" si="1070">IF(SUM(M1219:M1228)=0,"-",IF(SUM(M1219:M1228)&gt;0,_xlfn.STDEV.S(M1219:M1228)))</f>
        <v>20.00999750124922</v>
      </c>
      <c r="N1231" s="132">
        <f t="shared" si="1070"/>
        <v>5.4375239463074232</v>
      </c>
      <c r="O1231" s="132">
        <f t="shared" si="1070"/>
        <v>1096.606097618162</v>
      </c>
      <c r="P1231" s="132" t="str">
        <f t="shared" ref="P1231:AC1231" si="1071">IF(SUM(P1219:P1228)=0,"-",IF(SUM(P1219:P1228)&gt;0,_xlfn.STDEV.S(P1219:P1228)))</f>
        <v>-</v>
      </c>
      <c r="Q1231" s="132" t="str">
        <f t="shared" si="1071"/>
        <v>-</v>
      </c>
      <c r="R1231" s="132">
        <f t="shared" si="1071"/>
        <v>62.341912579740445</v>
      </c>
      <c r="S1231" s="132" t="str">
        <f t="shared" si="1071"/>
        <v>-</v>
      </c>
      <c r="T1231" s="132">
        <f t="shared" si="1071"/>
        <v>770.7063388923824</v>
      </c>
      <c r="U1231" s="132">
        <f t="shared" si="1071"/>
        <v>5.593806098415163</v>
      </c>
      <c r="V1231" s="132" t="str">
        <f t="shared" si="1071"/>
        <v>-</v>
      </c>
      <c r="W1231" s="132">
        <f t="shared" si="1071"/>
        <v>86.130766215614827</v>
      </c>
      <c r="X1231" s="131">
        <f t="shared" si="1071"/>
        <v>3805.1557129768025</v>
      </c>
      <c r="Y1231" s="132" t="str">
        <f t="shared" si="1071"/>
        <v>-</v>
      </c>
      <c r="Z1231" s="131">
        <f t="shared" si="1071"/>
        <v>89156.361871838526</v>
      </c>
      <c r="AA1231" s="132">
        <f t="shared" si="1071"/>
        <v>87.445026608558038</v>
      </c>
      <c r="AB1231" s="132" t="str">
        <f t="shared" si="1071"/>
        <v>-</v>
      </c>
      <c r="AC1231" s="132">
        <f t="shared" si="1071"/>
        <v>1.934341724823426</v>
      </c>
      <c r="AD1231" s="132">
        <f>IF(SUM(AD1219:AD1228)=0,"-",IF(SUM(AD1219:AD1228)&gt;0,_xlfn.STDEV.S(AD1219:AD1228)))</f>
        <v>2.6516504294495586</v>
      </c>
      <c r="AE1231" s="132" t="str">
        <f>IF(SUM(AE1219:AE1228)=0,"-",IF(SUM(AE1219:AE1228)&gt;0,_xlfn.STDEV.S(AE1219:AE1228)))</f>
        <v>-</v>
      </c>
      <c r="AF1231" s="131"/>
      <c r="AG1231" s="132">
        <f t="shared" si="1070"/>
        <v>136.52894512572365</v>
      </c>
      <c r="AH1231" s="132" t="str">
        <f t="shared" si="1070"/>
        <v>-</v>
      </c>
      <c r="AI1231" s="132">
        <f t="shared" si="1070"/>
        <v>2.8974532118330933</v>
      </c>
      <c r="AJ1231" s="132">
        <f t="shared" si="1070"/>
        <v>913.44357607170605</v>
      </c>
      <c r="AK1231" s="132" t="str">
        <f t="shared" si="1070"/>
        <v>-</v>
      </c>
      <c r="AL1231" s="132">
        <f t="shared" si="1070"/>
        <v>20.892377530785929</v>
      </c>
      <c r="AM1231" s="162"/>
    </row>
    <row r="1232" spans="1:39" ht="9" customHeight="1" x14ac:dyDescent="0.25">
      <c r="A1232" s="120"/>
      <c r="B1232" s="201"/>
      <c r="C1232" s="173"/>
      <c r="D1232" s="121"/>
      <c r="E1232" s="173"/>
      <c r="F1232" s="121"/>
      <c r="G1232" s="121"/>
      <c r="H1232" s="121"/>
      <c r="I1232" s="121"/>
      <c r="J1232" s="123"/>
      <c r="K1232" s="22" t="s">
        <v>678</v>
      </c>
      <c r="L1232" s="1" t="str">
        <f>IF(SUM(L1219:L1228)=0,"-",IF(SUM(L1219:L1228)&gt;0,COUNT(L1219:L1228)))</f>
        <v>-</v>
      </c>
      <c r="M1232" s="1">
        <f t="shared" ref="M1232:AL1232" si="1072">IF(SUM(M1219:M1228)=0,"-",IF(SUM(M1219:M1228)&gt;0,COUNT(M1219:M1228)))</f>
        <v>10</v>
      </c>
      <c r="N1232" s="1">
        <f t="shared" si="1072"/>
        <v>10</v>
      </c>
      <c r="O1232" s="1">
        <f t="shared" si="1072"/>
        <v>10</v>
      </c>
      <c r="P1232" s="1" t="str">
        <f t="shared" ref="P1232:AC1232" si="1073">IF(SUM(P1219:P1228)=0,"-",IF(SUM(P1219:P1228)&gt;0,COUNT(P1219:P1228)))</f>
        <v>-</v>
      </c>
      <c r="Q1232" s="1" t="str">
        <f t="shared" si="1073"/>
        <v>-</v>
      </c>
      <c r="R1232" s="30">
        <f t="shared" si="1073"/>
        <v>10</v>
      </c>
      <c r="S1232" s="1" t="str">
        <f t="shared" si="1073"/>
        <v>-</v>
      </c>
      <c r="T1232" s="1">
        <f t="shared" si="1073"/>
        <v>10</v>
      </c>
      <c r="U1232" s="1">
        <f t="shared" si="1073"/>
        <v>10</v>
      </c>
      <c r="V1232" s="1" t="str">
        <f t="shared" si="1073"/>
        <v>-</v>
      </c>
      <c r="W1232" s="1">
        <f t="shared" si="1073"/>
        <v>10</v>
      </c>
      <c r="X1232" s="1">
        <f t="shared" si="1073"/>
        <v>10</v>
      </c>
      <c r="Y1232" s="1" t="str">
        <f t="shared" si="1073"/>
        <v>-</v>
      </c>
      <c r="Z1232" s="1">
        <f t="shared" si="1073"/>
        <v>10</v>
      </c>
      <c r="AA1232" s="1">
        <f t="shared" si="1073"/>
        <v>8</v>
      </c>
      <c r="AB1232" s="1" t="str">
        <f t="shared" si="1073"/>
        <v>-</v>
      </c>
      <c r="AC1232" s="1">
        <f t="shared" si="1073"/>
        <v>8</v>
      </c>
      <c r="AD1232" s="1">
        <f>IF(SUM(AD1219:AD1228)=0,"-",IF(SUM(AD1219:AD1228)&gt;0,COUNT(AD1219:AD1228)))</f>
        <v>2</v>
      </c>
      <c r="AE1232" s="1" t="str">
        <f>IF(SUM(AE1219:AE1228)=0,"-",IF(SUM(AE1219:AE1228)&gt;0,COUNT(AE1219:AE1228)))</f>
        <v>-</v>
      </c>
      <c r="AF1232" s="1">
        <f>IF(SUM(AF1219:AF1228)=0,"-",IF(SUM(AF1219:AF1228)&gt;0,COUNT(AF1219:AF1228)))</f>
        <v>2</v>
      </c>
      <c r="AG1232" s="1">
        <f t="shared" si="1072"/>
        <v>7</v>
      </c>
      <c r="AH1232" s="1" t="str">
        <f t="shared" si="1072"/>
        <v>-</v>
      </c>
      <c r="AI1232" s="1">
        <f t="shared" si="1072"/>
        <v>7</v>
      </c>
      <c r="AJ1232" s="1">
        <f t="shared" si="1072"/>
        <v>10</v>
      </c>
      <c r="AK1232" s="1" t="str">
        <f t="shared" si="1072"/>
        <v>-</v>
      </c>
      <c r="AL1232" s="1">
        <f t="shared" si="1072"/>
        <v>10</v>
      </c>
      <c r="AM1232" s="162"/>
    </row>
    <row r="1233" spans="1:68" ht="9" customHeight="1" x14ac:dyDescent="0.25">
      <c r="A1233" s="133"/>
      <c r="B1233" s="202"/>
      <c r="C1233" s="174"/>
      <c r="D1233" s="134"/>
      <c r="E1233" s="174"/>
      <c r="F1233" s="134"/>
      <c r="G1233" s="134"/>
      <c r="H1233" s="134"/>
      <c r="I1233" s="134"/>
      <c r="J1233" s="136"/>
      <c r="K1233" s="36"/>
      <c r="L1233" s="150"/>
      <c r="M1233" s="150"/>
      <c r="N1233" s="150"/>
      <c r="O1233" s="150"/>
      <c r="P1233" s="150"/>
      <c r="Q1233" s="150"/>
      <c r="R1233" s="214"/>
      <c r="S1233" s="150"/>
      <c r="T1233" s="151"/>
      <c r="U1233" s="150"/>
      <c r="V1233" s="150"/>
      <c r="W1233" s="150"/>
      <c r="X1233" s="151"/>
      <c r="Y1233" s="150"/>
      <c r="Z1233" s="151"/>
      <c r="AA1233" s="150"/>
      <c r="AB1233" s="150"/>
      <c r="AC1233" s="150"/>
      <c r="AD1233" s="150"/>
      <c r="AE1233" s="150"/>
      <c r="AF1233" s="151"/>
      <c r="AG1233" s="150"/>
      <c r="AH1233" s="150"/>
      <c r="AI1233" s="150"/>
      <c r="AJ1233" s="150"/>
      <c r="AK1233" s="150"/>
      <c r="AL1233" s="150"/>
      <c r="AM1233" s="162"/>
    </row>
    <row r="1234" spans="1:68" ht="9" hidden="1" customHeight="1" outlineLevel="1" x14ac:dyDescent="0.25">
      <c r="A1234" s="120">
        <v>21</v>
      </c>
      <c r="B1234" s="201" t="s">
        <v>684</v>
      </c>
      <c r="C1234" s="173" t="s">
        <v>27</v>
      </c>
      <c r="D1234" s="121" t="s">
        <v>28</v>
      </c>
      <c r="E1234" s="173" t="s">
        <v>29</v>
      </c>
      <c r="F1234" s="121">
        <v>400</v>
      </c>
      <c r="G1234" s="121" t="s">
        <v>700</v>
      </c>
      <c r="H1234" s="160">
        <v>15</v>
      </c>
      <c r="I1234" s="121"/>
      <c r="J1234" s="123"/>
      <c r="K1234" s="154"/>
      <c r="L1234" s="125"/>
      <c r="M1234" s="126">
        <v>18</v>
      </c>
      <c r="N1234" s="127">
        <v>29</v>
      </c>
      <c r="O1234" s="127">
        <v>822</v>
      </c>
      <c r="P1234" s="159"/>
      <c r="Q1234" s="159"/>
      <c r="R1234" s="76">
        <v>30.95</v>
      </c>
      <c r="S1234" s="128"/>
      <c r="T1234" s="128">
        <f t="shared" ref="T1234:T1242" si="1074">R1234*N1234</f>
        <v>897.55</v>
      </c>
      <c r="U1234" s="132">
        <v>4.7</v>
      </c>
      <c r="V1234" s="128"/>
      <c r="W1234" s="76">
        <f t="shared" ref="W1234:W1243" si="1075">U1234*N1234</f>
        <v>136.30000000000001</v>
      </c>
      <c r="X1234" s="127">
        <v>650</v>
      </c>
      <c r="Y1234" s="129"/>
      <c r="Z1234" s="127">
        <f t="shared" ref="Z1234:Z1243" si="1076">X1234*N1234</f>
        <v>18850</v>
      </c>
      <c r="AA1234" s="221">
        <v>169</v>
      </c>
      <c r="AB1234" s="129"/>
      <c r="AC1234" s="129">
        <f t="shared" ref="AC1234:AC1243" si="1077">AA1234*N1234/1000</f>
        <v>4.9009999999999998</v>
      </c>
      <c r="AD1234" s="127" t="s">
        <v>681</v>
      </c>
      <c r="AE1234" s="130"/>
      <c r="AF1234" s="221" t="s">
        <v>682</v>
      </c>
      <c r="AG1234" s="127">
        <v>92.1</v>
      </c>
      <c r="AH1234" s="128"/>
      <c r="AI1234" s="129">
        <f t="shared" ref="AI1234:AI1243" si="1078">AG1234*N1234/1000</f>
        <v>2.6708999999999996</v>
      </c>
      <c r="AJ1234" s="121">
        <v>4080</v>
      </c>
      <c r="AK1234" s="128"/>
      <c r="AL1234" s="156">
        <f t="shared" ref="AL1234:AL1243" si="1079">AJ1234*N1234/1000</f>
        <v>118.32</v>
      </c>
      <c r="AM1234" s="162"/>
    </row>
    <row r="1235" spans="1:68" ht="9" hidden="1" customHeight="1" outlineLevel="1" x14ac:dyDescent="0.25">
      <c r="A1235" s="120">
        <v>22</v>
      </c>
      <c r="B1235" s="201" t="s">
        <v>684</v>
      </c>
      <c r="C1235" s="173" t="s">
        <v>27</v>
      </c>
      <c r="D1235" s="121" t="s">
        <v>28</v>
      </c>
      <c r="E1235" s="173" t="s">
        <v>29</v>
      </c>
      <c r="F1235" s="121">
        <v>400</v>
      </c>
      <c r="G1235" s="121" t="s">
        <v>700</v>
      </c>
      <c r="H1235" s="160">
        <v>15</v>
      </c>
      <c r="I1235" s="121"/>
      <c r="J1235" s="123"/>
      <c r="K1235" s="157"/>
      <c r="L1235" s="125"/>
      <c r="M1235" s="126">
        <v>19</v>
      </c>
      <c r="N1235" s="127">
        <v>23</v>
      </c>
      <c r="O1235" s="127">
        <v>852</v>
      </c>
      <c r="P1235" s="159"/>
      <c r="Q1235" s="159"/>
      <c r="R1235" s="127" t="s">
        <v>681</v>
      </c>
      <c r="S1235" s="128"/>
      <c r="T1235" s="128" t="s">
        <v>682</v>
      </c>
      <c r="U1235" s="132">
        <v>7.2</v>
      </c>
      <c r="V1235" s="128"/>
      <c r="W1235" s="76">
        <f t="shared" si="1075"/>
        <v>165.6</v>
      </c>
      <c r="X1235" s="127">
        <v>800</v>
      </c>
      <c r="Y1235" s="132"/>
      <c r="Z1235" s="127">
        <f t="shared" si="1076"/>
        <v>18400</v>
      </c>
      <c r="AA1235" s="127">
        <v>210</v>
      </c>
      <c r="AC1235" s="129">
        <f t="shared" si="1077"/>
        <v>4.83</v>
      </c>
      <c r="AD1235" s="127" t="s">
        <v>681</v>
      </c>
      <c r="AE1235" s="130"/>
      <c r="AF1235" s="221" t="s">
        <v>682</v>
      </c>
      <c r="AG1235" s="127">
        <v>56.7</v>
      </c>
      <c r="AH1235" s="128"/>
      <c r="AI1235" s="129">
        <f t="shared" si="1078"/>
        <v>1.3041</v>
      </c>
      <c r="AJ1235" s="121">
        <v>3020</v>
      </c>
      <c r="AK1235" s="128"/>
      <c r="AL1235" s="129">
        <f t="shared" si="1079"/>
        <v>69.459999999999994</v>
      </c>
      <c r="AM1235" s="162"/>
    </row>
    <row r="1236" spans="1:68" ht="9" hidden="1" customHeight="1" outlineLevel="1" x14ac:dyDescent="0.25">
      <c r="A1236" s="120">
        <v>23</v>
      </c>
      <c r="B1236" s="201" t="s">
        <v>684</v>
      </c>
      <c r="C1236" s="173" t="s">
        <v>27</v>
      </c>
      <c r="D1236" s="121" t="s">
        <v>28</v>
      </c>
      <c r="E1236" s="173" t="s">
        <v>29</v>
      </c>
      <c r="F1236" s="121">
        <v>400</v>
      </c>
      <c r="G1236" s="121" t="s">
        <v>700</v>
      </c>
      <c r="H1236" s="160">
        <v>15</v>
      </c>
      <c r="I1236" s="121"/>
      <c r="J1236" s="123"/>
      <c r="K1236" s="157"/>
      <c r="L1236" s="125"/>
      <c r="M1236" s="126">
        <v>18</v>
      </c>
      <c r="N1236" s="127">
        <v>21</v>
      </c>
      <c r="O1236" s="127">
        <v>1223</v>
      </c>
      <c r="P1236" s="159"/>
      <c r="Q1236" s="159"/>
      <c r="R1236" s="76">
        <v>29.47</v>
      </c>
      <c r="S1236" s="128"/>
      <c r="T1236" s="128">
        <f t="shared" si="1074"/>
        <v>618.87</v>
      </c>
      <c r="U1236" s="76">
        <v>7.5</v>
      </c>
      <c r="V1236" s="128"/>
      <c r="W1236" s="76">
        <f t="shared" si="1075"/>
        <v>157.5</v>
      </c>
      <c r="X1236" s="127">
        <v>440</v>
      </c>
      <c r="Y1236" s="132"/>
      <c r="Z1236" s="127">
        <f t="shared" si="1076"/>
        <v>9240</v>
      </c>
      <c r="AA1236" s="127">
        <v>183</v>
      </c>
      <c r="AC1236" s="129">
        <f t="shared" si="1077"/>
        <v>3.843</v>
      </c>
      <c r="AD1236" s="127" t="s">
        <v>681</v>
      </c>
      <c r="AE1236" s="130"/>
      <c r="AF1236" s="221" t="s">
        <v>682</v>
      </c>
      <c r="AG1236" s="127" t="s">
        <v>681</v>
      </c>
      <c r="AH1236" s="128"/>
      <c r="AI1236" s="128" t="s">
        <v>682</v>
      </c>
      <c r="AJ1236" s="159" t="s">
        <v>712</v>
      </c>
      <c r="AK1236" s="128"/>
      <c r="AL1236" s="128" t="s">
        <v>682</v>
      </c>
      <c r="AM1236" s="162"/>
    </row>
    <row r="1237" spans="1:68" ht="9" hidden="1" customHeight="1" outlineLevel="1" x14ac:dyDescent="0.25">
      <c r="A1237" s="120">
        <v>24</v>
      </c>
      <c r="B1237" s="201" t="s">
        <v>684</v>
      </c>
      <c r="C1237" s="173" t="s">
        <v>27</v>
      </c>
      <c r="D1237" s="121" t="s">
        <v>28</v>
      </c>
      <c r="E1237" s="173" t="s">
        <v>29</v>
      </c>
      <c r="F1237" s="121">
        <v>400</v>
      </c>
      <c r="G1237" s="121" t="s">
        <v>700</v>
      </c>
      <c r="H1237" s="160">
        <v>15</v>
      </c>
      <c r="I1237" s="121"/>
      <c r="J1237" s="123"/>
      <c r="K1237" s="157"/>
      <c r="L1237" s="125"/>
      <c r="M1237" s="126">
        <v>22</v>
      </c>
      <c r="N1237" s="127">
        <v>21</v>
      </c>
      <c r="O1237" s="127">
        <v>1090</v>
      </c>
      <c r="P1237" s="159"/>
      <c r="Q1237" s="159"/>
      <c r="R1237" s="76">
        <v>14.44</v>
      </c>
      <c r="S1237" s="128"/>
      <c r="T1237" s="128">
        <f t="shared" si="1074"/>
        <v>303.24</v>
      </c>
      <c r="U1237" s="132">
        <v>7.5</v>
      </c>
      <c r="V1237" s="128"/>
      <c r="W1237" s="76">
        <f t="shared" si="1075"/>
        <v>157.5</v>
      </c>
      <c r="X1237" s="127">
        <v>1160</v>
      </c>
      <c r="Y1237" s="132"/>
      <c r="Z1237" s="127">
        <f t="shared" si="1076"/>
        <v>24360</v>
      </c>
      <c r="AA1237" s="131">
        <v>180</v>
      </c>
      <c r="AC1237" s="129">
        <f t="shared" si="1077"/>
        <v>3.78</v>
      </c>
      <c r="AD1237" s="127" t="s">
        <v>681</v>
      </c>
      <c r="AE1237" s="130"/>
      <c r="AF1237" s="221" t="s">
        <v>682</v>
      </c>
      <c r="AG1237" s="127">
        <v>107.8</v>
      </c>
      <c r="AH1237" s="128"/>
      <c r="AI1237" s="129">
        <f t="shared" si="1078"/>
        <v>2.2637999999999998</v>
      </c>
      <c r="AJ1237" s="121">
        <v>3540</v>
      </c>
      <c r="AK1237" s="128"/>
      <c r="AL1237" s="129">
        <f t="shared" si="1079"/>
        <v>74.34</v>
      </c>
      <c r="AM1237" s="162"/>
    </row>
    <row r="1238" spans="1:68" ht="9" hidden="1" customHeight="1" outlineLevel="1" x14ac:dyDescent="0.25">
      <c r="A1238" s="120">
        <v>25</v>
      </c>
      <c r="B1238" s="201" t="s">
        <v>684</v>
      </c>
      <c r="C1238" s="173" t="s">
        <v>27</v>
      </c>
      <c r="D1238" s="121" t="s">
        <v>28</v>
      </c>
      <c r="E1238" s="173" t="s">
        <v>29</v>
      </c>
      <c r="F1238" s="121">
        <v>400</v>
      </c>
      <c r="G1238" s="121" t="s">
        <v>700</v>
      </c>
      <c r="H1238" s="160">
        <v>15</v>
      </c>
      <c r="I1238" s="121"/>
      <c r="J1238" s="123"/>
      <c r="K1238" s="157"/>
      <c r="L1238" s="125"/>
      <c r="M1238" s="126">
        <v>28</v>
      </c>
      <c r="N1238" s="127">
        <v>21</v>
      </c>
      <c r="O1238" s="127">
        <v>1058</v>
      </c>
      <c r="P1238" s="159"/>
      <c r="Q1238" s="159"/>
      <c r="R1238" s="127" t="s">
        <v>681</v>
      </c>
      <c r="S1238" s="128"/>
      <c r="T1238" s="128" t="s">
        <v>682</v>
      </c>
      <c r="U1238" s="132">
        <v>10</v>
      </c>
      <c r="V1238" s="128"/>
      <c r="W1238" s="76">
        <f t="shared" si="1075"/>
        <v>210</v>
      </c>
      <c r="X1238" s="127">
        <v>1740</v>
      </c>
      <c r="Y1238" s="129"/>
      <c r="Z1238" s="127">
        <f t="shared" si="1076"/>
        <v>36540</v>
      </c>
      <c r="AA1238" s="127">
        <v>564</v>
      </c>
      <c r="AC1238" s="129">
        <f t="shared" si="1077"/>
        <v>11.843999999999999</v>
      </c>
      <c r="AD1238" s="127">
        <v>15.1</v>
      </c>
      <c r="AE1238" s="130"/>
      <c r="AF1238" s="221">
        <f t="shared" ref="AF1238:AF1240" si="1080">AD1238*N1238</f>
        <v>317.09999999999997</v>
      </c>
      <c r="AG1238" s="127">
        <v>220</v>
      </c>
      <c r="AH1238" s="128"/>
      <c r="AI1238" s="129">
        <f t="shared" si="1078"/>
        <v>4.62</v>
      </c>
      <c r="AJ1238" s="121">
        <v>4140</v>
      </c>
      <c r="AK1238" s="128"/>
      <c r="AL1238" s="129">
        <f t="shared" si="1079"/>
        <v>86.94</v>
      </c>
      <c r="AM1238" s="162"/>
    </row>
    <row r="1239" spans="1:68" ht="9" hidden="1" customHeight="1" outlineLevel="1" x14ac:dyDescent="0.25">
      <c r="A1239" s="120">
        <v>26</v>
      </c>
      <c r="B1239" s="201" t="s">
        <v>684</v>
      </c>
      <c r="C1239" s="173" t="s">
        <v>27</v>
      </c>
      <c r="D1239" s="121" t="s">
        <v>28</v>
      </c>
      <c r="E1239" s="173" t="s">
        <v>29</v>
      </c>
      <c r="F1239" s="121">
        <v>400</v>
      </c>
      <c r="G1239" s="121" t="s">
        <v>700</v>
      </c>
      <c r="H1239" s="160">
        <v>15</v>
      </c>
      <c r="I1239" s="121"/>
      <c r="J1239" s="123"/>
      <c r="K1239" s="157"/>
      <c r="L1239" s="125"/>
      <c r="M1239" s="126">
        <v>18</v>
      </c>
      <c r="N1239" s="127">
        <v>8</v>
      </c>
      <c r="O1239" s="127">
        <v>1319</v>
      </c>
      <c r="P1239" s="159"/>
      <c r="Q1239" s="159"/>
      <c r="R1239" s="76">
        <v>87.08</v>
      </c>
      <c r="S1239" s="128"/>
      <c r="T1239" s="128">
        <f t="shared" si="1074"/>
        <v>696.64</v>
      </c>
      <c r="U1239" s="132">
        <v>8.8000000000000007</v>
      </c>
      <c r="V1239" s="128"/>
      <c r="W1239" s="76">
        <f t="shared" si="1075"/>
        <v>70.400000000000006</v>
      </c>
      <c r="X1239" s="127">
        <v>2270</v>
      </c>
      <c r="Y1239" s="129"/>
      <c r="Z1239" s="127">
        <f t="shared" si="1076"/>
        <v>18160</v>
      </c>
      <c r="AA1239" s="127" t="s">
        <v>681</v>
      </c>
      <c r="AC1239" s="128" t="s">
        <v>682</v>
      </c>
      <c r="AD1239" s="127">
        <v>6.01</v>
      </c>
      <c r="AE1239" s="130"/>
      <c r="AF1239" s="221">
        <f t="shared" si="1080"/>
        <v>48.08</v>
      </c>
      <c r="AG1239" s="127">
        <v>89.1</v>
      </c>
      <c r="AH1239" s="128"/>
      <c r="AI1239" s="129">
        <f t="shared" si="1078"/>
        <v>0.71279999999999999</v>
      </c>
      <c r="AJ1239" s="121">
        <v>3720</v>
      </c>
      <c r="AK1239" s="128"/>
      <c r="AL1239" s="129">
        <f t="shared" si="1079"/>
        <v>29.76</v>
      </c>
      <c r="AM1239" s="162"/>
    </row>
    <row r="1240" spans="1:68" ht="9" hidden="1" customHeight="1" outlineLevel="1" x14ac:dyDescent="0.25">
      <c r="A1240" s="120">
        <v>27</v>
      </c>
      <c r="B1240" s="201" t="s">
        <v>684</v>
      </c>
      <c r="C1240" s="173" t="s">
        <v>27</v>
      </c>
      <c r="D1240" s="121" t="s">
        <v>28</v>
      </c>
      <c r="E1240" s="173" t="s">
        <v>29</v>
      </c>
      <c r="F1240" s="121">
        <v>400</v>
      </c>
      <c r="G1240" s="121" t="s">
        <v>700</v>
      </c>
      <c r="H1240" s="160">
        <v>15</v>
      </c>
      <c r="I1240" s="121"/>
      <c r="J1240" s="123"/>
      <c r="K1240" s="157"/>
      <c r="L1240" s="125"/>
      <c r="M1240" s="126">
        <v>22</v>
      </c>
      <c r="N1240" s="127">
        <v>18</v>
      </c>
      <c r="O1240" s="127">
        <v>1203</v>
      </c>
      <c r="P1240" s="159"/>
      <c r="Q1240" s="159"/>
      <c r="R1240" s="77">
        <v>37.35</v>
      </c>
      <c r="S1240" s="128"/>
      <c r="T1240" s="128">
        <f t="shared" si="1074"/>
        <v>672.30000000000007</v>
      </c>
      <c r="U1240" s="132">
        <v>7.2</v>
      </c>
      <c r="V1240" s="128"/>
      <c r="W1240" s="76">
        <f t="shared" si="1075"/>
        <v>129.6</v>
      </c>
      <c r="X1240" s="127">
        <v>630</v>
      </c>
      <c r="Y1240" s="132"/>
      <c r="Z1240" s="127">
        <f t="shared" si="1076"/>
        <v>11340</v>
      </c>
      <c r="AA1240" s="127">
        <v>305</v>
      </c>
      <c r="AC1240" s="129">
        <f t="shared" si="1077"/>
        <v>5.49</v>
      </c>
      <c r="AD1240" s="127">
        <v>19.100000000000001</v>
      </c>
      <c r="AE1240" s="130"/>
      <c r="AF1240" s="221">
        <f t="shared" si="1080"/>
        <v>343.8</v>
      </c>
      <c r="AG1240" s="127">
        <v>89.2</v>
      </c>
      <c r="AH1240" s="128"/>
      <c r="AI1240" s="129">
        <f t="shared" si="1078"/>
        <v>1.6056000000000001</v>
      </c>
      <c r="AJ1240" s="121">
        <v>4780</v>
      </c>
      <c r="AK1240" s="128"/>
      <c r="AL1240" s="129">
        <f t="shared" si="1079"/>
        <v>86.04</v>
      </c>
      <c r="AM1240" s="162"/>
    </row>
    <row r="1241" spans="1:68" ht="9" hidden="1" customHeight="1" outlineLevel="1" x14ac:dyDescent="0.25">
      <c r="A1241" s="120">
        <v>28</v>
      </c>
      <c r="B1241" s="201" t="s">
        <v>684</v>
      </c>
      <c r="C1241" s="173" t="s">
        <v>27</v>
      </c>
      <c r="D1241" s="121" t="s">
        <v>28</v>
      </c>
      <c r="E1241" s="173" t="s">
        <v>29</v>
      </c>
      <c r="F1241" s="121">
        <v>400</v>
      </c>
      <c r="G1241" s="121" t="s">
        <v>700</v>
      </c>
      <c r="H1241" s="160">
        <v>15</v>
      </c>
      <c r="I1241" s="121"/>
      <c r="J1241" s="123"/>
      <c r="K1241" s="157"/>
      <c r="L1241" s="125"/>
      <c r="M1241" s="126">
        <v>16</v>
      </c>
      <c r="N1241" s="127">
        <v>35</v>
      </c>
      <c r="O1241" s="127">
        <v>904</v>
      </c>
      <c r="P1241" s="159"/>
      <c r="Q1241" s="159"/>
      <c r="R1241" s="77">
        <v>78.180000000000007</v>
      </c>
      <c r="S1241" s="128"/>
      <c r="T1241" s="128">
        <f t="shared" si="1074"/>
        <v>2736.3</v>
      </c>
      <c r="U1241" s="132">
        <v>7</v>
      </c>
      <c r="V1241" s="128"/>
      <c r="W1241" s="132">
        <f t="shared" si="1075"/>
        <v>245</v>
      </c>
      <c r="X1241" s="127">
        <v>370</v>
      </c>
      <c r="Y1241" s="132"/>
      <c r="Z1241" s="127">
        <f t="shared" si="1076"/>
        <v>12950</v>
      </c>
      <c r="AA1241" s="221">
        <v>157</v>
      </c>
      <c r="AC1241" s="129">
        <f t="shared" si="1077"/>
        <v>5.4950000000000001</v>
      </c>
      <c r="AD1241" s="127" t="s">
        <v>681</v>
      </c>
      <c r="AE1241" s="130"/>
      <c r="AF1241" s="221" t="s">
        <v>682</v>
      </c>
      <c r="AG1241" s="127">
        <v>92.5</v>
      </c>
      <c r="AH1241" s="128"/>
      <c r="AI1241" s="129">
        <f t="shared" si="1078"/>
        <v>3.2374999999999998</v>
      </c>
      <c r="AJ1241" s="159" t="s">
        <v>712</v>
      </c>
      <c r="AK1241" s="128"/>
      <c r="AL1241" s="128" t="s">
        <v>682</v>
      </c>
      <c r="AM1241" s="162"/>
    </row>
    <row r="1242" spans="1:68" ht="9" hidden="1" customHeight="1" outlineLevel="1" x14ac:dyDescent="0.25">
      <c r="A1242" s="120">
        <v>29</v>
      </c>
      <c r="B1242" s="201" t="s">
        <v>684</v>
      </c>
      <c r="C1242" s="173" t="s">
        <v>27</v>
      </c>
      <c r="D1242" s="121" t="s">
        <v>28</v>
      </c>
      <c r="E1242" s="173" t="s">
        <v>29</v>
      </c>
      <c r="F1242" s="121">
        <v>400</v>
      </c>
      <c r="G1242" s="121" t="s">
        <v>700</v>
      </c>
      <c r="H1242" s="160">
        <v>15</v>
      </c>
      <c r="I1242" s="121"/>
      <c r="J1242" s="123"/>
      <c r="K1242" s="157"/>
      <c r="L1242" s="125"/>
      <c r="M1242" s="126">
        <v>24</v>
      </c>
      <c r="N1242" s="127">
        <v>48</v>
      </c>
      <c r="O1242" s="127">
        <v>760</v>
      </c>
      <c r="P1242" s="159"/>
      <c r="Q1242" s="159"/>
      <c r="R1242" s="77">
        <v>10.48</v>
      </c>
      <c r="S1242" s="128"/>
      <c r="T1242" s="128">
        <f t="shared" si="1074"/>
        <v>503.04</v>
      </c>
      <c r="U1242" s="132">
        <v>4.9000000000000004</v>
      </c>
      <c r="V1242" s="128"/>
      <c r="W1242" s="76">
        <f t="shared" si="1075"/>
        <v>235.20000000000002</v>
      </c>
      <c r="X1242" s="127">
        <v>430</v>
      </c>
      <c r="Y1242" s="132"/>
      <c r="Z1242" s="127">
        <f t="shared" si="1076"/>
        <v>20640</v>
      </c>
      <c r="AA1242" s="131">
        <v>89.9</v>
      </c>
      <c r="AC1242" s="129">
        <f t="shared" si="1077"/>
        <v>4.3152000000000008</v>
      </c>
      <c r="AD1242" s="127" t="s">
        <v>681</v>
      </c>
      <c r="AE1242" s="130"/>
      <c r="AF1242" s="221" t="s">
        <v>682</v>
      </c>
      <c r="AG1242" s="127">
        <v>127.1</v>
      </c>
      <c r="AH1242" s="128"/>
      <c r="AI1242" s="129">
        <f t="shared" si="1078"/>
        <v>6.1007999999999996</v>
      </c>
      <c r="AJ1242" s="131">
        <v>1568</v>
      </c>
      <c r="AK1242" s="128"/>
      <c r="AL1242" s="129">
        <f t="shared" si="1079"/>
        <v>75.263999999999996</v>
      </c>
      <c r="AM1242" s="162"/>
    </row>
    <row r="1243" spans="1:68" ht="9" hidden="1" customHeight="1" outlineLevel="1" x14ac:dyDescent="0.25">
      <c r="A1243" s="133">
        <v>30</v>
      </c>
      <c r="B1243" s="202" t="s">
        <v>684</v>
      </c>
      <c r="C1243" s="174" t="s">
        <v>27</v>
      </c>
      <c r="D1243" s="134" t="s">
        <v>28</v>
      </c>
      <c r="E1243" s="174" t="s">
        <v>29</v>
      </c>
      <c r="F1243" s="134">
        <v>400</v>
      </c>
      <c r="G1243" s="134" t="s">
        <v>700</v>
      </c>
      <c r="H1243" s="161">
        <v>15</v>
      </c>
      <c r="I1243" s="134"/>
      <c r="J1243" s="136"/>
      <c r="K1243" s="137"/>
      <c r="L1243" s="138"/>
      <c r="M1243" s="139">
        <v>27</v>
      </c>
      <c r="N1243" s="140">
        <v>13</v>
      </c>
      <c r="O1243" s="140">
        <v>883</v>
      </c>
      <c r="P1243" s="134"/>
      <c r="Q1243" s="134"/>
      <c r="R1243" s="140" t="s">
        <v>681</v>
      </c>
      <c r="S1243" s="142"/>
      <c r="T1243" s="141" t="s">
        <v>682</v>
      </c>
      <c r="U1243" s="143">
        <v>11.4</v>
      </c>
      <c r="V1243" s="142"/>
      <c r="W1243" s="74">
        <f t="shared" si="1075"/>
        <v>148.20000000000002</v>
      </c>
      <c r="X1243" s="140">
        <v>760</v>
      </c>
      <c r="Y1243" s="142"/>
      <c r="Z1243" s="140">
        <f t="shared" si="1076"/>
        <v>9880</v>
      </c>
      <c r="AA1243" s="140">
        <v>255</v>
      </c>
      <c r="AB1243" s="142"/>
      <c r="AC1243" s="142">
        <f t="shared" si="1077"/>
        <v>3.3149999999999999</v>
      </c>
      <c r="AD1243" s="140">
        <v>20.6</v>
      </c>
      <c r="AE1243" s="41"/>
      <c r="AF1243" s="232">
        <f>AD1243*N1243</f>
        <v>267.8</v>
      </c>
      <c r="AG1243" s="140">
        <v>308.60000000000002</v>
      </c>
      <c r="AH1243" s="141"/>
      <c r="AI1243" s="142">
        <f t="shared" si="1078"/>
        <v>4.0118</v>
      </c>
      <c r="AJ1243" s="134">
        <v>616</v>
      </c>
      <c r="AK1243" s="142"/>
      <c r="AL1243" s="142">
        <f t="shared" si="1079"/>
        <v>8.0079999999999991</v>
      </c>
      <c r="AM1243" s="162"/>
    </row>
    <row r="1244" spans="1:68" ht="9" customHeight="1" collapsed="1" x14ac:dyDescent="0.25">
      <c r="A1244" s="120"/>
      <c r="B1244" s="201"/>
      <c r="C1244" s="173"/>
      <c r="D1244" s="121"/>
      <c r="E1244" s="173"/>
      <c r="F1244" s="121"/>
      <c r="G1244" s="121"/>
      <c r="H1244" s="121"/>
      <c r="I1244" s="121"/>
      <c r="J1244" s="123"/>
      <c r="K1244" s="8"/>
      <c r="L1244" s="145"/>
      <c r="M1244" s="145"/>
      <c r="N1244" s="145"/>
      <c r="O1244" s="145"/>
      <c r="P1244" s="145"/>
      <c r="Q1244" s="145"/>
      <c r="R1244" s="213"/>
      <c r="S1244" s="145"/>
      <c r="T1244" s="146"/>
      <c r="U1244" s="145"/>
      <c r="V1244" s="145"/>
      <c r="W1244" s="145"/>
      <c r="X1244" s="146"/>
      <c r="Y1244" s="145"/>
      <c r="Z1244" s="146"/>
      <c r="AA1244" s="145"/>
      <c r="AB1244" s="145"/>
      <c r="AC1244" s="145"/>
      <c r="AD1244" s="145"/>
      <c r="AE1244" s="145"/>
      <c r="AF1244" s="146"/>
      <c r="AG1244" s="145"/>
      <c r="AH1244" s="145"/>
      <c r="AI1244" s="145"/>
      <c r="AJ1244" s="145"/>
      <c r="AK1244" s="145"/>
      <c r="AL1244" s="145"/>
      <c r="AM1244" s="162"/>
    </row>
    <row r="1245" spans="1:68" ht="9" customHeight="1" x14ac:dyDescent="0.25">
      <c r="A1245" s="120"/>
      <c r="B1245" s="201"/>
      <c r="C1245" s="173"/>
      <c r="D1245" s="121"/>
      <c r="E1245" s="173"/>
      <c r="F1245" s="121"/>
      <c r="G1245" s="121"/>
      <c r="H1245" s="121"/>
      <c r="I1245" s="121"/>
      <c r="J1245" s="123"/>
      <c r="K1245" s="22" t="s">
        <v>679</v>
      </c>
      <c r="L1245" s="132" t="str">
        <f>IF(SUM(L1234:L1243)=0,"-",IF(SUM(L1234:L1243)&gt;0,AVERAGE(L1234:L1243)))</f>
        <v>-</v>
      </c>
      <c r="M1245" s="132">
        <f t="shared" ref="M1245:AL1245" si="1081">IF(SUM(M1234:M1243)=0,"-",IF(SUM(M1234:M1243)&gt;0,AVERAGE(M1234:M1243)))</f>
        <v>21.2</v>
      </c>
      <c r="N1245" s="132">
        <f t="shared" si="1081"/>
        <v>23.7</v>
      </c>
      <c r="O1245" s="132">
        <f t="shared" si="1081"/>
        <v>1011.4</v>
      </c>
      <c r="P1245" s="132" t="str">
        <f t="shared" ref="P1245:AC1245" si="1082">IF(SUM(P1234:P1243)=0,"-",IF(SUM(P1234:P1243)&gt;0,AVERAGE(P1234:P1243)))</f>
        <v>-</v>
      </c>
      <c r="Q1245" s="132" t="str">
        <f t="shared" si="1082"/>
        <v>-</v>
      </c>
      <c r="R1245" s="132">
        <f t="shared" si="1082"/>
        <v>41.135714285714293</v>
      </c>
      <c r="S1245" s="132" t="str">
        <f t="shared" si="1082"/>
        <v>-</v>
      </c>
      <c r="T1245" s="132">
        <f t="shared" si="1082"/>
        <v>918.27714285714296</v>
      </c>
      <c r="U1245" s="132">
        <f t="shared" si="1082"/>
        <v>7.6200000000000019</v>
      </c>
      <c r="V1245" s="132" t="str">
        <f t="shared" si="1082"/>
        <v>-</v>
      </c>
      <c r="W1245" s="132">
        <f t="shared" si="1082"/>
        <v>165.53</v>
      </c>
      <c r="X1245" s="131">
        <f t="shared" si="1082"/>
        <v>925</v>
      </c>
      <c r="Y1245" s="132" t="str">
        <f t="shared" si="1082"/>
        <v>-</v>
      </c>
      <c r="Z1245" s="131">
        <f t="shared" si="1082"/>
        <v>18036</v>
      </c>
      <c r="AA1245" s="132">
        <f t="shared" si="1082"/>
        <v>234.76666666666668</v>
      </c>
      <c r="AB1245" s="132" t="str">
        <f t="shared" si="1082"/>
        <v>-</v>
      </c>
      <c r="AC1245" s="132">
        <f t="shared" si="1082"/>
        <v>5.3125777777777774</v>
      </c>
      <c r="AD1245" s="132">
        <f>IF(SUM(AD1234:AD1243)=0,"-",IF(SUM(AD1234:AD1243)&gt;0,AVERAGE(AD1234:AD1243)))</f>
        <v>15.202500000000001</v>
      </c>
      <c r="AE1245" s="132" t="str">
        <f>IF(SUM(AE1234:AE1243)=0,"-",IF(SUM(AE1234:AE1243)&gt;0,AVERAGE(AE1234:AE1243)))</f>
        <v>-</v>
      </c>
      <c r="AF1245" s="131"/>
      <c r="AG1245" s="132">
        <f t="shared" si="1081"/>
        <v>131.45555555555558</v>
      </c>
      <c r="AH1245" s="132" t="str">
        <f t="shared" si="1081"/>
        <v>-</v>
      </c>
      <c r="AI1245" s="132">
        <f t="shared" si="1081"/>
        <v>2.9474777777777779</v>
      </c>
      <c r="AJ1245" s="132">
        <f t="shared" si="1081"/>
        <v>3183</v>
      </c>
      <c r="AK1245" s="132" t="str">
        <f t="shared" si="1081"/>
        <v>-</v>
      </c>
      <c r="AL1245" s="132">
        <f t="shared" si="1081"/>
        <v>68.516500000000008</v>
      </c>
      <c r="AM1245" s="162"/>
    </row>
    <row r="1246" spans="1:68" ht="9" customHeight="1" x14ac:dyDescent="0.25">
      <c r="A1246" s="120"/>
      <c r="B1246" s="192" t="str">
        <f t="shared" ref="B1246:H1246" si="1083">B1241</f>
        <v>NPAA</v>
      </c>
      <c r="C1246" s="17" t="str">
        <f t="shared" si="1083"/>
        <v>Sanofi</v>
      </c>
      <c r="D1246" s="25" t="str">
        <f t="shared" si="1083"/>
        <v>Rat</v>
      </c>
      <c r="E1246" s="17" t="str">
        <f t="shared" si="1083"/>
        <v>SD</v>
      </c>
      <c r="F1246" s="25">
        <f t="shared" si="1083"/>
        <v>400</v>
      </c>
      <c r="G1246" s="25" t="str">
        <f t="shared" si="1083"/>
        <v>daily</v>
      </c>
      <c r="H1246" s="25">
        <f t="shared" si="1083"/>
        <v>15</v>
      </c>
      <c r="I1246" s="25" t="s">
        <v>30</v>
      </c>
      <c r="J1246" s="25">
        <v>16</v>
      </c>
      <c r="K1246" s="22" t="s">
        <v>677</v>
      </c>
      <c r="L1246" s="132" t="str">
        <f>IF(SUM(L1234:L1243)=0,"-",IF(SUM(L1234:L1243)&gt;0,_xlfn.STDEV.S(L1234:L1243)))</f>
        <v>-</v>
      </c>
      <c r="M1246" s="132">
        <f t="shared" ref="M1246:AL1246" si="1084">IF(SUM(M1234:M1243)=0,"-",IF(SUM(M1234:M1243)&gt;0,_xlfn.STDEV.S(M1234:M1243)))</f>
        <v>4.1041983924323739</v>
      </c>
      <c r="N1246" s="132">
        <f t="shared" si="1084"/>
        <v>11.363195951061579</v>
      </c>
      <c r="O1246" s="132">
        <f t="shared" si="1084"/>
        <v>193.49315233361631</v>
      </c>
      <c r="P1246" s="132" t="str">
        <f t="shared" ref="P1246:AC1246" si="1085">IF(SUM(P1234:P1243)=0,"-",IF(SUM(P1234:P1243)&gt;0,_xlfn.STDEV.S(P1234:P1243)))</f>
        <v>-</v>
      </c>
      <c r="Q1246" s="132" t="str">
        <f t="shared" si="1085"/>
        <v>-</v>
      </c>
      <c r="R1246" s="132">
        <f t="shared" si="1085"/>
        <v>29.971541422457648</v>
      </c>
      <c r="S1246" s="132" t="str">
        <f t="shared" si="1085"/>
        <v>-</v>
      </c>
      <c r="T1246" s="132">
        <f t="shared" si="1085"/>
        <v>822.15182200358186</v>
      </c>
      <c r="U1246" s="132">
        <f t="shared" si="1085"/>
        <v>2.0557777657670595</v>
      </c>
      <c r="V1246" s="132" t="str">
        <f t="shared" si="1085"/>
        <v>-</v>
      </c>
      <c r="W1246" s="132">
        <f t="shared" si="1085"/>
        <v>52.463046253741538</v>
      </c>
      <c r="X1246" s="131">
        <f t="shared" si="1085"/>
        <v>625.58861171788533</v>
      </c>
      <c r="Y1246" s="132" t="str">
        <f t="shared" si="1085"/>
        <v>-</v>
      </c>
      <c r="Z1246" s="131">
        <f t="shared" si="1085"/>
        <v>8196.042676533325</v>
      </c>
      <c r="AA1246" s="132">
        <f t="shared" si="1085"/>
        <v>137.56294922689031</v>
      </c>
      <c r="AB1246" s="132" t="str">
        <f t="shared" si="1085"/>
        <v>-</v>
      </c>
      <c r="AC1246" s="132">
        <f t="shared" si="1085"/>
        <v>2.5646647742822934</v>
      </c>
      <c r="AD1246" s="132">
        <f>IF(SUM(AD1234:AD1243)=0,"-",IF(SUM(AD1234:AD1243)&gt;0,_xlfn.STDEV.S(AD1234:AD1243)))</f>
        <v>6.5532708118414691</v>
      </c>
      <c r="AE1246" s="132" t="str">
        <f>IF(SUM(AE1234:AE1243)=0,"-",IF(SUM(AE1234:AE1243)&gt;0,_xlfn.STDEV.S(AE1234:AE1243)))</f>
        <v>-</v>
      </c>
      <c r="AF1246" s="131"/>
      <c r="AG1246" s="132">
        <f t="shared" si="1084"/>
        <v>80.648265807627723</v>
      </c>
      <c r="AH1246" s="132" t="str">
        <f t="shared" si="1084"/>
        <v>-</v>
      </c>
      <c r="AI1246" s="132">
        <f t="shared" si="1084"/>
        <v>1.7319312968315004</v>
      </c>
      <c r="AJ1246" s="132">
        <f t="shared" si="1084"/>
        <v>1409.7095952206407</v>
      </c>
      <c r="AK1246" s="132" t="str">
        <f t="shared" si="1084"/>
        <v>-</v>
      </c>
      <c r="AL1246" s="132">
        <f t="shared" si="1084"/>
        <v>34.580266837770736</v>
      </c>
      <c r="AM1246" s="162"/>
    </row>
    <row r="1247" spans="1:68" ht="9" customHeight="1" x14ac:dyDescent="0.25">
      <c r="A1247" s="120"/>
      <c r="B1247" s="201"/>
      <c r="C1247" s="173"/>
      <c r="D1247" s="121"/>
      <c r="E1247" s="173"/>
      <c r="F1247" s="121"/>
      <c r="G1247" s="121"/>
      <c r="H1247" s="121"/>
      <c r="I1247" s="121"/>
      <c r="J1247" s="123"/>
      <c r="K1247" s="22" t="s">
        <v>678</v>
      </c>
      <c r="L1247" s="1" t="str">
        <f>IF(SUM(L1234:L1243)=0,"-",IF(SUM(L1234:L1243)&gt;0,COUNT(L1234:L1243)))</f>
        <v>-</v>
      </c>
      <c r="M1247" s="1">
        <f t="shared" ref="M1247:AL1247" si="1086">IF(SUM(M1234:M1243)=0,"-",IF(SUM(M1234:M1243)&gt;0,COUNT(M1234:M1243)))</f>
        <v>10</v>
      </c>
      <c r="N1247" s="1">
        <f t="shared" si="1086"/>
        <v>10</v>
      </c>
      <c r="O1247" s="1">
        <f t="shared" si="1086"/>
        <v>10</v>
      </c>
      <c r="P1247" s="1" t="str">
        <f t="shared" ref="P1247:AC1247" si="1087">IF(SUM(P1234:P1243)=0,"-",IF(SUM(P1234:P1243)&gt;0,COUNT(P1234:P1243)))</f>
        <v>-</v>
      </c>
      <c r="Q1247" s="1" t="str">
        <f t="shared" si="1087"/>
        <v>-</v>
      </c>
      <c r="R1247" s="30">
        <f t="shared" si="1087"/>
        <v>7</v>
      </c>
      <c r="S1247" s="1" t="str">
        <f t="shared" si="1087"/>
        <v>-</v>
      </c>
      <c r="T1247" s="1">
        <f t="shared" si="1087"/>
        <v>7</v>
      </c>
      <c r="U1247" s="1">
        <f t="shared" si="1087"/>
        <v>10</v>
      </c>
      <c r="V1247" s="1" t="str">
        <f t="shared" si="1087"/>
        <v>-</v>
      </c>
      <c r="W1247" s="1">
        <f t="shared" si="1087"/>
        <v>10</v>
      </c>
      <c r="X1247" s="1">
        <f t="shared" si="1087"/>
        <v>10</v>
      </c>
      <c r="Y1247" s="1" t="str">
        <f t="shared" si="1087"/>
        <v>-</v>
      </c>
      <c r="Z1247" s="1">
        <f t="shared" si="1087"/>
        <v>10</v>
      </c>
      <c r="AA1247" s="1">
        <f t="shared" si="1087"/>
        <v>9</v>
      </c>
      <c r="AB1247" s="1" t="str">
        <f t="shared" si="1087"/>
        <v>-</v>
      </c>
      <c r="AC1247" s="1">
        <f t="shared" si="1087"/>
        <v>9</v>
      </c>
      <c r="AD1247" s="1">
        <f>IF(SUM(AD1234:AD1243)=0,"-",IF(SUM(AD1234:AD1243)&gt;0,COUNT(AD1234:AD1243)))</f>
        <v>4</v>
      </c>
      <c r="AE1247" s="1" t="str">
        <f>IF(SUM(AE1234:AE1243)=0,"-",IF(SUM(AE1234:AE1243)&gt;0,COUNT(AE1234:AE1243)))</f>
        <v>-</v>
      </c>
      <c r="AF1247" s="1">
        <f>IF(SUM(AF1234:AF1243)=0,"-",IF(SUM(AF1234:AF1243)&gt;0,COUNT(AF1234:AF1243)))</f>
        <v>4</v>
      </c>
      <c r="AG1247" s="1">
        <f t="shared" si="1086"/>
        <v>9</v>
      </c>
      <c r="AH1247" s="1" t="str">
        <f t="shared" si="1086"/>
        <v>-</v>
      </c>
      <c r="AI1247" s="1">
        <f t="shared" si="1086"/>
        <v>9</v>
      </c>
      <c r="AJ1247" s="1">
        <f t="shared" si="1086"/>
        <v>8</v>
      </c>
      <c r="AK1247" s="1" t="str">
        <f t="shared" si="1086"/>
        <v>-</v>
      </c>
      <c r="AL1247" s="1">
        <f t="shared" si="1086"/>
        <v>8</v>
      </c>
      <c r="AM1247" s="162"/>
    </row>
    <row r="1248" spans="1:68" s="208" customFormat="1" ht="9" customHeight="1" thickBot="1" x14ac:dyDescent="0.3">
      <c r="A1248" s="133"/>
      <c r="B1248" s="202"/>
      <c r="C1248" s="174"/>
      <c r="D1248" s="134"/>
      <c r="E1248" s="174"/>
      <c r="F1248" s="134"/>
      <c r="G1248" s="134"/>
      <c r="H1248" s="134"/>
      <c r="I1248" s="134"/>
      <c r="J1248" s="136"/>
      <c r="K1248" s="36"/>
      <c r="L1248" s="150"/>
      <c r="M1248" s="150"/>
      <c r="N1248" s="150"/>
      <c r="O1248" s="150"/>
      <c r="P1248" s="150"/>
      <c r="Q1248" s="150"/>
      <c r="R1248" s="214"/>
      <c r="S1248" s="150"/>
      <c r="T1248" s="151"/>
      <c r="U1248" s="150"/>
      <c r="V1248" s="150"/>
      <c r="W1248" s="150"/>
      <c r="X1248" s="151"/>
      <c r="Y1248" s="150"/>
      <c r="Z1248" s="151"/>
      <c r="AA1248" s="150"/>
      <c r="AB1248" s="150"/>
      <c r="AC1248" s="150"/>
      <c r="AD1248" s="150"/>
      <c r="AE1248" s="150"/>
      <c r="AF1248" s="151"/>
      <c r="AG1248" s="150"/>
      <c r="AH1248" s="150"/>
      <c r="AI1248" s="150"/>
      <c r="AJ1248" s="150"/>
      <c r="AK1248" s="150"/>
      <c r="AL1248" s="150"/>
      <c r="AM1248" s="162"/>
      <c r="AN1248" s="211"/>
      <c r="AO1248" s="211"/>
      <c r="AP1248" s="211"/>
      <c r="AQ1248" s="211"/>
      <c r="AR1248" s="211"/>
      <c r="AS1248" s="211"/>
      <c r="AT1248" s="211"/>
      <c r="AU1248" s="211"/>
      <c r="AV1248" s="211"/>
      <c r="AW1248" s="211"/>
      <c r="AX1248" s="211"/>
      <c r="AY1248" s="211"/>
      <c r="AZ1248" s="211"/>
      <c r="BA1248" s="211"/>
      <c r="BB1248" s="211"/>
      <c r="BC1248" s="211"/>
      <c r="BD1248" s="211"/>
      <c r="BE1248" s="211"/>
      <c r="BF1248" s="211"/>
      <c r="BG1248" s="211"/>
      <c r="BH1248" s="211"/>
      <c r="BI1248" s="211"/>
      <c r="BJ1248" s="211"/>
      <c r="BK1248" s="211"/>
      <c r="BL1248" s="211"/>
      <c r="BM1248" s="211"/>
      <c r="BN1248" s="211"/>
      <c r="BO1248" s="211"/>
      <c r="BP1248" s="211"/>
    </row>
    <row r="1249" spans="1:39" s="211" customFormat="1" ht="9" customHeight="1" x14ac:dyDescent="0.25">
      <c r="A1249" s="235" t="s">
        <v>701</v>
      </c>
      <c r="B1249" s="234"/>
      <c r="C1249" s="234"/>
      <c r="D1249" s="236" t="s">
        <v>714</v>
      </c>
      <c r="I1249" s="236" t="s">
        <v>703</v>
      </c>
      <c r="J1249" s="234"/>
      <c r="K1249" s="234"/>
      <c r="L1249" s="236" t="s">
        <v>704</v>
      </c>
      <c r="M1249" s="234"/>
      <c r="P1249" s="162"/>
      <c r="Q1249" s="162"/>
      <c r="R1249" s="222"/>
      <c r="S1249" s="162"/>
      <c r="T1249" s="162"/>
      <c r="U1249" s="162"/>
      <c r="V1249" s="162"/>
      <c r="W1249" s="162"/>
      <c r="X1249" s="227"/>
      <c r="Y1249" s="162"/>
      <c r="Z1249" s="227"/>
      <c r="AA1249" s="162"/>
      <c r="AB1249" s="162"/>
      <c r="AC1249" s="162"/>
      <c r="AD1249" s="162"/>
      <c r="AE1249" s="162"/>
      <c r="AF1249" s="227"/>
      <c r="AG1249" s="162"/>
      <c r="AH1249" s="162"/>
      <c r="AI1249" s="162"/>
      <c r="AJ1249" s="162"/>
      <c r="AK1249" s="175"/>
      <c r="AL1249" s="175"/>
      <c r="AM1249" s="175"/>
    </row>
    <row r="1250" spans="1:39" ht="10.5" customHeight="1" x14ac:dyDescent="0.25">
      <c r="B1250" s="175"/>
      <c r="C1250" s="175"/>
      <c r="D1250" s="224"/>
      <c r="E1250" s="175"/>
      <c r="F1250" s="175"/>
      <c r="G1250" s="175"/>
      <c r="H1250" s="175"/>
      <c r="I1250" s="175"/>
      <c r="J1250" s="225"/>
      <c r="K1250" s="175"/>
      <c r="L1250" s="175"/>
      <c r="M1250" s="175"/>
      <c r="N1250" s="175"/>
      <c r="O1250" s="175"/>
      <c r="P1250" s="175"/>
      <c r="Q1250" s="99"/>
      <c r="R1250" s="175"/>
      <c r="S1250" s="175"/>
      <c r="T1250" s="175"/>
      <c r="U1250" s="175"/>
      <c r="V1250" s="175"/>
      <c r="W1250" s="162"/>
      <c r="X1250" s="227"/>
      <c r="Y1250" s="162"/>
      <c r="AK1250" s="223"/>
      <c r="AL1250" s="223"/>
      <c r="AM1250" s="175"/>
    </row>
    <row r="1251" spans="1:39" ht="9" customHeight="1" x14ac:dyDescent="0.25">
      <c r="A1251" s="226" t="s">
        <v>715</v>
      </c>
      <c r="B1251" s="192"/>
      <c r="C1251" s="17"/>
      <c r="D1251" s="25"/>
      <c r="E1251" s="17"/>
      <c r="F1251" s="25"/>
      <c r="G1251" s="25"/>
      <c r="H1251" s="25"/>
      <c r="I1251" s="25"/>
      <c r="J1251" s="25"/>
      <c r="T1251" s="163"/>
      <c r="X1251" s="227"/>
      <c r="Y1251" s="162"/>
      <c r="AM1251" s="162"/>
    </row>
    <row r="1252" spans="1:39" ht="9" customHeight="1" x14ac:dyDescent="0.25">
      <c r="A1252" s="17"/>
      <c r="B1252" s="192"/>
      <c r="C1252" s="17"/>
      <c r="D1252" s="25"/>
      <c r="E1252" s="17"/>
      <c r="F1252" s="25"/>
      <c r="G1252" s="25"/>
      <c r="H1252" s="25"/>
      <c r="I1252" s="25"/>
      <c r="J1252" s="25"/>
      <c r="T1252" s="163"/>
      <c r="AM1252" s="162"/>
    </row>
    <row r="1253" spans="1:39" ht="9" customHeight="1" x14ac:dyDescent="0.25">
      <c r="A1253" s="17"/>
      <c r="B1253" s="192"/>
      <c r="C1253" s="17"/>
      <c r="D1253" s="25"/>
      <c r="E1253" s="17"/>
      <c r="F1253" s="25"/>
      <c r="G1253" s="25"/>
      <c r="H1253" s="25"/>
      <c r="I1253" s="25"/>
      <c r="J1253" s="25"/>
      <c r="T1253" s="163"/>
      <c r="AM1253" s="162"/>
    </row>
    <row r="1254" spans="1:39" ht="9" customHeight="1" x14ac:dyDescent="0.25">
      <c r="A1254" s="17"/>
      <c r="B1254" s="192"/>
      <c r="C1254" s="17"/>
      <c r="D1254" s="25"/>
      <c r="E1254" s="17"/>
      <c r="F1254" s="25"/>
      <c r="G1254" s="25"/>
      <c r="H1254" s="25"/>
      <c r="I1254" s="25"/>
      <c r="J1254" s="25"/>
      <c r="T1254" s="163"/>
      <c r="AM1254" s="162"/>
    </row>
    <row r="1255" spans="1:39" ht="9" customHeight="1" x14ac:dyDescent="0.25">
      <c r="A1255" s="17"/>
      <c r="B1255" s="192"/>
      <c r="C1255" s="17"/>
      <c r="D1255" s="25"/>
      <c r="E1255" s="17"/>
      <c r="F1255" s="25"/>
      <c r="G1255" s="25"/>
      <c r="H1255" s="25"/>
      <c r="I1255" s="25"/>
      <c r="J1255" s="25"/>
      <c r="T1255" s="163"/>
      <c r="AM1255" s="162"/>
    </row>
    <row r="1256" spans="1:39" ht="9" customHeight="1" x14ac:dyDescent="0.25">
      <c r="A1256" s="17"/>
      <c r="B1256" s="192"/>
      <c r="C1256" s="17"/>
      <c r="D1256" s="25"/>
      <c r="E1256" s="17"/>
      <c r="F1256" s="25"/>
      <c r="G1256" s="25"/>
      <c r="H1256" s="25"/>
      <c r="I1256" s="25"/>
      <c r="J1256" s="25"/>
      <c r="T1256" s="163"/>
      <c r="AM1256" s="162"/>
    </row>
    <row r="1257" spans="1:39" ht="9" customHeight="1" x14ac:dyDescent="0.25">
      <c r="A1257" s="17"/>
      <c r="B1257" s="192"/>
      <c r="C1257" s="17"/>
      <c r="D1257" s="25"/>
      <c r="E1257" s="17"/>
      <c r="F1257" s="25"/>
      <c r="G1257" s="25"/>
      <c r="H1257" s="25"/>
      <c r="I1257" s="25"/>
      <c r="J1257" s="25"/>
      <c r="T1257" s="163"/>
      <c r="AM1257" s="162"/>
    </row>
    <row r="1258" spans="1:39" ht="9" customHeight="1" x14ac:dyDescent="0.25">
      <c r="A1258" s="17"/>
      <c r="B1258" s="192"/>
      <c r="C1258" s="17"/>
      <c r="D1258" s="25"/>
      <c r="E1258" s="17"/>
      <c r="F1258" s="25"/>
      <c r="G1258" s="25"/>
      <c r="H1258" s="25"/>
      <c r="I1258" s="25"/>
      <c r="J1258" s="25"/>
      <c r="T1258" s="163"/>
      <c r="AM1258" s="162"/>
    </row>
    <row r="1259" spans="1:39" ht="9" customHeight="1" x14ac:dyDescent="0.25">
      <c r="A1259" s="17"/>
      <c r="B1259" s="192"/>
      <c r="C1259" s="17"/>
      <c r="D1259" s="25"/>
      <c r="E1259" s="17"/>
      <c r="F1259" s="25"/>
      <c r="G1259" s="25"/>
      <c r="H1259" s="25"/>
      <c r="I1259" s="25"/>
      <c r="J1259" s="25"/>
      <c r="T1259" s="163"/>
      <c r="AM1259" s="162"/>
    </row>
    <row r="1260" spans="1:39" ht="9" customHeight="1" x14ac:dyDescent="0.25">
      <c r="A1260" s="17"/>
      <c r="B1260" s="192"/>
      <c r="C1260" s="17"/>
      <c r="D1260" s="25"/>
      <c r="E1260" s="17"/>
      <c r="F1260" s="25"/>
      <c r="G1260" s="25"/>
      <c r="H1260" s="25"/>
      <c r="I1260" s="25"/>
      <c r="J1260" s="25"/>
      <c r="T1260" s="163"/>
      <c r="AM1260" s="162"/>
    </row>
    <row r="1261" spans="1:39" ht="9" customHeight="1" x14ac:dyDescent="0.25">
      <c r="A1261" s="17"/>
      <c r="B1261" s="192"/>
      <c r="C1261" s="17"/>
      <c r="D1261" s="25"/>
      <c r="E1261" s="17"/>
      <c r="F1261" s="25"/>
      <c r="G1261" s="25"/>
      <c r="H1261" s="25"/>
      <c r="I1261" s="25"/>
      <c r="J1261" s="25"/>
      <c r="T1261" s="163"/>
      <c r="AM1261" s="162"/>
    </row>
    <row r="1262" spans="1:39" ht="9" customHeight="1" x14ac:dyDescent="0.25">
      <c r="A1262" s="17"/>
      <c r="B1262" s="192"/>
      <c r="C1262" s="17"/>
      <c r="D1262" s="25"/>
      <c r="E1262" s="17"/>
      <c r="F1262" s="25"/>
      <c r="G1262" s="25"/>
      <c r="H1262" s="25"/>
      <c r="I1262" s="25"/>
      <c r="J1262" s="25"/>
      <c r="T1262" s="163"/>
      <c r="AM1262" s="162"/>
    </row>
    <row r="1263" spans="1:39" ht="9" customHeight="1" x14ac:dyDescent="0.25">
      <c r="A1263" s="17"/>
      <c r="B1263" s="192"/>
      <c r="C1263" s="17"/>
      <c r="D1263" s="25"/>
      <c r="E1263" s="17"/>
      <c r="F1263" s="25"/>
      <c r="G1263" s="25"/>
      <c r="H1263" s="25"/>
      <c r="I1263" s="25"/>
      <c r="J1263" s="25"/>
      <c r="T1263" s="163"/>
      <c r="AM1263" s="162"/>
    </row>
    <row r="1264" spans="1:39" ht="9" customHeight="1" x14ac:dyDescent="0.25">
      <c r="A1264" s="17"/>
      <c r="B1264" s="192"/>
      <c r="C1264" s="17"/>
      <c r="D1264" s="25"/>
      <c r="E1264" s="17"/>
      <c r="F1264" s="25"/>
      <c r="G1264" s="25"/>
      <c r="H1264" s="25"/>
      <c r="I1264" s="25"/>
      <c r="J1264" s="25"/>
      <c r="T1264" s="163"/>
      <c r="AM1264" s="162"/>
    </row>
    <row r="1265" spans="1:39" ht="9" customHeight="1" x14ac:dyDescent="0.25">
      <c r="A1265" s="17"/>
      <c r="B1265" s="192"/>
      <c r="C1265" s="17"/>
      <c r="D1265" s="25"/>
      <c r="E1265" s="17"/>
      <c r="F1265" s="25"/>
      <c r="G1265" s="25"/>
      <c r="H1265" s="25"/>
      <c r="I1265" s="25"/>
      <c r="J1265" s="25"/>
      <c r="T1265" s="163"/>
      <c r="AM1265" s="162"/>
    </row>
    <row r="1266" spans="1:39" ht="9" customHeight="1" x14ac:dyDescent="0.25">
      <c r="A1266" s="17"/>
      <c r="B1266" s="192"/>
      <c r="C1266" s="17"/>
      <c r="D1266" s="25"/>
      <c r="E1266" s="17"/>
      <c r="F1266" s="25"/>
      <c r="G1266" s="25"/>
      <c r="H1266" s="25"/>
      <c r="I1266" s="25"/>
      <c r="J1266" s="25"/>
      <c r="T1266" s="163"/>
      <c r="AM1266" s="162"/>
    </row>
    <row r="1267" spans="1:39" ht="9" customHeight="1" x14ac:dyDescent="0.25">
      <c r="A1267" s="17"/>
      <c r="B1267" s="192"/>
      <c r="C1267" s="17"/>
      <c r="D1267" s="25"/>
      <c r="E1267" s="17"/>
      <c r="F1267" s="25"/>
      <c r="G1267" s="25"/>
      <c r="H1267" s="25"/>
      <c r="I1267" s="25"/>
      <c r="J1267" s="25"/>
      <c r="T1267" s="163"/>
      <c r="AM1267" s="162"/>
    </row>
    <row r="1268" spans="1:39" ht="9" customHeight="1" x14ac:dyDescent="0.25">
      <c r="A1268" s="17"/>
      <c r="B1268" s="192"/>
      <c r="C1268" s="17"/>
      <c r="D1268" s="25"/>
      <c r="E1268" s="17"/>
      <c r="F1268" s="25"/>
      <c r="G1268" s="25"/>
      <c r="H1268" s="25"/>
      <c r="I1268" s="25"/>
      <c r="J1268" s="25"/>
      <c r="T1268" s="163"/>
      <c r="AM1268" s="162"/>
    </row>
    <row r="1269" spans="1:39" ht="9" customHeight="1" x14ac:dyDescent="0.25">
      <c r="A1269" s="17"/>
      <c r="B1269" s="192"/>
      <c r="C1269" s="17"/>
      <c r="D1269" s="25"/>
      <c r="E1269" s="17"/>
      <c r="F1269" s="25"/>
      <c r="G1269" s="25"/>
      <c r="H1269" s="25"/>
      <c r="I1269" s="25"/>
      <c r="J1269" s="25"/>
      <c r="T1269" s="163"/>
      <c r="AM1269" s="162"/>
    </row>
    <row r="1270" spans="1:39" ht="9" customHeight="1" x14ac:dyDescent="0.25">
      <c r="A1270" s="17"/>
      <c r="B1270" s="192"/>
      <c r="C1270" s="17"/>
      <c r="D1270" s="25"/>
      <c r="E1270" s="17"/>
      <c r="F1270" s="25"/>
      <c r="G1270" s="25"/>
      <c r="H1270" s="25"/>
      <c r="I1270" s="25"/>
      <c r="J1270" s="25"/>
      <c r="T1270" s="163"/>
      <c r="AM1270" s="162"/>
    </row>
    <row r="1271" spans="1:39" ht="9" customHeight="1" x14ac:dyDescent="0.25">
      <c r="A1271" s="17"/>
      <c r="B1271" s="192"/>
      <c r="C1271" s="17"/>
      <c r="D1271" s="25"/>
      <c r="E1271" s="17"/>
      <c r="F1271" s="25"/>
      <c r="G1271" s="25"/>
      <c r="H1271" s="25"/>
      <c r="I1271" s="25"/>
      <c r="J1271" s="25"/>
      <c r="T1271" s="163"/>
      <c r="AM1271" s="162"/>
    </row>
    <row r="1272" spans="1:39" ht="9" customHeight="1" x14ac:dyDescent="0.25">
      <c r="A1272" s="17"/>
      <c r="B1272" s="192"/>
      <c r="C1272" s="17"/>
      <c r="D1272" s="25"/>
      <c r="E1272" s="17"/>
      <c r="F1272" s="25"/>
      <c r="G1272" s="25"/>
      <c r="H1272" s="25"/>
      <c r="I1272" s="25"/>
      <c r="J1272" s="25"/>
      <c r="T1272" s="163"/>
      <c r="AM1272" s="162"/>
    </row>
    <row r="1273" spans="1:39" ht="9" customHeight="1" x14ac:dyDescent="0.25">
      <c r="A1273" s="17"/>
      <c r="B1273" s="192"/>
      <c r="C1273" s="17"/>
      <c r="D1273" s="25"/>
      <c r="E1273" s="17"/>
      <c r="F1273" s="25"/>
      <c r="G1273" s="25"/>
      <c r="H1273" s="25"/>
      <c r="I1273" s="25"/>
      <c r="J1273" s="25"/>
      <c r="T1273" s="163"/>
      <c r="AM1273" s="162"/>
    </row>
    <row r="1274" spans="1:39" ht="9" customHeight="1" x14ac:dyDescent="0.25">
      <c r="A1274" s="17"/>
      <c r="B1274" s="192"/>
      <c r="C1274" s="17"/>
      <c r="D1274" s="25"/>
      <c r="E1274" s="17"/>
      <c r="F1274" s="25"/>
      <c r="G1274" s="25"/>
      <c r="H1274" s="25"/>
      <c r="I1274" s="25"/>
      <c r="J1274" s="25"/>
      <c r="T1274" s="163"/>
      <c r="AM1274" s="162"/>
    </row>
    <row r="1275" spans="1:39" ht="9" customHeight="1" x14ac:dyDescent="0.25">
      <c r="A1275" s="17"/>
      <c r="B1275" s="192"/>
      <c r="C1275" s="17"/>
      <c r="D1275" s="25"/>
      <c r="E1275" s="17"/>
      <c r="F1275" s="25"/>
      <c r="G1275" s="25"/>
      <c r="H1275" s="25"/>
      <c r="I1275" s="25"/>
      <c r="J1275" s="25"/>
      <c r="T1275" s="163"/>
      <c r="AM1275" s="162"/>
    </row>
    <row r="1276" spans="1:39" ht="9" customHeight="1" x14ac:dyDescent="0.25">
      <c r="A1276" s="17"/>
      <c r="B1276" s="192"/>
      <c r="C1276" s="17"/>
      <c r="D1276" s="25"/>
      <c r="E1276" s="17"/>
      <c r="F1276" s="25"/>
      <c r="G1276" s="25"/>
      <c r="H1276" s="25"/>
      <c r="I1276" s="25"/>
      <c r="J1276" s="25"/>
      <c r="T1276" s="163"/>
      <c r="AM1276" s="162"/>
    </row>
    <row r="1277" spans="1:39" ht="9" customHeight="1" x14ac:dyDescent="0.25">
      <c r="A1277" s="17"/>
      <c r="B1277" s="192"/>
      <c r="C1277" s="17"/>
      <c r="D1277" s="25"/>
      <c r="E1277" s="17"/>
      <c r="F1277" s="25"/>
      <c r="G1277" s="25"/>
      <c r="H1277" s="25"/>
      <c r="I1277" s="25"/>
      <c r="J1277" s="25"/>
      <c r="T1277" s="163"/>
      <c r="AM1277" s="162"/>
    </row>
    <row r="1278" spans="1:39" ht="9" customHeight="1" x14ac:dyDescent="0.25">
      <c r="A1278" s="17"/>
      <c r="B1278" s="192"/>
      <c r="C1278" s="17"/>
      <c r="D1278" s="25"/>
      <c r="E1278" s="17"/>
      <c r="F1278" s="25"/>
      <c r="G1278" s="25"/>
      <c r="H1278" s="25"/>
      <c r="I1278" s="25"/>
      <c r="J1278" s="25"/>
      <c r="T1278" s="163"/>
      <c r="AM1278" s="162"/>
    </row>
    <row r="1279" spans="1:39" ht="9" customHeight="1" x14ac:dyDescent="0.25">
      <c r="A1279" s="17"/>
      <c r="B1279" s="192"/>
      <c r="C1279" s="17"/>
      <c r="D1279" s="25"/>
      <c r="E1279" s="17"/>
      <c r="F1279" s="25"/>
      <c r="G1279" s="25"/>
      <c r="H1279" s="25"/>
      <c r="I1279" s="25"/>
      <c r="J1279" s="25"/>
      <c r="T1279" s="163"/>
      <c r="AM1279" s="162"/>
    </row>
    <row r="1280" spans="1:39" ht="9" customHeight="1" x14ac:dyDescent="0.25">
      <c r="A1280" s="17"/>
      <c r="B1280" s="192"/>
      <c r="C1280" s="17"/>
      <c r="D1280" s="25"/>
      <c r="E1280" s="17"/>
      <c r="F1280" s="25"/>
      <c r="G1280" s="25"/>
      <c r="H1280" s="25"/>
      <c r="I1280" s="25"/>
      <c r="J1280" s="25"/>
      <c r="T1280" s="163"/>
      <c r="AM1280" s="162"/>
    </row>
    <row r="1281" spans="1:39" ht="9" customHeight="1" x14ac:dyDescent="0.25">
      <c r="A1281" s="17"/>
      <c r="B1281" s="192"/>
      <c r="C1281" s="17"/>
      <c r="D1281" s="25"/>
      <c r="E1281" s="17"/>
      <c r="F1281" s="25"/>
      <c r="G1281" s="25"/>
      <c r="H1281" s="25"/>
      <c r="I1281" s="25"/>
      <c r="J1281" s="25"/>
      <c r="T1281" s="163"/>
      <c r="AM1281" s="162"/>
    </row>
    <row r="1282" spans="1:39" ht="9" customHeight="1" x14ac:dyDescent="0.25">
      <c r="A1282" s="17"/>
      <c r="B1282" s="192"/>
      <c r="C1282" s="17"/>
      <c r="D1282" s="25"/>
      <c r="E1282" s="17"/>
      <c r="F1282" s="25"/>
      <c r="G1282" s="25"/>
      <c r="H1282" s="25"/>
      <c r="I1282" s="25"/>
      <c r="J1282" s="25"/>
      <c r="T1282" s="163"/>
      <c r="AM1282" s="162"/>
    </row>
    <row r="1283" spans="1:39" ht="9" customHeight="1" x14ac:dyDescent="0.25">
      <c r="A1283" s="17"/>
      <c r="B1283" s="192"/>
      <c r="C1283" s="17"/>
      <c r="D1283" s="25"/>
      <c r="E1283" s="17"/>
      <c r="F1283" s="25"/>
      <c r="G1283" s="25"/>
      <c r="H1283" s="25"/>
      <c r="I1283" s="25"/>
      <c r="J1283" s="25"/>
      <c r="T1283" s="163"/>
      <c r="AM1283" s="162"/>
    </row>
    <row r="1284" spans="1:39" ht="9" customHeight="1" x14ac:dyDescent="0.25">
      <c r="A1284" s="17"/>
      <c r="B1284" s="192"/>
      <c r="C1284" s="17"/>
      <c r="D1284" s="25"/>
      <c r="E1284" s="17"/>
      <c r="F1284" s="25"/>
      <c r="G1284" s="25"/>
      <c r="H1284" s="25"/>
      <c r="I1284" s="25"/>
      <c r="J1284" s="25"/>
      <c r="T1284" s="163"/>
      <c r="AM1284" s="162"/>
    </row>
    <row r="1285" spans="1:39" ht="9" customHeight="1" x14ac:dyDescent="0.25">
      <c r="A1285" s="17"/>
      <c r="B1285" s="192"/>
      <c r="C1285" s="17"/>
      <c r="D1285" s="25"/>
      <c r="E1285" s="17"/>
      <c r="F1285" s="25"/>
      <c r="G1285" s="25"/>
      <c r="H1285" s="25"/>
      <c r="I1285" s="25"/>
      <c r="J1285" s="25"/>
      <c r="T1285" s="163"/>
      <c r="AM1285" s="162"/>
    </row>
    <row r="1286" spans="1:39" ht="9" customHeight="1" x14ac:dyDescent="0.25">
      <c r="A1286" s="17"/>
      <c r="B1286" s="192"/>
      <c r="C1286" s="17"/>
      <c r="D1286" s="25"/>
      <c r="E1286" s="17"/>
      <c r="F1286" s="25"/>
      <c r="G1286" s="25"/>
      <c r="H1286" s="25"/>
      <c r="I1286" s="25"/>
      <c r="J1286" s="25"/>
      <c r="T1286" s="163"/>
      <c r="AM1286" s="162"/>
    </row>
    <row r="1287" spans="1:39" ht="9" customHeight="1" x14ac:dyDescent="0.25">
      <c r="A1287" s="17"/>
      <c r="B1287" s="192"/>
      <c r="C1287" s="17"/>
      <c r="D1287" s="25"/>
      <c r="E1287" s="17"/>
      <c r="F1287" s="25"/>
      <c r="G1287" s="25"/>
      <c r="H1287" s="25"/>
      <c r="I1287" s="25"/>
      <c r="J1287" s="25"/>
      <c r="T1287" s="163"/>
      <c r="AM1287" s="162"/>
    </row>
    <row r="1288" spans="1:39" ht="9" customHeight="1" x14ac:dyDescent="0.25">
      <c r="A1288" s="17"/>
      <c r="B1288" s="192"/>
      <c r="C1288" s="17"/>
      <c r="D1288" s="25"/>
      <c r="E1288" s="17"/>
      <c r="F1288" s="25"/>
      <c r="G1288" s="25"/>
      <c r="H1288" s="25"/>
      <c r="I1288" s="25"/>
      <c r="J1288" s="25"/>
      <c r="T1288" s="163"/>
      <c r="AM1288" s="162"/>
    </row>
    <row r="1289" spans="1:39" ht="9" customHeight="1" x14ac:dyDescent="0.25">
      <c r="A1289" s="17"/>
      <c r="B1289" s="192"/>
      <c r="C1289" s="17"/>
      <c r="D1289" s="25"/>
      <c r="E1289" s="17"/>
      <c r="F1289" s="25"/>
      <c r="G1289" s="25"/>
      <c r="H1289" s="25"/>
      <c r="I1289" s="25"/>
      <c r="J1289" s="25"/>
      <c r="T1289" s="163"/>
      <c r="AM1289" s="162"/>
    </row>
    <row r="1290" spans="1:39" ht="9" customHeight="1" x14ac:dyDescent="0.25">
      <c r="A1290" s="17"/>
      <c r="B1290" s="192"/>
      <c r="C1290" s="17"/>
      <c r="D1290" s="25"/>
      <c r="E1290" s="17"/>
      <c r="F1290" s="25"/>
      <c r="G1290" s="25"/>
      <c r="H1290" s="25"/>
      <c r="I1290" s="25"/>
      <c r="J1290" s="25"/>
      <c r="AM1290" s="162"/>
    </row>
    <row r="1291" spans="1:39" ht="9" customHeight="1" x14ac:dyDescent="0.25">
      <c r="A1291" s="17"/>
      <c r="B1291" s="192"/>
      <c r="C1291" s="17"/>
      <c r="D1291" s="25"/>
      <c r="E1291" s="17"/>
      <c r="F1291" s="25"/>
      <c r="G1291" s="25"/>
      <c r="H1291" s="25"/>
      <c r="I1291" s="25"/>
      <c r="J1291" s="25"/>
      <c r="AM1291" s="162"/>
    </row>
    <row r="1292" spans="1:39" ht="9" customHeight="1" x14ac:dyDescent="0.25">
      <c r="A1292" s="17"/>
      <c r="B1292" s="192"/>
      <c r="C1292" s="17"/>
      <c r="D1292" s="25"/>
      <c r="E1292" s="17"/>
      <c r="F1292" s="25"/>
      <c r="G1292" s="25"/>
      <c r="H1292" s="25"/>
      <c r="I1292" s="25"/>
      <c r="J1292" s="25"/>
      <c r="AM1292" s="162"/>
    </row>
    <row r="1293" spans="1:39" ht="9" customHeight="1" x14ac:dyDescent="0.25">
      <c r="A1293" s="17"/>
      <c r="B1293" s="192"/>
      <c r="C1293" s="17"/>
      <c r="D1293" s="25"/>
      <c r="E1293" s="17"/>
      <c r="F1293" s="25"/>
      <c r="G1293" s="25"/>
      <c r="H1293" s="25"/>
      <c r="I1293" s="25"/>
      <c r="J1293" s="25"/>
      <c r="AM1293" s="162"/>
    </row>
    <row r="1294" spans="1:39" ht="9" customHeight="1" x14ac:dyDescent="0.25">
      <c r="A1294" s="17"/>
      <c r="B1294" s="192"/>
      <c r="C1294" s="17"/>
      <c r="D1294" s="25"/>
      <c r="E1294" s="17"/>
      <c r="F1294" s="25"/>
      <c r="G1294" s="25"/>
      <c r="H1294" s="25"/>
      <c r="I1294" s="25"/>
      <c r="J1294" s="25"/>
      <c r="AM1294" s="162"/>
    </row>
    <row r="1295" spans="1:39" ht="9" customHeight="1" x14ac:dyDescent="0.25">
      <c r="A1295" s="17"/>
      <c r="B1295" s="192"/>
      <c r="C1295" s="17"/>
      <c r="D1295" s="25"/>
      <c r="E1295" s="17"/>
      <c r="F1295" s="25"/>
      <c r="G1295" s="25"/>
      <c r="H1295" s="25"/>
      <c r="I1295" s="25"/>
      <c r="J1295" s="25"/>
      <c r="AM1295" s="162"/>
    </row>
    <row r="1296" spans="1:39" ht="9" customHeight="1" x14ac:dyDescent="0.25">
      <c r="A1296" s="17"/>
      <c r="B1296" s="192"/>
      <c r="C1296" s="17"/>
      <c r="D1296" s="25"/>
      <c r="E1296" s="17"/>
      <c r="F1296" s="25"/>
      <c r="G1296" s="25"/>
      <c r="H1296" s="25"/>
      <c r="I1296" s="25"/>
      <c r="J1296" s="25"/>
      <c r="AM1296" s="162"/>
    </row>
    <row r="1297" spans="1:39" ht="9" customHeight="1" x14ac:dyDescent="0.25">
      <c r="A1297" s="17"/>
      <c r="B1297" s="192"/>
      <c r="C1297" s="17"/>
      <c r="D1297" s="25"/>
      <c r="E1297" s="17"/>
      <c r="F1297" s="25"/>
      <c r="G1297" s="25"/>
      <c r="H1297" s="25"/>
      <c r="I1297" s="25"/>
      <c r="J1297" s="25"/>
      <c r="AM1297" s="162"/>
    </row>
    <row r="1298" spans="1:39" ht="9" customHeight="1" x14ac:dyDescent="0.25">
      <c r="A1298" s="17"/>
      <c r="B1298" s="192"/>
      <c r="C1298" s="17"/>
      <c r="D1298" s="25"/>
      <c r="E1298" s="17"/>
      <c r="F1298" s="25"/>
      <c r="G1298" s="25"/>
      <c r="H1298" s="25"/>
      <c r="I1298" s="25"/>
      <c r="J1298" s="25"/>
      <c r="AM1298" s="162"/>
    </row>
    <row r="1299" spans="1:39" ht="9" customHeight="1" x14ac:dyDescent="0.25">
      <c r="A1299" s="17"/>
      <c r="B1299" s="192"/>
      <c r="C1299" s="17"/>
      <c r="D1299" s="25"/>
      <c r="E1299" s="17"/>
      <c r="F1299" s="25"/>
      <c r="G1299" s="25"/>
      <c r="H1299" s="25"/>
      <c r="I1299" s="25"/>
      <c r="J1299" s="25"/>
      <c r="AM1299" s="162"/>
    </row>
    <row r="1300" spans="1:39" ht="9" customHeight="1" x14ac:dyDescent="0.25">
      <c r="A1300" s="17"/>
      <c r="B1300" s="192"/>
      <c r="C1300" s="17"/>
      <c r="D1300" s="25"/>
      <c r="E1300" s="17"/>
      <c r="F1300" s="25"/>
      <c r="G1300" s="25"/>
      <c r="H1300" s="25"/>
      <c r="I1300" s="25"/>
      <c r="J1300" s="25"/>
      <c r="AM1300" s="162"/>
    </row>
    <row r="1301" spans="1:39" ht="9" customHeight="1" x14ac:dyDescent="0.25">
      <c r="A1301" s="17"/>
      <c r="B1301" s="192"/>
      <c r="C1301" s="17"/>
      <c r="D1301" s="25"/>
      <c r="E1301" s="17"/>
      <c r="F1301" s="25"/>
      <c r="G1301" s="25"/>
      <c r="H1301" s="25"/>
      <c r="I1301" s="25"/>
      <c r="J1301" s="25"/>
      <c r="AM1301" s="162"/>
    </row>
    <row r="1302" spans="1:39" ht="9" customHeight="1" x14ac:dyDescent="0.25">
      <c r="A1302" s="17"/>
      <c r="B1302" s="192"/>
      <c r="C1302" s="17"/>
      <c r="D1302" s="25"/>
      <c r="E1302" s="17"/>
      <c r="F1302" s="25"/>
      <c r="G1302" s="25"/>
      <c r="H1302" s="25"/>
      <c r="I1302" s="25"/>
      <c r="J1302" s="25"/>
      <c r="AM1302" s="162"/>
    </row>
    <row r="1303" spans="1:39" ht="9" customHeight="1" x14ac:dyDescent="0.25">
      <c r="A1303" s="17"/>
      <c r="B1303" s="192"/>
      <c r="C1303" s="17"/>
      <c r="D1303" s="25"/>
      <c r="E1303" s="17"/>
      <c r="F1303" s="25"/>
      <c r="G1303" s="25"/>
      <c r="H1303" s="25"/>
      <c r="I1303" s="25"/>
      <c r="J1303" s="25"/>
      <c r="AM1303" s="162"/>
    </row>
    <row r="1304" spans="1:39" ht="9" customHeight="1" x14ac:dyDescent="0.25">
      <c r="A1304" s="17"/>
      <c r="B1304" s="192"/>
      <c r="C1304" s="17"/>
      <c r="D1304" s="25"/>
      <c r="E1304" s="17"/>
      <c r="F1304" s="25"/>
      <c r="G1304" s="25"/>
      <c r="H1304" s="25"/>
      <c r="I1304" s="25"/>
      <c r="J1304" s="25"/>
      <c r="AM1304" s="162"/>
    </row>
    <row r="1305" spans="1:39" ht="9" customHeight="1" x14ac:dyDescent="0.25">
      <c r="A1305" s="17"/>
      <c r="B1305" s="192"/>
      <c r="C1305" s="17"/>
      <c r="D1305" s="25"/>
      <c r="E1305" s="17"/>
      <c r="F1305" s="25"/>
      <c r="G1305" s="25"/>
      <c r="H1305" s="25"/>
      <c r="I1305" s="25"/>
      <c r="J1305" s="25"/>
      <c r="AM1305" s="162"/>
    </row>
    <row r="1306" spans="1:39" ht="9" customHeight="1" x14ac:dyDescent="0.25">
      <c r="A1306" s="17"/>
      <c r="B1306" s="192"/>
      <c r="C1306" s="17"/>
      <c r="D1306" s="25"/>
      <c r="E1306" s="17"/>
      <c r="F1306" s="25"/>
      <c r="G1306" s="25"/>
      <c r="H1306" s="25"/>
      <c r="I1306" s="25"/>
      <c r="J1306" s="25"/>
      <c r="AM1306" s="162"/>
    </row>
    <row r="1307" spans="1:39" ht="9" customHeight="1" x14ac:dyDescent="0.25">
      <c r="A1307" s="17"/>
      <c r="B1307" s="192"/>
      <c r="C1307" s="17"/>
      <c r="D1307" s="25"/>
      <c r="E1307" s="17"/>
      <c r="F1307" s="25"/>
      <c r="G1307" s="25"/>
      <c r="H1307" s="25"/>
      <c r="I1307" s="25"/>
      <c r="J1307" s="25"/>
      <c r="AM1307" s="162"/>
    </row>
    <row r="1308" spans="1:39" ht="9" customHeight="1" x14ac:dyDescent="0.25">
      <c r="A1308" s="17"/>
      <c r="B1308" s="192"/>
      <c r="C1308" s="17"/>
      <c r="D1308" s="25"/>
      <c r="E1308" s="17"/>
      <c r="F1308" s="25"/>
      <c r="G1308" s="25"/>
      <c r="H1308" s="25"/>
      <c r="I1308" s="25"/>
      <c r="J1308" s="25"/>
      <c r="AM1308" s="162"/>
    </row>
    <row r="1309" spans="1:39" ht="9" customHeight="1" x14ac:dyDescent="0.25">
      <c r="A1309" s="17"/>
      <c r="B1309" s="192"/>
      <c r="C1309" s="17"/>
      <c r="D1309" s="25"/>
      <c r="E1309" s="17"/>
      <c r="F1309" s="25"/>
      <c r="G1309" s="25"/>
      <c r="H1309" s="25"/>
      <c r="I1309" s="25"/>
      <c r="J1309" s="25"/>
      <c r="AM1309" s="162"/>
    </row>
    <row r="1310" spans="1:39" ht="9" customHeight="1" x14ac:dyDescent="0.25">
      <c r="A1310" s="17"/>
      <c r="B1310" s="192"/>
      <c r="C1310" s="17"/>
      <c r="D1310" s="25"/>
      <c r="E1310" s="17"/>
      <c r="F1310" s="25"/>
      <c r="G1310" s="25"/>
      <c r="H1310" s="25"/>
      <c r="I1310" s="25"/>
      <c r="J1310" s="25"/>
      <c r="AM1310" s="162"/>
    </row>
    <row r="1311" spans="1:39" ht="9" customHeight="1" x14ac:dyDescent="0.25">
      <c r="A1311" s="17"/>
      <c r="B1311" s="192"/>
      <c r="C1311" s="17"/>
      <c r="D1311" s="25"/>
      <c r="E1311" s="17"/>
      <c r="F1311" s="25"/>
      <c r="G1311" s="25"/>
      <c r="H1311" s="25"/>
      <c r="I1311" s="25"/>
      <c r="J1311" s="25"/>
      <c r="AM1311" s="162"/>
    </row>
    <row r="1312" spans="1:39" ht="9" customHeight="1" x14ac:dyDescent="0.25">
      <c r="A1312" s="17"/>
      <c r="B1312" s="192"/>
      <c r="C1312" s="17"/>
      <c r="D1312" s="25"/>
      <c r="E1312" s="17"/>
      <c r="F1312" s="25"/>
      <c r="G1312" s="25"/>
      <c r="H1312" s="25"/>
      <c r="I1312" s="25"/>
      <c r="J1312" s="25"/>
      <c r="AM1312" s="162"/>
    </row>
    <row r="1313" spans="1:39" ht="9" customHeight="1" x14ac:dyDescent="0.25">
      <c r="A1313" s="17"/>
      <c r="B1313" s="192"/>
      <c r="C1313" s="17"/>
      <c r="D1313" s="25"/>
      <c r="E1313" s="17"/>
      <c r="F1313" s="25"/>
      <c r="G1313" s="25"/>
      <c r="H1313" s="25"/>
      <c r="I1313" s="25"/>
      <c r="J1313" s="25"/>
      <c r="AM1313" s="162"/>
    </row>
    <row r="1314" spans="1:39" ht="9" customHeight="1" x14ac:dyDescent="0.25">
      <c r="A1314" s="17"/>
      <c r="B1314" s="192"/>
      <c r="C1314" s="17"/>
      <c r="D1314" s="25"/>
      <c r="E1314" s="17"/>
      <c r="F1314" s="25"/>
      <c r="G1314" s="25"/>
      <c r="H1314" s="25"/>
      <c r="I1314" s="25"/>
      <c r="J1314" s="25"/>
      <c r="AM1314" s="162"/>
    </row>
    <row r="1315" spans="1:39" ht="9" customHeight="1" x14ac:dyDescent="0.25">
      <c r="A1315" s="17"/>
      <c r="B1315" s="192"/>
      <c r="C1315" s="17"/>
      <c r="D1315" s="25"/>
      <c r="E1315" s="17"/>
      <c r="F1315" s="25"/>
      <c r="G1315" s="25"/>
      <c r="H1315" s="25"/>
      <c r="I1315" s="25"/>
      <c r="J1315" s="25"/>
      <c r="AM1315" s="162"/>
    </row>
    <row r="1316" spans="1:39" ht="9" customHeight="1" x14ac:dyDescent="0.25">
      <c r="A1316" s="17"/>
      <c r="B1316" s="192"/>
      <c r="C1316" s="17"/>
      <c r="D1316" s="25"/>
      <c r="E1316" s="17"/>
      <c r="F1316" s="25"/>
      <c r="G1316" s="25"/>
      <c r="H1316" s="25"/>
      <c r="I1316" s="25"/>
      <c r="J1316" s="25"/>
      <c r="AM1316" s="162"/>
    </row>
    <row r="1317" spans="1:39" ht="9" customHeight="1" x14ac:dyDescent="0.25">
      <c r="A1317" s="17"/>
      <c r="B1317" s="192"/>
      <c r="C1317" s="17"/>
      <c r="D1317" s="25"/>
      <c r="E1317" s="17"/>
      <c r="F1317" s="25"/>
      <c r="G1317" s="25"/>
      <c r="H1317" s="25"/>
      <c r="I1317" s="25"/>
      <c r="J1317" s="25"/>
      <c r="AM1317" s="162"/>
    </row>
    <row r="1318" spans="1:39" ht="9" customHeight="1" x14ac:dyDescent="0.25">
      <c r="A1318" s="17"/>
      <c r="B1318" s="192"/>
      <c r="C1318" s="17"/>
      <c r="D1318" s="25"/>
      <c r="E1318" s="17"/>
      <c r="F1318" s="25"/>
      <c r="G1318" s="25"/>
      <c r="H1318" s="25"/>
      <c r="I1318" s="25"/>
      <c r="J1318" s="25"/>
      <c r="AM1318" s="162"/>
    </row>
    <row r="1319" spans="1:39" ht="9" customHeight="1" x14ac:dyDescent="0.25">
      <c r="A1319" s="17"/>
      <c r="B1319" s="192"/>
      <c r="C1319" s="17"/>
      <c r="D1319" s="25"/>
      <c r="E1319" s="17"/>
      <c r="F1319" s="25"/>
      <c r="G1319" s="25"/>
      <c r="H1319" s="25"/>
      <c r="I1319" s="25"/>
      <c r="J1319" s="25"/>
      <c r="AM1319" s="162"/>
    </row>
    <row r="1320" spans="1:39" ht="9" customHeight="1" x14ac:dyDescent="0.25">
      <c r="A1320" s="17"/>
      <c r="B1320" s="192"/>
      <c r="C1320" s="17"/>
      <c r="D1320" s="25"/>
      <c r="E1320" s="17"/>
      <c r="F1320" s="25"/>
      <c r="G1320" s="25"/>
      <c r="H1320" s="25"/>
      <c r="I1320" s="25"/>
      <c r="J1320" s="25"/>
      <c r="AM1320" s="162"/>
    </row>
    <row r="1321" spans="1:39" ht="9" customHeight="1" x14ac:dyDescent="0.25">
      <c r="A1321" s="17"/>
      <c r="B1321" s="192"/>
      <c r="C1321" s="17"/>
      <c r="D1321" s="25"/>
      <c r="E1321" s="17"/>
      <c r="F1321" s="25"/>
      <c r="G1321" s="25"/>
      <c r="H1321" s="25"/>
      <c r="I1321" s="25"/>
      <c r="J1321" s="25"/>
      <c r="AM1321" s="162"/>
    </row>
    <row r="1322" spans="1:39" ht="9" customHeight="1" x14ac:dyDescent="0.25">
      <c r="A1322" s="17"/>
      <c r="B1322" s="192"/>
      <c r="C1322" s="17"/>
      <c r="D1322" s="25"/>
      <c r="E1322" s="17"/>
      <c r="F1322" s="25"/>
      <c r="G1322" s="25"/>
      <c r="H1322" s="25"/>
      <c r="I1322" s="25"/>
      <c r="J1322" s="25"/>
      <c r="AM1322" s="162"/>
    </row>
    <row r="1323" spans="1:39" ht="9" customHeight="1" x14ac:dyDescent="0.25">
      <c r="A1323" s="17"/>
      <c r="B1323" s="192"/>
      <c r="C1323" s="17"/>
      <c r="D1323" s="25"/>
      <c r="E1323" s="17"/>
      <c r="F1323" s="25"/>
      <c r="G1323" s="25"/>
      <c r="H1323" s="25"/>
      <c r="I1323" s="25"/>
      <c r="J1323" s="25"/>
      <c r="AM1323" s="162"/>
    </row>
    <row r="1324" spans="1:39" ht="9" customHeight="1" x14ac:dyDescent="0.25">
      <c r="A1324" s="17"/>
      <c r="B1324" s="192"/>
      <c r="C1324" s="17"/>
      <c r="D1324" s="25"/>
      <c r="E1324" s="17"/>
      <c r="F1324" s="25"/>
      <c r="G1324" s="25"/>
      <c r="H1324" s="25"/>
      <c r="I1324" s="25"/>
      <c r="J1324" s="25"/>
      <c r="AM1324" s="162"/>
    </row>
    <row r="1325" spans="1:39" ht="9" customHeight="1" x14ac:dyDescent="0.25">
      <c r="A1325" s="17"/>
      <c r="B1325" s="192"/>
      <c r="C1325" s="17"/>
      <c r="D1325" s="25"/>
      <c r="E1325" s="17"/>
      <c r="F1325" s="25"/>
      <c r="G1325" s="25"/>
      <c r="H1325" s="25"/>
      <c r="I1325" s="25"/>
      <c r="J1325" s="25"/>
      <c r="AM1325" s="162"/>
    </row>
    <row r="1326" spans="1:39" ht="9" customHeight="1" x14ac:dyDescent="0.25">
      <c r="A1326" s="17"/>
      <c r="B1326" s="192"/>
      <c r="C1326" s="17"/>
      <c r="D1326" s="25"/>
      <c r="E1326" s="17"/>
      <c r="F1326" s="25"/>
      <c r="G1326" s="25"/>
      <c r="H1326" s="25"/>
      <c r="I1326" s="25"/>
      <c r="J1326" s="25"/>
      <c r="AM1326" s="162"/>
    </row>
    <row r="1327" spans="1:39" ht="9" customHeight="1" x14ac:dyDescent="0.25">
      <c r="A1327" s="17"/>
      <c r="B1327" s="192"/>
      <c r="C1327" s="17"/>
      <c r="D1327" s="25"/>
      <c r="E1327" s="17"/>
      <c r="F1327" s="25"/>
      <c r="G1327" s="25"/>
      <c r="H1327" s="25"/>
      <c r="I1327" s="25"/>
      <c r="J1327" s="25"/>
      <c r="AM1327" s="162"/>
    </row>
    <row r="1328" spans="1:39" ht="9" customHeight="1" x14ac:dyDescent="0.25">
      <c r="A1328" s="17"/>
      <c r="B1328" s="192"/>
      <c r="C1328" s="17"/>
      <c r="D1328" s="25"/>
      <c r="E1328" s="17"/>
      <c r="F1328" s="25"/>
      <c r="G1328" s="25"/>
      <c r="H1328" s="25"/>
      <c r="I1328" s="25"/>
      <c r="J1328" s="25"/>
      <c r="AM1328" s="162"/>
    </row>
    <row r="1329" spans="1:39" ht="9" customHeight="1" x14ac:dyDescent="0.25">
      <c r="A1329" s="17"/>
      <c r="B1329" s="192"/>
      <c r="C1329" s="17"/>
      <c r="D1329" s="25"/>
      <c r="E1329" s="17"/>
      <c r="F1329" s="25"/>
      <c r="G1329" s="25"/>
      <c r="H1329" s="25"/>
      <c r="I1329" s="25"/>
      <c r="J1329" s="25"/>
      <c r="AM1329" s="162"/>
    </row>
    <row r="1330" spans="1:39" ht="9" customHeight="1" x14ac:dyDescent="0.25">
      <c r="A1330" s="17"/>
      <c r="B1330" s="192"/>
      <c r="C1330" s="17"/>
      <c r="D1330" s="25"/>
      <c r="E1330" s="17"/>
      <c r="F1330" s="25"/>
      <c r="G1330" s="25"/>
      <c r="H1330" s="25"/>
      <c r="I1330" s="25"/>
      <c r="J1330" s="25"/>
      <c r="AM1330" s="162"/>
    </row>
    <row r="1331" spans="1:39" ht="9" customHeight="1" x14ac:dyDescent="0.25">
      <c r="A1331" s="17"/>
      <c r="B1331" s="192"/>
      <c r="C1331" s="17"/>
      <c r="D1331" s="25"/>
      <c r="E1331" s="17"/>
      <c r="F1331" s="25"/>
      <c r="G1331" s="25"/>
      <c r="H1331" s="25"/>
      <c r="I1331" s="25"/>
      <c r="J1331" s="25"/>
      <c r="AM1331" s="162"/>
    </row>
    <row r="1332" spans="1:39" ht="9" customHeight="1" x14ac:dyDescent="0.25">
      <c r="A1332" s="17"/>
      <c r="B1332" s="192"/>
      <c r="C1332" s="17"/>
      <c r="D1332" s="25"/>
      <c r="E1332" s="17"/>
      <c r="F1332" s="25"/>
      <c r="G1332" s="25"/>
      <c r="H1332" s="25"/>
      <c r="I1332" s="25"/>
      <c r="J1332" s="25"/>
      <c r="AM1332" s="162"/>
    </row>
    <row r="1333" spans="1:39" ht="9" customHeight="1" x14ac:dyDescent="0.25">
      <c r="A1333" s="17"/>
      <c r="B1333" s="192"/>
      <c r="C1333" s="17"/>
      <c r="D1333" s="25"/>
      <c r="E1333" s="17"/>
      <c r="F1333" s="25"/>
      <c r="G1333" s="25"/>
      <c r="H1333" s="25"/>
      <c r="I1333" s="25"/>
      <c r="J1333" s="25"/>
      <c r="AM1333" s="162"/>
    </row>
    <row r="1334" spans="1:39" ht="9" customHeight="1" x14ac:dyDescent="0.25">
      <c r="A1334" s="17"/>
      <c r="B1334" s="192"/>
      <c r="C1334" s="17"/>
      <c r="D1334" s="25"/>
      <c r="E1334" s="17"/>
      <c r="F1334" s="25"/>
      <c r="G1334" s="25"/>
      <c r="H1334" s="25"/>
      <c r="I1334" s="25"/>
      <c r="J1334" s="25"/>
      <c r="AM1334" s="162"/>
    </row>
    <row r="1335" spans="1:39" ht="9" customHeight="1" x14ac:dyDescent="0.25">
      <c r="A1335" s="17"/>
      <c r="B1335" s="192"/>
      <c r="C1335" s="17"/>
      <c r="D1335" s="25"/>
      <c r="E1335" s="17"/>
      <c r="F1335" s="25"/>
      <c r="G1335" s="25"/>
      <c r="H1335" s="25"/>
      <c r="I1335" s="25"/>
      <c r="J1335" s="25"/>
      <c r="AM1335" s="162"/>
    </row>
    <row r="1336" spans="1:39" ht="9" customHeight="1" x14ac:dyDescent="0.25">
      <c r="A1336" s="17"/>
      <c r="B1336" s="192"/>
      <c r="C1336" s="17"/>
      <c r="D1336" s="25"/>
      <c r="E1336" s="17"/>
      <c r="F1336" s="25"/>
      <c r="G1336" s="25"/>
      <c r="H1336" s="25"/>
      <c r="I1336" s="25"/>
      <c r="J1336" s="25"/>
      <c r="AM1336" s="162"/>
    </row>
    <row r="1337" spans="1:39" ht="9" customHeight="1" x14ac:dyDescent="0.25">
      <c r="A1337" s="17"/>
      <c r="B1337" s="192"/>
      <c r="C1337" s="17"/>
      <c r="D1337" s="25"/>
      <c r="E1337" s="17"/>
      <c r="F1337" s="25"/>
      <c r="G1337" s="25"/>
      <c r="H1337" s="25"/>
      <c r="I1337" s="25"/>
      <c r="J1337" s="25"/>
      <c r="AM1337" s="162"/>
    </row>
    <row r="1338" spans="1:39" ht="9" customHeight="1" x14ac:dyDescent="0.25">
      <c r="A1338" s="17"/>
      <c r="B1338" s="192"/>
      <c r="C1338" s="17"/>
      <c r="D1338" s="25"/>
      <c r="E1338" s="17"/>
      <c r="F1338" s="25"/>
      <c r="G1338" s="25"/>
      <c r="H1338" s="25"/>
      <c r="I1338" s="25"/>
      <c r="J1338" s="25"/>
      <c r="AM1338" s="162"/>
    </row>
    <row r="1339" spans="1:39" ht="9" customHeight="1" x14ac:dyDescent="0.25">
      <c r="A1339" s="17"/>
      <c r="B1339" s="192"/>
      <c r="C1339" s="17"/>
      <c r="D1339" s="25"/>
      <c r="E1339" s="17"/>
      <c r="F1339" s="25"/>
      <c r="G1339" s="25"/>
      <c r="H1339" s="25"/>
      <c r="I1339" s="25"/>
      <c r="J1339" s="25"/>
      <c r="AM1339" s="162"/>
    </row>
    <row r="1340" spans="1:39" ht="9" customHeight="1" x14ac:dyDescent="0.25">
      <c r="A1340" s="17"/>
      <c r="B1340" s="192"/>
      <c r="C1340" s="17"/>
      <c r="D1340" s="25"/>
      <c r="E1340" s="17"/>
      <c r="F1340" s="25"/>
      <c r="G1340" s="25"/>
      <c r="H1340" s="25"/>
      <c r="I1340" s="25"/>
      <c r="J1340" s="25"/>
      <c r="AM1340" s="162"/>
    </row>
    <row r="1341" spans="1:39" ht="9" customHeight="1" x14ac:dyDescent="0.25">
      <c r="A1341" s="17"/>
      <c r="B1341" s="192"/>
      <c r="C1341" s="17"/>
      <c r="D1341" s="25"/>
      <c r="E1341" s="17"/>
      <c r="F1341" s="25"/>
      <c r="G1341" s="25"/>
      <c r="H1341" s="25"/>
      <c r="I1341" s="25"/>
      <c r="J1341" s="25"/>
      <c r="AM1341" s="162"/>
    </row>
    <row r="1342" spans="1:39" ht="9" customHeight="1" x14ac:dyDescent="0.25">
      <c r="A1342" s="17"/>
      <c r="B1342" s="192"/>
      <c r="C1342" s="17"/>
      <c r="D1342" s="25"/>
      <c r="E1342" s="17"/>
      <c r="F1342" s="25"/>
      <c r="G1342" s="25"/>
      <c r="H1342" s="25"/>
      <c r="I1342" s="25"/>
      <c r="J1342" s="25"/>
      <c r="AM1342" s="162"/>
    </row>
    <row r="1343" spans="1:39" ht="9" customHeight="1" x14ac:dyDescent="0.25">
      <c r="A1343" s="17"/>
      <c r="B1343" s="192"/>
      <c r="C1343" s="17"/>
      <c r="D1343" s="25"/>
      <c r="E1343" s="17"/>
      <c r="F1343" s="25"/>
      <c r="G1343" s="25"/>
      <c r="H1343" s="25"/>
      <c r="I1343" s="25"/>
      <c r="J1343" s="25"/>
      <c r="AM1343" s="162"/>
    </row>
    <row r="1344" spans="1:39" ht="9" customHeight="1" x14ac:dyDescent="0.25">
      <c r="A1344" s="17"/>
      <c r="B1344" s="192"/>
      <c r="C1344" s="17"/>
      <c r="D1344" s="25"/>
      <c r="E1344" s="17"/>
      <c r="F1344" s="25"/>
      <c r="G1344" s="25"/>
      <c r="H1344" s="25"/>
      <c r="I1344" s="25"/>
      <c r="J1344" s="25"/>
      <c r="AM1344" s="162"/>
    </row>
    <row r="1345" spans="1:39" ht="9" customHeight="1" x14ac:dyDescent="0.25">
      <c r="A1345" s="17"/>
      <c r="B1345" s="192"/>
      <c r="C1345" s="17"/>
      <c r="D1345" s="25"/>
      <c r="E1345" s="17"/>
      <c r="F1345" s="25"/>
      <c r="G1345" s="25"/>
      <c r="H1345" s="25"/>
      <c r="I1345" s="25"/>
      <c r="J1345" s="25"/>
      <c r="AM1345" s="162"/>
    </row>
    <row r="1346" spans="1:39" ht="9" customHeight="1" x14ac:dyDescent="0.25">
      <c r="A1346" s="17"/>
      <c r="B1346" s="192"/>
      <c r="C1346" s="17"/>
      <c r="D1346" s="25"/>
      <c r="E1346" s="17"/>
      <c r="F1346" s="25"/>
      <c r="G1346" s="25"/>
      <c r="H1346" s="25"/>
      <c r="I1346" s="25"/>
      <c r="J1346" s="25"/>
      <c r="AM1346" s="162"/>
    </row>
    <row r="1347" spans="1:39" ht="9" customHeight="1" x14ac:dyDescent="0.25">
      <c r="A1347" s="17"/>
      <c r="B1347" s="192"/>
      <c r="C1347" s="17"/>
      <c r="D1347" s="25"/>
      <c r="E1347" s="17"/>
      <c r="F1347" s="25"/>
      <c r="G1347" s="25"/>
      <c r="H1347" s="25"/>
      <c r="I1347" s="25"/>
      <c r="J1347" s="25"/>
      <c r="AM1347" s="162"/>
    </row>
    <row r="1348" spans="1:39" ht="9" customHeight="1" x14ac:dyDescent="0.25">
      <c r="A1348" s="17"/>
      <c r="B1348" s="192"/>
      <c r="C1348" s="17"/>
      <c r="D1348" s="25"/>
      <c r="E1348" s="17"/>
      <c r="F1348" s="25"/>
      <c r="G1348" s="25"/>
      <c r="H1348" s="25"/>
      <c r="I1348" s="25"/>
      <c r="J1348" s="25"/>
      <c r="AM1348" s="162"/>
    </row>
    <row r="1349" spans="1:39" ht="9" customHeight="1" x14ac:dyDescent="0.25">
      <c r="A1349" s="17"/>
      <c r="B1349" s="192"/>
      <c r="C1349" s="17"/>
      <c r="D1349" s="25"/>
      <c r="E1349" s="17"/>
      <c r="F1349" s="25"/>
      <c r="G1349" s="25"/>
      <c r="H1349" s="25"/>
      <c r="I1349" s="25"/>
      <c r="J1349" s="25"/>
      <c r="AM1349" s="162"/>
    </row>
    <row r="1350" spans="1:39" ht="9" customHeight="1" x14ac:dyDescent="0.25">
      <c r="A1350" s="17"/>
      <c r="B1350" s="192"/>
      <c r="C1350" s="17"/>
      <c r="D1350" s="25"/>
      <c r="E1350" s="17"/>
      <c r="F1350" s="25"/>
      <c r="G1350" s="25"/>
      <c r="H1350" s="25"/>
      <c r="I1350" s="25"/>
      <c r="J1350" s="25"/>
      <c r="AM1350" s="162"/>
    </row>
    <row r="1351" spans="1:39" ht="9" customHeight="1" x14ac:dyDescent="0.25">
      <c r="A1351" s="17"/>
      <c r="B1351" s="192"/>
      <c r="C1351" s="17"/>
      <c r="D1351" s="25"/>
      <c r="E1351" s="17"/>
      <c r="F1351" s="25"/>
      <c r="G1351" s="25"/>
      <c r="H1351" s="25"/>
      <c r="I1351" s="25"/>
      <c r="J1351" s="25"/>
      <c r="AM1351" s="162"/>
    </row>
    <row r="1352" spans="1:39" ht="9" customHeight="1" x14ac:dyDescent="0.25">
      <c r="A1352" s="17"/>
      <c r="B1352" s="192"/>
      <c r="C1352" s="17"/>
      <c r="D1352" s="25"/>
      <c r="E1352" s="17"/>
      <c r="F1352" s="25"/>
      <c r="G1352" s="25"/>
      <c r="H1352" s="25"/>
      <c r="I1352" s="25"/>
      <c r="J1352" s="25"/>
      <c r="AM1352" s="162"/>
    </row>
    <row r="1353" spans="1:39" ht="9" customHeight="1" x14ac:dyDescent="0.25">
      <c r="A1353" s="17"/>
      <c r="B1353" s="192"/>
      <c r="C1353" s="17"/>
      <c r="D1353" s="25"/>
      <c r="E1353" s="17"/>
      <c r="F1353" s="25"/>
      <c r="G1353" s="25"/>
      <c r="H1353" s="25"/>
      <c r="I1353" s="25"/>
      <c r="J1353" s="25"/>
      <c r="AM1353" s="162"/>
    </row>
    <row r="1354" spans="1:39" ht="9" customHeight="1" x14ac:dyDescent="0.25">
      <c r="A1354" s="17"/>
      <c r="B1354" s="192"/>
      <c r="C1354" s="17"/>
      <c r="D1354" s="25"/>
      <c r="E1354" s="17"/>
      <c r="F1354" s="25"/>
      <c r="G1354" s="25"/>
      <c r="H1354" s="25"/>
      <c r="I1354" s="25"/>
      <c r="J1354" s="25"/>
      <c r="AM1354" s="162"/>
    </row>
    <row r="1355" spans="1:39" ht="9" customHeight="1" x14ac:dyDescent="0.25">
      <c r="A1355" s="17"/>
      <c r="B1355" s="192"/>
      <c r="C1355" s="17"/>
      <c r="D1355" s="25"/>
      <c r="E1355" s="17"/>
      <c r="F1355" s="25"/>
      <c r="G1355" s="25"/>
      <c r="H1355" s="25"/>
      <c r="I1355" s="25"/>
      <c r="J1355" s="25"/>
      <c r="AM1355" s="162"/>
    </row>
    <row r="1356" spans="1:39" ht="9" customHeight="1" x14ac:dyDescent="0.25">
      <c r="A1356" s="17"/>
      <c r="B1356" s="192"/>
      <c r="C1356" s="17"/>
      <c r="D1356" s="25"/>
      <c r="E1356" s="17"/>
      <c r="F1356" s="25"/>
      <c r="G1356" s="25"/>
      <c r="H1356" s="25"/>
      <c r="I1356" s="25"/>
      <c r="J1356" s="25"/>
      <c r="AM1356" s="162"/>
    </row>
    <row r="1357" spans="1:39" ht="9" customHeight="1" x14ac:dyDescent="0.25">
      <c r="A1357" s="17"/>
      <c r="B1357" s="192"/>
      <c r="C1357" s="17"/>
      <c r="D1357" s="25"/>
      <c r="E1357" s="17"/>
      <c r="F1357" s="25"/>
      <c r="G1357" s="25"/>
      <c r="H1357" s="25"/>
      <c r="I1357" s="25"/>
      <c r="J1357" s="25"/>
      <c r="AM1357" s="162"/>
    </row>
    <row r="1358" spans="1:39" ht="9" customHeight="1" x14ac:dyDescent="0.25">
      <c r="A1358" s="17"/>
      <c r="B1358" s="192"/>
      <c r="C1358" s="17"/>
      <c r="D1358" s="25"/>
      <c r="E1358" s="17"/>
      <c r="F1358" s="25"/>
      <c r="G1358" s="25"/>
      <c r="H1358" s="25"/>
      <c r="I1358" s="25"/>
      <c r="J1358" s="25"/>
      <c r="AM1358" s="162"/>
    </row>
    <row r="1359" spans="1:39" ht="9" customHeight="1" x14ac:dyDescent="0.25">
      <c r="A1359" s="17"/>
      <c r="B1359" s="192"/>
      <c r="C1359" s="17"/>
      <c r="D1359" s="25"/>
      <c r="E1359" s="17"/>
      <c r="F1359" s="25"/>
      <c r="G1359" s="25"/>
      <c r="H1359" s="25"/>
      <c r="I1359" s="25"/>
      <c r="J1359" s="25"/>
      <c r="AM1359" s="162"/>
    </row>
    <row r="1360" spans="1:39" ht="9" customHeight="1" x14ac:dyDescent="0.25">
      <c r="A1360" s="17"/>
      <c r="B1360" s="192"/>
      <c r="C1360" s="17"/>
      <c r="D1360" s="25"/>
      <c r="E1360" s="17"/>
      <c r="F1360" s="25"/>
      <c r="G1360" s="25"/>
      <c r="H1360" s="25"/>
      <c r="I1360" s="25"/>
      <c r="J1360" s="25"/>
      <c r="AM1360" s="162"/>
    </row>
    <row r="1361" spans="1:39" ht="9" customHeight="1" x14ac:dyDescent="0.25">
      <c r="A1361" s="17"/>
      <c r="B1361" s="192"/>
      <c r="C1361" s="17"/>
      <c r="D1361" s="25"/>
      <c r="E1361" s="17"/>
      <c r="F1361" s="25"/>
      <c r="G1361" s="25"/>
      <c r="H1361" s="25"/>
      <c r="I1361" s="25"/>
      <c r="J1361" s="25"/>
      <c r="AM1361" s="162"/>
    </row>
    <row r="1362" spans="1:39" ht="9" customHeight="1" x14ac:dyDescent="0.25">
      <c r="A1362" s="17"/>
      <c r="B1362" s="192"/>
      <c r="C1362" s="17"/>
      <c r="D1362" s="25"/>
      <c r="E1362" s="17"/>
      <c r="F1362" s="25"/>
      <c r="G1362" s="25"/>
      <c r="H1362" s="25"/>
      <c r="I1362" s="25"/>
      <c r="J1362" s="25"/>
      <c r="AM1362" s="162"/>
    </row>
    <row r="1363" spans="1:39" ht="9" customHeight="1" x14ac:dyDescent="0.25">
      <c r="A1363" s="17"/>
      <c r="B1363" s="192"/>
      <c r="C1363" s="17"/>
      <c r="D1363" s="25"/>
      <c r="E1363" s="17"/>
      <c r="F1363" s="25"/>
      <c r="G1363" s="25"/>
      <c r="H1363" s="25"/>
      <c r="I1363" s="25"/>
      <c r="J1363" s="25"/>
      <c r="AM1363" s="162"/>
    </row>
    <row r="1364" spans="1:39" ht="9" customHeight="1" x14ac:dyDescent="0.25">
      <c r="A1364" s="17"/>
      <c r="B1364" s="192"/>
      <c r="C1364" s="17"/>
      <c r="D1364" s="25"/>
      <c r="E1364" s="17"/>
      <c r="F1364" s="25"/>
      <c r="G1364" s="25"/>
      <c r="H1364" s="25"/>
      <c r="I1364" s="25"/>
      <c r="J1364" s="25"/>
      <c r="AM1364" s="162"/>
    </row>
    <row r="1365" spans="1:39" ht="9" customHeight="1" x14ac:dyDescent="0.25">
      <c r="A1365" s="17"/>
      <c r="B1365" s="192"/>
      <c r="C1365" s="17"/>
      <c r="D1365" s="25"/>
      <c r="E1365" s="17"/>
      <c r="F1365" s="25"/>
      <c r="G1365" s="25"/>
      <c r="H1365" s="25"/>
      <c r="I1365" s="25"/>
      <c r="J1365" s="25"/>
      <c r="AM1365" s="162"/>
    </row>
    <row r="1366" spans="1:39" ht="9" customHeight="1" x14ac:dyDescent="0.25">
      <c r="A1366" s="17"/>
      <c r="B1366" s="192"/>
      <c r="C1366" s="17"/>
      <c r="D1366" s="25"/>
      <c r="E1366" s="17"/>
      <c r="F1366" s="25"/>
      <c r="G1366" s="25"/>
      <c r="H1366" s="25"/>
      <c r="I1366" s="25"/>
      <c r="J1366" s="25"/>
      <c r="AM1366" s="162"/>
    </row>
    <row r="1367" spans="1:39" ht="9" customHeight="1" x14ac:dyDescent="0.25">
      <c r="A1367" s="17"/>
      <c r="B1367" s="192"/>
      <c r="C1367" s="17"/>
      <c r="D1367" s="25"/>
      <c r="E1367" s="17"/>
      <c r="F1367" s="25"/>
      <c r="G1367" s="25"/>
      <c r="H1367" s="25"/>
      <c r="I1367" s="25"/>
      <c r="J1367" s="25"/>
      <c r="AM1367" s="162"/>
    </row>
    <row r="1368" spans="1:39" ht="9" customHeight="1" x14ac:dyDescent="0.25">
      <c r="A1368" s="17"/>
      <c r="B1368" s="192"/>
      <c r="C1368" s="17"/>
      <c r="D1368" s="25"/>
      <c r="E1368" s="17"/>
      <c r="F1368" s="25"/>
      <c r="G1368" s="25"/>
      <c r="H1368" s="25"/>
      <c r="I1368" s="25"/>
      <c r="J1368" s="25"/>
      <c r="AM1368" s="162"/>
    </row>
    <row r="1369" spans="1:39" ht="9" customHeight="1" x14ac:dyDescent="0.25">
      <c r="A1369" s="17"/>
      <c r="B1369" s="192"/>
      <c r="C1369" s="17"/>
      <c r="D1369" s="25"/>
      <c r="E1369" s="17"/>
      <c r="F1369" s="25"/>
      <c r="G1369" s="25"/>
      <c r="H1369" s="25"/>
      <c r="I1369" s="25"/>
      <c r="J1369" s="25"/>
      <c r="AM1369" s="162"/>
    </row>
    <row r="1370" spans="1:39" ht="9" customHeight="1" x14ac:dyDescent="0.25">
      <c r="A1370" s="17"/>
      <c r="B1370" s="192"/>
      <c r="C1370" s="17"/>
      <c r="D1370" s="25"/>
      <c r="E1370" s="17"/>
      <c r="F1370" s="25"/>
      <c r="G1370" s="25"/>
      <c r="H1370" s="25"/>
      <c r="I1370" s="25"/>
      <c r="J1370" s="25"/>
      <c r="AM1370" s="162"/>
    </row>
    <row r="1371" spans="1:39" ht="9" customHeight="1" x14ac:dyDescent="0.25">
      <c r="A1371" s="17"/>
      <c r="B1371" s="192"/>
      <c r="C1371" s="17"/>
      <c r="D1371" s="25"/>
      <c r="E1371" s="17"/>
      <c r="F1371" s="25"/>
      <c r="G1371" s="25"/>
      <c r="H1371" s="25"/>
      <c r="I1371" s="25"/>
      <c r="J1371" s="25"/>
      <c r="AM1371" s="162"/>
    </row>
    <row r="1372" spans="1:39" ht="9" customHeight="1" x14ac:dyDescent="0.25">
      <c r="A1372" s="17"/>
      <c r="B1372" s="192"/>
      <c r="C1372" s="17"/>
      <c r="D1372" s="25"/>
      <c r="E1372" s="17"/>
      <c r="F1372" s="25"/>
      <c r="G1372" s="25"/>
      <c r="H1372" s="25"/>
      <c r="I1372" s="25"/>
      <c r="J1372" s="25"/>
      <c r="AM1372" s="162"/>
    </row>
    <row r="1373" spans="1:39" ht="9" customHeight="1" x14ac:dyDescent="0.25">
      <c r="A1373" s="17"/>
      <c r="B1373" s="192"/>
      <c r="C1373" s="17"/>
      <c r="D1373" s="25"/>
      <c r="E1373" s="17"/>
      <c r="F1373" s="25"/>
      <c r="G1373" s="25"/>
      <c r="H1373" s="25"/>
      <c r="I1373" s="25"/>
      <c r="J1373" s="25"/>
      <c r="AM1373" s="162"/>
    </row>
    <row r="1374" spans="1:39" ht="9" customHeight="1" x14ac:dyDescent="0.25">
      <c r="A1374" s="17"/>
      <c r="B1374" s="192"/>
      <c r="C1374" s="17"/>
      <c r="D1374" s="25"/>
      <c r="E1374" s="17"/>
      <c r="F1374" s="25"/>
      <c r="G1374" s="25"/>
      <c r="H1374" s="25"/>
      <c r="I1374" s="25"/>
      <c r="J1374" s="25"/>
      <c r="AM1374" s="162"/>
    </row>
    <row r="1375" spans="1:39" ht="9" customHeight="1" x14ac:dyDescent="0.25">
      <c r="A1375" s="17"/>
      <c r="B1375" s="192"/>
      <c r="C1375" s="17"/>
      <c r="D1375" s="25"/>
      <c r="E1375" s="17"/>
      <c r="F1375" s="25"/>
      <c r="G1375" s="25"/>
      <c r="H1375" s="25"/>
      <c r="I1375" s="25"/>
      <c r="J1375" s="25"/>
      <c r="AM1375" s="162"/>
    </row>
    <row r="1376" spans="1:39" ht="9" customHeight="1" x14ac:dyDescent="0.25">
      <c r="A1376" s="17"/>
      <c r="B1376" s="192"/>
      <c r="C1376" s="17"/>
      <c r="D1376" s="25"/>
      <c r="E1376" s="17"/>
      <c r="F1376" s="25"/>
      <c r="G1376" s="25"/>
      <c r="H1376" s="25"/>
      <c r="I1376" s="25"/>
      <c r="J1376" s="25"/>
      <c r="AM1376" s="162"/>
    </row>
    <row r="1377" spans="1:39" ht="9" customHeight="1" x14ac:dyDescent="0.25">
      <c r="A1377" s="17"/>
      <c r="B1377" s="192"/>
      <c r="C1377" s="17"/>
      <c r="D1377" s="25"/>
      <c r="E1377" s="17"/>
      <c r="F1377" s="25"/>
      <c r="G1377" s="25"/>
      <c r="H1377" s="25"/>
      <c r="I1377" s="25"/>
      <c r="J1377" s="25"/>
      <c r="AM1377" s="162"/>
    </row>
    <row r="1378" spans="1:39" ht="9" customHeight="1" x14ac:dyDescent="0.25">
      <c r="A1378" s="17"/>
      <c r="B1378" s="192"/>
      <c r="C1378" s="17"/>
      <c r="D1378" s="25"/>
      <c r="E1378" s="17"/>
      <c r="F1378" s="25"/>
      <c r="G1378" s="25"/>
      <c r="H1378" s="25"/>
      <c r="I1378" s="25"/>
      <c r="J1378" s="25"/>
      <c r="AM1378" s="162"/>
    </row>
    <row r="1379" spans="1:39" ht="9" customHeight="1" x14ac:dyDescent="0.25">
      <c r="A1379" s="17"/>
      <c r="B1379" s="192"/>
      <c r="C1379" s="17"/>
      <c r="D1379" s="25"/>
      <c r="E1379" s="17"/>
      <c r="F1379" s="25"/>
      <c r="G1379" s="25"/>
      <c r="H1379" s="25"/>
      <c r="I1379" s="25"/>
      <c r="J1379" s="25"/>
      <c r="AM1379" s="162"/>
    </row>
    <row r="1380" spans="1:39" ht="9" customHeight="1" x14ac:dyDescent="0.25">
      <c r="A1380" s="17"/>
      <c r="B1380" s="192"/>
      <c r="C1380" s="17"/>
      <c r="D1380" s="25"/>
      <c r="E1380" s="17"/>
      <c r="F1380" s="25"/>
      <c r="G1380" s="25"/>
      <c r="H1380" s="25"/>
      <c r="I1380" s="25"/>
      <c r="J1380" s="25"/>
      <c r="AM1380" s="162"/>
    </row>
    <row r="1381" spans="1:39" ht="9" customHeight="1" x14ac:dyDescent="0.25">
      <c r="A1381" s="17"/>
      <c r="B1381" s="192"/>
      <c r="C1381" s="17"/>
      <c r="D1381" s="25"/>
      <c r="E1381" s="17"/>
      <c r="F1381" s="25"/>
      <c r="G1381" s="25"/>
      <c r="H1381" s="25"/>
      <c r="I1381" s="25"/>
      <c r="J1381" s="25"/>
      <c r="AM1381" s="162"/>
    </row>
    <row r="1382" spans="1:39" ht="9" customHeight="1" x14ac:dyDescent="0.25">
      <c r="A1382" s="17"/>
      <c r="B1382" s="192"/>
      <c r="C1382" s="17"/>
      <c r="D1382" s="25"/>
      <c r="E1382" s="17"/>
      <c r="F1382" s="25"/>
      <c r="G1382" s="25"/>
      <c r="H1382" s="25"/>
      <c r="I1382" s="25"/>
      <c r="J1382" s="25"/>
      <c r="AM1382" s="162"/>
    </row>
    <row r="1383" spans="1:39" ht="9" customHeight="1" x14ac:dyDescent="0.25">
      <c r="A1383" s="17"/>
      <c r="B1383" s="192"/>
      <c r="C1383" s="17"/>
      <c r="D1383" s="25"/>
      <c r="E1383" s="17"/>
      <c r="F1383" s="25"/>
      <c r="G1383" s="25"/>
      <c r="H1383" s="25"/>
      <c r="I1383" s="25"/>
      <c r="J1383" s="25"/>
      <c r="AM1383" s="162"/>
    </row>
    <row r="1384" spans="1:39" ht="9" customHeight="1" x14ac:dyDescent="0.25">
      <c r="A1384" s="17"/>
      <c r="B1384" s="192"/>
      <c r="C1384" s="17"/>
      <c r="D1384" s="25"/>
      <c r="E1384" s="17"/>
      <c r="F1384" s="25"/>
      <c r="G1384" s="25"/>
      <c r="H1384" s="25"/>
      <c r="I1384" s="25"/>
      <c r="J1384" s="25"/>
      <c r="AM1384" s="162"/>
    </row>
    <row r="1385" spans="1:39" ht="9" customHeight="1" x14ac:dyDescent="0.25">
      <c r="A1385" s="17"/>
      <c r="B1385" s="192"/>
      <c r="C1385" s="17"/>
      <c r="D1385" s="25"/>
      <c r="E1385" s="17"/>
      <c r="F1385" s="25"/>
      <c r="G1385" s="25"/>
      <c r="H1385" s="25"/>
      <c r="I1385" s="25"/>
      <c r="J1385" s="25"/>
      <c r="AM1385" s="162"/>
    </row>
    <row r="1386" spans="1:39" ht="9" customHeight="1" x14ac:dyDescent="0.25">
      <c r="A1386" s="17"/>
      <c r="B1386" s="192"/>
      <c r="C1386" s="17"/>
      <c r="D1386" s="25"/>
      <c r="E1386" s="17"/>
      <c r="F1386" s="25"/>
      <c r="G1386" s="25"/>
      <c r="H1386" s="25"/>
      <c r="I1386" s="25"/>
      <c r="J1386" s="25"/>
      <c r="AM1386" s="162"/>
    </row>
    <row r="1387" spans="1:39" ht="9" customHeight="1" x14ac:dyDescent="0.25">
      <c r="A1387" s="17"/>
      <c r="B1387" s="192"/>
      <c r="C1387" s="17"/>
      <c r="D1387" s="25"/>
      <c r="E1387" s="17"/>
      <c r="F1387" s="25"/>
      <c r="G1387" s="25"/>
      <c r="H1387" s="25"/>
      <c r="I1387" s="25"/>
      <c r="J1387" s="25"/>
      <c r="AM1387" s="162"/>
    </row>
    <row r="1388" spans="1:39" ht="9" customHeight="1" x14ac:dyDescent="0.25">
      <c r="A1388" s="17"/>
      <c r="B1388" s="192"/>
      <c r="C1388" s="17"/>
      <c r="D1388" s="25"/>
      <c r="E1388" s="17"/>
      <c r="F1388" s="25"/>
      <c r="G1388" s="25"/>
      <c r="H1388" s="25"/>
      <c r="I1388" s="25"/>
      <c r="J1388" s="25"/>
      <c r="AM1388" s="162"/>
    </row>
    <row r="1389" spans="1:39" ht="9" customHeight="1" x14ac:dyDescent="0.25">
      <c r="A1389" s="17"/>
      <c r="B1389" s="192"/>
      <c r="C1389" s="17"/>
      <c r="D1389" s="25"/>
      <c r="E1389" s="17"/>
      <c r="F1389" s="25"/>
      <c r="G1389" s="25"/>
      <c r="H1389" s="25"/>
      <c r="I1389" s="25"/>
      <c r="J1389" s="25"/>
      <c r="AM1389" s="162"/>
    </row>
    <row r="1390" spans="1:39" ht="9" customHeight="1" x14ac:dyDescent="0.25">
      <c r="A1390" s="17"/>
      <c r="B1390" s="192"/>
      <c r="C1390" s="17"/>
      <c r="D1390" s="25"/>
      <c r="E1390" s="17"/>
      <c r="F1390" s="25"/>
      <c r="G1390" s="25"/>
      <c r="H1390" s="25"/>
      <c r="I1390" s="25"/>
      <c r="J1390" s="25"/>
      <c r="AM1390" s="162"/>
    </row>
    <row r="1391" spans="1:39" ht="9" customHeight="1" x14ac:dyDescent="0.25">
      <c r="A1391" s="17"/>
      <c r="B1391" s="192"/>
      <c r="C1391" s="17"/>
      <c r="D1391" s="25"/>
      <c r="E1391" s="17"/>
      <c r="F1391" s="25"/>
      <c r="G1391" s="25"/>
      <c r="H1391" s="25"/>
      <c r="I1391" s="25"/>
      <c r="J1391" s="25"/>
      <c r="AM1391" s="162"/>
    </row>
    <row r="1392" spans="1:39" ht="9" customHeight="1" x14ac:dyDescent="0.25">
      <c r="A1392" s="17"/>
      <c r="B1392" s="192"/>
      <c r="C1392" s="17"/>
      <c r="D1392" s="25"/>
      <c r="E1392" s="17"/>
      <c r="F1392" s="25"/>
      <c r="G1392" s="25"/>
      <c r="H1392" s="25"/>
      <c r="I1392" s="25"/>
      <c r="J1392" s="25"/>
      <c r="AM1392" s="162"/>
    </row>
    <row r="1393" spans="1:39" ht="9" customHeight="1" x14ac:dyDescent="0.25">
      <c r="A1393" s="17"/>
      <c r="B1393" s="192"/>
      <c r="C1393" s="17"/>
      <c r="D1393" s="25"/>
      <c r="E1393" s="17"/>
      <c r="F1393" s="25"/>
      <c r="G1393" s="25"/>
      <c r="H1393" s="25"/>
      <c r="I1393" s="25"/>
      <c r="J1393" s="25"/>
      <c r="AM1393" s="162"/>
    </row>
    <row r="1394" spans="1:39" ht="9" customHeight="1" x14ac:dyDescent="0.25">
      <c r="A1394" s="17"/>
      <c r="B1394" s="192"/>
      <c r="C1394" s="17"/>
      <c r="D1394" s="25"/>
      <c r="E1394" s="17"/>
      <c r="F1394" s="25"/>
      <c r="G1394" s="25"/>
      <c r="H1394" s="25"/>
      <c r="I1394" s="25"/>
      <c r="J1394" s="25"/>
      <c r="AM1394" s="162"/>
    </row>
    <row r="1395" spans="1:39" ht="9" customHeight="1" x14ac:dyDescent="0.25">
      <c r="A1395" s="17"/>
      <c r="B1395" s="192"/>
      <c r="C1395" s="17"/>
      <c r="D1395" s="25"/>
      <c r="E1395" s="17"/>
      <c r="F1395" s="25"/>
      <c r="G1395" s="25"/>
      <c r="H1395" s="25"/>
      <c r="I1395" s="25"/>
      <c r="J1395" s="25"/>
      <c r="AM1395" s="162"/>
    </row>
    <row r="1396" spans="1:39" ht="9" customHeight="1" x14ac:dyDescent="0.25">
      <c r="A1396" s="17"/>
      <c r="B1396" s="192"/>
      <c r="C1396" s="17"/>
      <c r="D1396" s="25"/>
      <c r="E1396" s="17"/>
      <c r="F1396" s="25"/>
      <c r="G1396" s="25"/>
      <c r="H1396" s="25"/>
      <c r="I1396" s="25"/>
      <c r="J1396" s="25"/>
      <c r="AM1396" s="162"/>
    </row>
    <row r="1397" spans="1:39" ht="9" customHeight="1" x14ac:dyDescent="0.25">
      <c r="A1397" s="17"/>
      <c r="B1397" s="192"/>
      <c r="C1397" s="17"/>
      <c r="D1397" s="25"/>
      <c r="E1397" s="17"/>
      <c r="F1397" s="25"/>
      <c r="G1397" s="25"/>
      <c r="H1397" s="25"/>
      <c r="I1397" s="25"/>
      <c r="J1397" s="25"/>
      <c r="AM1397" s="162"/>
    </row>
    <row r="1398" spans="1:39" ht="9" customHeight="1" x14ac:dyDescent="0.25">
      <c r="A1398" s="17"/>
      <c r="B1398" s="192"/>
      <c r="C1398" s="17"/>
      <c r="D1398" s="25"/>
      <c r="E1398" s="17"/>
      <c r="F1398" s="25"/>
      <c r="G1398" s="25"/>
      <c r="H1398" s="25"/>
      <c r="I1398" s="25"/>
      <c r="J1398" s="25"/>
      <c r="AM1398" s="162"/>
    </row>
    <row r="1399" spans="1:39" ht="9" customHeight="1" x14ac:dyDescent="0.25">
      <c r="A1399" s="17"/>
      <c r="B1399" s="192"/>
      <c r="C1399" s="17"/>
      <c r="D1399" s="25"/>
      <c r="E1399" s="17"/>
      <c r="F1399" s="25"/>
      <c r="G1399" s="25"/>
      <c r="H1399" s="25"/>
      <c r="I1399" s="25"/>
      <c r="J1399" s="25"/>
      <c r="AM1399" s="162"/>
    </row>
    <row r="1400" spans="1:39" ht="9" customHeight="1" x14ac:dyDescent="0.25">
      <c r="A1400" s="17"/>
      <c r="B1400" s="192"/>
      <c r="C1400" s="17"/>
      <c r="D1400" s="25"/>
      <c r="E1400" s="17"/>
      <c r="F1400" s="25"/>
      <c r="G1400" s="25"/>
      <c r="H1400" s="25"/>
      <c r="I1400" s="25"/>
      <c r="J1400" s="25"/>
      <c r="AM1400" s="162"/>
    </row>
    <row r="1401" spans="1:39" ht="9" customHeight="1" x14ac:dyDescent="0.25">
      <c r="A1401" s="17"/>
      <c r="B1401" s="192"/>
      <c r="C1401" s="17"/>
      <c r="D1401" s="25"/>
      <c r="E1401" s="17"/>
      <c r="F1401" s="25"/>
      <c r="G1401" s="25"/>
      <c r="H1401" s="25"/>
      <c r="I1401" s="25"/>
      <c r="J1401" s="25"/>
      <c r="AM1401" s="162"/>
    </row>
    <row r="1402" spans="1:39" ht="9" customHeight="1" x14ac:dyDescent="0.25">
      <c r="A1402" s="17"/>
      <c r="B1402" s="192"/>
      <c r="C1402" s="17"/>
      <c r="D1402" s="25"/>
      <c r="E1402" s="17"/>
      <c r="F1402" s="25"/>
      <c r="G1402" s="25"/>
      <c r="H1402" s="25"/>
      <c r="I1402" s="25"/>
      <c r="J1402" s="25"/>
      <c r="AM1402" s="162"/>
    </row>
    <row r="1403" spans="1:39" ht="9" customHeight="1" x14ac:dyDescent="0.25">
      <c r="A1403" s="17"/>
      <c r="B1403" s="192"/>
      <c r="C1403" s="17"/>
      <c r="D1403" s="25"/>
      <c r="E1403" s="17"/>
      <c r="F1403" s="25"/>
      <c r="G1403" s="25"/>
      <c r="H1403" s="25"/>
      <c r="I1403" s="25"/>
      <c r="J1403" s="25"/>
      <c r="AM1403" s="162"/>
    </row>
    <row r="1404" spans="1:39" ht="9" customHeight="1" x14ac:dyDescent="0.25">
      <c r="A1404" s="17"/>
      <c r="B1404" s="192"/>
      <c r="C1404" s="17"/>
      <c r="D1404" s="25"/>
      <c r="E1404" s="17"/>
      <c r="F1404" s="25"/>
      <c r="G1404" s="25"/>
      <c r="H1404" s="25"/>
      <c r="I1404" s="25"/>
      <c r="J1404" s="25"/>
      <c r="AM1404" s="162"/>
    </row>
    <row r="1405" spans="1:39" ht="9" customHeight="1" x14ac:dyDescent="0.25">
      <c r="A1405" s="17"/>
      <c r="B1405" s="192"/>
      <c r="C1405" s="17"/>
      <c r="D1405" s="25"/>
      <c r="E1405" s="17"/>
      <c r="F1405" s="25"/>
      <c r="G1405" s="25"/>
      <c r="H1405" s="25"/>
      <c r="I1405" s="25"/>
      <c r="J1405" s="25"/>
      <c r="AM1405" s="162"/>
    </row>
    <row r="1406" spans="1:39" ht="9" customHeight="1" x14ac:dyDescent="0.25">
      <c r="A1406" s="17"/>
      <c r="B1406" s="192"/>
      <c r="C1406" s="17"/>
      <c r="D1406" s="25"/>
      <c r="E1406" s="17"/>
      <c r="F1406" s="25"/>
      <c r="G1406" s="25"/>
      <c r="H1406" s="25"/>
      <c r="I1406" s="25"/>
      <c r="J1406" s="25"/>
      <c r="AM1406" s="162"/>
    </row>
    <row r="1407" spans="1:39" ht="9" customHeight="1" x14ac:dyDescent="0.25">
      <c r="A1407" s="17"/>
      <c r="B1407" s="192"/>
      <c r="C1407" s="17"/>
      <c r="D1407" s="25"/>
      <c r="E1407" s="17"/>
      <c r="F1407" s="25"/>
      <c r="G1407" s="25"/>
      <c r="H1407" s="25"/>
      <c r="I1407" s="25"/>
      <c r="J1407" s="25"/>
      <c r="AM1407" s="162"/>
    </row>
    <row r="1408" spans="1:39" ht="9" customHeight="1" x14ac:dyDescent="0.25">
      <c r="A1408" s="17"/>
      <c r="B1408" s="192"/>
      <c r="C1408" s="17"/>
      <c r="D1408" s="25"/>
      <c r="E1408" s="17"/>
      <c r="F1408" s="25"/>
      <c r="G1408" s="25"/>
      <c r="H1408" s="25"/>
      <c r="I1408" s="25"/>
      <c r="J1408" s="25"/>
      <c r="AM1408" s="162"/>
    </row>
    <row r="1409" spans="1:39" ht="9" customHeight="1" x14ac:dyDescent="0.25">
      <c r="A1409" s="17"/>
      <c r="B1409" s="192"/>
      <c r="C1409" s="17"/>
      <c r="D1409" s="25"/>
      <c r="E1409" s="17"/>
      <c r="F1409" s="25"/>
      <c r="G1409" s="25"/>
      <c r="H1409" s="25"/>
      <c r="I1409" s="25"/>
      <c r="J1409" s="25"/>
      <c r="AM1409" s="162"/>
    </row>
    <row r="1410" spans="1:39" ht="9" customHeight="1" x14ac:dyDescent="0.25">
      <c r="A1410" s="17"/>
      <c r="B1410" s="192"/>
      <c r="C1410" s="17"/>
      <c r="D1410" s="25"/>
      <c r="E1410" s="17"/>
      <c r="F1410" s="25"/>
      <c r="G1410" s="25"/>
      <c r="H1410" s="25"/>
      <c r="I1410" s="25"/>
      <c r="J1410" s="25"/>
      <c r="AM1410" s="162"/>
    </row>
    <row r="1411" spans="1:39" ht="9" customHeight="1" x14ac:dyDescent="0.25">
      <c r="A1411" s="17"/>
      <c r="B1411" s="192"/>
      <c r="C1411" s="17"/>
      <c r="D1411" s="25"/>
      <c r="E1411" s="17"/>
      <c r="F1411" s="25"/>
      <c r="G1411" s="25"/>
      <c r="H1411" s="25"/>
      <c r="I1411" s="25"/>
      <c r="J1411" s="25"/>
      <c r="AM1411" s="162"/>
    </row>
    <row r="1412" spans="1:39" ht="9" customHeight="1" x14ac:dyDescent="0.25">
      <c r="A1412" s="17"/>
      <c r="B1412" s="192"/>
      <c r="C1412" s="17"/>
      <c r="D1412" s="25"/>
      <c r="E1412" s="17"/>
      <c r="F1412" s="25"/>
      <c r="G1412" s="25"/>
      <c r="H1412" s="25"/>
      <c r="I1412" s="25"/>
      <c r="J1412" s="25"/>
      <c r="AM1412" s="162"/>
    </row>
    <row r="1413" spans="1:39" ht="9" customHeight="1" x14ac:dyDescent="0.25">
      <c r="A1413" s="17"/>
      <c r="B1413" s="192"/>
      <c r="C1413" s="17"/>
      <c r="D1413" s="25"/>
      <c r="E1413" s="17"/>
      <c r="F1413" s="25"/>
      <c r="G1413" s="25"/>
      <c r="H1413" s="25"/>
      <c r="I1413" s="25"/>
      <c r="J1413" s="25"/>
      <c r="AM1413" s="162"/>
    </row>
    <row r="1414" spans="1:39" ht="9" customHeight="1" x14ac:dyDescent="0.25">
      <c r="A1414" s="17"/>
      <c r="B1414" s="192"/>
      <c r="C1414" s="17"/>
      <c r="D1414" s="25"/>
      <c r="E1414" s="17"/>
      <c r="F1414" s="25"/>
      <c r="G1414" s="25"/>
      <c r="H1414" s="25"/>
      <c r="I1414" s="25"/>
      <c r="J1414" s="25"/>
      <c r="AM1414" s="162"/>
    </row>
    <row r="1415" spans="1:39" ht="9" customHeight="1" x14ac:dyDescent="0.25">
      <c r="A1415" s="17"/>
      <c r="B1415" s="192"/>
      <c r="C1415" s="17"/>
      <c r="D1415" s="25"/>
      <c r="E1415" s="17"/>
      <c r="F1415" s="25"/>
      <c r="G1415" s="25"/>
      <c r="H1415" s="25"/>
      <c r="I1415" s="25"/>
      <c r="J1415" s="25"/>
      <c r="AM1415" s="162"/>
    </row>
    <row r="1416" spans="1:39" ht="9" customHeight="1" x14ac:dyDescent="0.25">
      <c r="A1416" s="17"/>
      <c r="B1416" s="192"/>
      <c r="C1416" s="17"/>
      <c r="D1416" s="25"/>
      <c r="E1416" s="17"/>
      <c r="F1416" s="25"/>
      <c r="G1416" s="25"/>
      <c r="H1416" s="25"/>
      <c r="I1416" s="25"/>
      <c r="J1416" s="25"/>
      <c r="AM1416" s="162"/>
    </row>
    <row r="1417" spans="1:39" ht="9" customHeight="1" x14ac:dyDescent="0.25">
      <c r="A1417" s="17"/>
      <c r="B1417" s="192"/>
      <c r="C1417" s="17"/>
      <c r="D1417" s="25"/>
      <c r="E1417" s="17"/>
      <c r="F1417" s="25"/>
      <c r="G1417" s="25"/>
      <c r="H1417" s="25"/>
      <c r="I1417" s="25"/>
      <c r="J1417" s="25"/>
      <c r="AM1417" s="162"/>
    </row>
    <row r="1418" spans="1:39" ht="9" customHeight="1" x14ac:dyDescent="0.25">
      <c r="A1418" s="17"/>
      <c r="B1418" s="192"/>
      <c r="C1418" s="17"/>
      <c r="D1418" s="25"/>
      <c r="E1418" s="17"/>
      <c r="F1418" s="25"/>
      <c r="G1418" s="25"/>
      <c r="H1418" s="25"/>
      <c r="I1418" s="25"/>
      <c r="J1418" s="25"/>
      <c r="AM1418" s="162"/>
    </row>
    <row r="1419" spans="1:39" ht="9" customHeight="1" x14ac:dyDescent="0.25">
      <c r="A1419" s="17"/>
      <c r="B1419" s="192"/>
      <c r="C1419" s="17"/>
      <c r="D1419" s="25"/>
      <c r="E1419" s="17"/>
      <c r="F1419" s="25"/>
      <c r="G1419" s="25"/>
      <c r="H1419" s="25"/>
      <c r="I1419" s="25"/>
      <c r="J1419" s="25"/>
      <c r="AM1419" s="162"/>
    </row>
    <row r="1420" spans="1:39" ht="9" customHeight="1" x14ac:dyDescent="0.25">
      <c r="A1420" s="17"/>
      <c r="B1420" s="192"/>
      <c r="C1420" s="17"/>
      <c r="D1420" s="25"/>
      <c r="E1420" s="17"/>
      <c r="F1420" s="25"/>
      <c r="G1420" s="25"/>
      <c r="H1420" s="25"/>
      <c r="I1420" s="25"/>
      <c r="J1420" s="25"/>
      <c r="AM1420" s="162"/>
    </row>
    <row r="1421" spans="1:39" ht="9" customHeight="1" x14ac:dyDescent="0.25">
      <c r="A1421" s="17"/>
      <c r="B1421" s="192"/>
      <c r="C1421" s="17"/>
      <c r="D1421" s="25"/>
      <c r="E1421" s="17"/>
      <c r="F1421" s="25"/>
      <c r="G1421" s="25"/>
      <c r="H1421" s="25"/>
      <c r="I1421" s="25"/>
      <c r="J1421" s="25"/>
      <c r="AM1421" s="162"/>
    </row>
    <row r="1422" spans="1:39" ht="9" customHeight="1" x14ac:dyDescent="0.25">
      <c r="A1422" s="17"/>
      <c r="B1422" s="192"/>
      <c r="C1422" s="17"/>
      <c r="D1422" s="25"/>
      <c r="E1422" s="17"/>
      <c r="F1422" s="25"/>
      <c r="G1422" s="25"/>
      <c r="H1422" s="25"/>
      <c r="I1422" s="25"/>
      <c r="J1422" s="25"/>
      <c r="AM1422" s="162"/>
    </row>
    <row r="1423" spans="1:39" ht="9" customHeight="1" x14ac:dyDescent="0.25">
      <c r="A1423" s="17"/>
      <c r="B1423" s="192"/>
      <c r="C1423" s="17"/>
      <c r="D1423" s="25"/>
      <c r="E1423" s="17"/>
      <c r="F1423" s="25"/>
      <c r="G1423" s="25"/>
      <c r="H1423" s="25"/>
      <c r="I1423" s="25"/>
      <c r="J1423" s="25"/>
      <c r="AM1423" s="162"/>
    </row>
    <row r="1424" spans="1:39" ht="9" customHeight="1" x14ac:dyDescent="0.25">
      <c r="A1424" s="17"/>
      <c r="B1424" s="192"/>
      <c r="C1424" s="17"/>
      <c r="D1424" s="25"/>
      <c r="E1424" s="17"/>
      <c r="F1424" s="25"/>
      <c r="G1424" s="25"/>
      <c r="H1424" s="25"/>
      <c r="I1424" s="25"/>
      <c r="J1424" s="25"/>
      <c r="AM1424" s="162"/>
    </row>
    <row r="1425" spans="1:39" ht="9" customHeight="1" x14ac:dyDescent="0.25">
      <c r="A1425" s="17"/>
      <c r="B1425" s="192"/>
      <c r="C1425" s="17"/>
      <c r="D1425" s="25"/>
      <c r="E1425" s="17"/>
      <c r="F1425" s="25"/>
      <c r="G1425" s="25"/>
      <c r="H1425" s="25"/>
      <c r="I1425" s="25"/>
      <c r="J1425" s="25"/>
      <c r="AM1425" s="162"/>
    </row>
    <row r="1426" spans="1:39" ht="9" customHeight="1" x14ac:dyDescent="0.25">
      <c r="A1426" s="17"/>
      <c r="B1426" s="192"/>
      <c r="C1426" s="17"/>
      <c r="D1426" s="25"/>
      <c r="E1426" s="17"/>
      <c r="F1426" s="25"/>
      <c r="G1426" s="25"/>
      <c r="H1426" s="25"/>
      <c r="I1426" s="25"/>
      <c r="J1426" s="25"/>
      <c r="AM1426" s="162"/>
    </row>
    <row r="1427" spans="1:39" ht="9" customHeight="1" x14ac:dyDescent="0.25">
      <c r="A1427" s="17"/>
      <c r="B1427" s="192"/>
      <c r="C1427" s="17"/>
      <c r="D1427" s="25"/>
      <c r="E1427" s="17"/>
      <c r="F1427" s="25"/>
      <c r="G1427" s="25"/>
      <c r="H1427" s="25"/>
      <c r="I1427" s="25"/>
      <c r="J1427" s="25"/>
      <c r="AM1427" s="162"/>
    </row>
    <row r="1428" spans="1:39" ht="9" customHeight="1" x14ac:dyDescent="0.25">
      <c r="A1428" s="17"/>
      <c r="B1428" s="192"/>
      <c r="C1428" s="17"/>
      <c r="D1428" s="25"/>
      <c r="E1428" s="17"/>
      <c r="F1428" s="25"/>
      <c r="G1428" s="25"/>
      <c r="H1428" s="25"/>
      <c r="I1428" s="25"/>
      <c r="J1428" s="25"/>
      <c r="AM1428" s="162"/>
    </row>
    <row r="1429" spans="1:39" ht="9" customHeight="1" x14ac:dyDescent="0.25">
      <c r="A1429" s="17"/>
      <c r="B1429" s="192"/>
      <c r="C1429" s="17"/>
      <c r="D1429" s="25"/>
      <c r="E1429" s="17"/>
      <c r="F1429" s="25"/>
      <c r="G1429" s="25"/>
      <c r="H1429" s="25"/>
      <c r="I1429" s="25"/>
      <c r="J1429" s="25"/>
      <c r="AM1429" s="162"/>
    </row>
    <row r="1430" spans="1:39" ht="9" customHeight="1" x14ac:dyDescent="0.25">
      <c r="A1430" s="17"/>
      <c r="B1430" s="192"/>
      <c r="C1430" s="17"/>
      <c r="D1430" s="25"/>
      <c r="E1430" s="17"/>
      <c r="F1430" s="25"/>
      <c r="G1430" s="25"/>
      <c r="H1430" s="25"/>
      <c r="I1430" s="25"/>
      <c r="J1430" s="25"/>
      <c r="AM1430" s="162"/>
    </row>
    <row r="1431" spans="1:39" ht="9" customHeight="1" x14ac:dyDescent="0.25">
      <c r="A1431" s="17"/>
      <c r="B1431" s="192"/>
      <c r="C1431" s="17"/>
      <c r="D1431" s="25"/>
      <c r="E1431" s="17"/>
      <c r="F1431" s="25"/>
      <c r="G1431" s="25"/>
      <c r="H1431" s="25"/>
      <c r="I1431" s="25"/>
      <c r="J1431" s="25"/>
      <c r="AM1431" s="162"/>
    </row>
    <row r="1432" spans="1:39" ht="9" customHeight="1" x14ac:dyDescent="0.25">
      <c r="A1432" s="17"/>
      <c r="B1432" s="192"/>
      <c r="C1432" s="17"/>
      <c r="D1432" s="25"/>
      <c r="E1432" s="17"/>
      <c r="F1432" s="25"/>
      <c r="G1432" s="25"/>
      <c r="H1432" s="25"/>
      <c r="I1432" s="25"/>
      <c r="J1432" s="25"/>
      <c r="AM1432" s="162"/>
    </row>
    <row r="1433" spans="1:39" ht="9" customHeight="1" x14ac:dyDescent="0.25">
      <c r="A1433" s="17"/>
      <c r="B1433" s="192"/>
      <c r="C1433" s="17"/>
      <c r="D1433" s="25"/>
      <c r="E1433" s="17"/>
      <c r="F1433" s="25"/>
      <c r="G1433" s="25"/>
      <c r="H1433" s="25"/>
      <c r="I1433" s="25"/>
      <c r="J1433" s="25"/>
      <c r="AM1433" s="162"/>
    </row>
    <row r="1434" spans="1:39" ht="9" customHeight="1" x14ac:dyDescent="0.25">
      <c r="A1434" s="17"/>
      <c r="B1434" s="192"/>
      <c r="C1434" s="17"/>
      <c r="D1434" s="25"/>
      <c r="E1434" s="17"/>
      <c r="F1434" s="25"/>
      <c r="G1434" s="25"/>
      <c r="H1434" s="25"/>
      <c r="I1434" s="25"/>
      <c r="J1434" s="25"/>
      <c r="AM1434" s="162"/>
    </row>
    <row r="1435" spans="1:39" ht="9" customHeight="1" x14ac:dyDescent="0.25">
      <c r="A1435" s="17"/>
      <c r="B1435" s="192"/>
      <c r="C1435" s="17"/>
      <c r="D1435" s="25"/>
      <c r="E1435" s="17"/>
      <c r="F1435" s="25"/>
      <c r="G1435" s="25"/>
      <c r="H1435" s="25"/>
      <c r="I1435" s="25"/>
      <c r="J1435" s="25"/>
      <c r="AM1435" s="162"/>
    </row>
    <row r="1436" spans="1:39" ht="9" customHeight="1" x14ac:dyDescent="0.25">
      <c r="A1436" s="17"/>
      <c r="B1436" s="192"/>
      <c r="C1436" s="17"/>
      <c r="D1436" s="25"/>
      <c r="E1436" s="17"/>
      <c r="F1436" s="25"/>
      <c r="G1436" s="25"/>
      <c r="H1436" s="25"/>
      <c r="I1436" s="25"/>
      <c r="J1436" s="25"/>
      <c r="AM1436" s="162"/>
    </row>
    <row r="1437" spans="1:39" ht="9" customHeight="1" x14ac:dyDescent="0.25">
      <c r="A1437" s="17"/>
      <c r="B1437" s="192"/>
      <c r="C1437" s="17"/>
      <c r="D1437" s="25"/>
      <c r="E1437" s="17"/>
      <c r="F1437" s="25"/>
      <c r="G1437" s="25"/>
      <c r="H1437" s="25"/>
      <c r="I1437" s="25"/>
      <c r="J1437" s="25"/>
      <c r="AM1437" s="162"/>
    </row>
    <row r="1438" spans="1:39" ht="9" customHeight="1" x14ac:dyDescent="0.25">
      <c r="A1438" s="17"/>
      <c r="B1438" s="192"/>
      <c r="C1438" s="17"/>
      <c r="D1438" s="25"/>
      <c r="E1438" s="17"/>
      <c r="F1438" s="25"/>
      <c r="G1438" s="25"/>
      <c r="H1438" s="25"/>
      <c r="I1438" s="25"/>
      <c r="J1438" s="25"/>
      <c r="AM1438" s="162"/>
    </row>
    <row r="1439" spans="1:39" ht="9" customHeight="1" x14ac:dyDescent="0.25">
      <c r="A1439" s="17"/>
      <c r="B1439" s="192"/>
      <c r="C1439" s="17"/>
      <c r="D1439" s="25"/>
      <c r="E1439" s="17"/>
      <c r="F1439" s="25"/>
      <c r="G1439" s="25"/>
      <c r="H1439" s="25"/>
      <c r="I1439" s="25"/>
      <c r="J1439" s="25"/>
      <c r="AM1439" s="162"/>
    </row>
    <row r="1440" spans="1:39" ht="9" customHeight="1" x14ac:dyDescent="0.25">
      <c r="A1440" s="17"/>
      <c r="B1440" s="192"/>
      <c r="C1440" s="17"/>
      <c r="D1440" s="25"/>
      <c r="E1440" s="17"/>
      <c r="F1440" s="25"/>
      <c r="G1440" s="25"/>
      <c r="H1440" s="25"/>
      <c r="I1440" s="25"/>
      <c r="J1440" s="25"/>
      <c r="AM1440" s="162"/>
    </row>
    <row r="1441" spans="1:39" ht="9" customHeight="1" x14ac:dyDescent="0.25">
      <c r="A1441" s="17"/>
      <c r="B1441" s="192"/>
      <c r="C1441" s="17"/>
      <c r="D1441" s="25"/>
      <c r="E1441" s="17"/>
      <c r="F1441" s="25"/>
      <c r="G1441" s="25"/>
      <c r="H1441" s="25"/>
      <c r="I1441" s="25"/>
      <c r="J1441" s="25"/>
      <c r="AM1441" s="162"/>
    </row>
    <row r="1442" spans="1:39" ht="9" customHeight="1" x14ac:dyDescent="0.25">
      <c r="A1442" s="17"/>
      <c r="B1442" s="192"/>
      <c r="C1442" s="17"/>
      <c r="D1442" s="25"/>
      <c r="E1442" s="17"/>
      <c r="F1442" s="25"/>
      <c r="G1442" s="25"/>
      <c r="H1442" s="25"/>
      <c r="I1442" s="25"/>
      <c r="J1442" s="25"/>
      <c r="AM1442" s="162"/>
    </row>
    <row r="1443" spans="1:39" ht="9" customHeight="1" x14ac:dyDescent="0.25">
      <c r="A1443" s="17"/>
      <c r="B1443" s="192"/>
      <c r="C1443" s="17"/>
      <c r="D1443" s="25"/>
      <c r="E1443" s="17"/>
      <c r="F1443" s="25"/>
      <c r="G1443" s="25"/>
      <c r="H1443" s="25"/>
      <c r="I1443" s="25"/>
      <c r="J1443" s="25"/>
      <c r="AM1443" s="162"/>
    </row>
    <row r="1444" spans="1:39" ht="9" customHeight="1" x14ac:dyDescent="0.25">
      <c r="A1444" s="17"/>
      <c r="B1444" s="192"/>
      <c r="C1444" s="17"/>
      <c r="D1444" s="25"/>
      <c r="E1444" s="17"/>
      <c r="F1444" s="25"/>
      <c r="G1444" s="25"/>
      <c r="H1444" s="25"/>
      <c r="I1444" s="25"/>
      <c r="J1444" s="25"/>
      <c r="AM1444" s="162"/>
    </row>
    <row r="1445" spans="1:39" ht="9" customHeight="1" x14ac:dyDescent="0.25">
      <c r="A1445" s="17"/>
      <c r="B1445" s="192"/>
      <c r="C1445" s="17"/>
      <c r="D1445" s="25"/>
      <c r="E1445" s="17"/>
      <c r="F1445" s="25"/>
      <c r="G1445" s="25"/>
      <c r="H1445" s="25"/>
      <c r="I1445" s="25"/>
      <c r="J1445" s="25"/>
      <c r="AM1445" s="162"/>
    </row>
    <row r="1446" spans="1:39" ht="9" customHeight="1" x14ac:dyDescent="0.25">
      <c r="A1446" s="17"/>
      <c r="B1446" s="192"/>
      <c r="C1446" s="17"/>
      <c r="D1446" s="25"/>
      <c r="E1446" s="17"/>
      <c r="F1446" s="25"/>
      <c r="G1446" s="25"/>
      <c r="H1446" s="25"/>
      <c r="I1446" s="25"/>
      <c r="J1446" s="25"/>
      <c r="AM1446" s="162"/>
    </row>
    <row r="1447" spans="1:39" ht="9" customHeight="1" x14ac:dyDescent="0.25">
      <c r="A1447" s="17"/>
      <c r="B1447" s="192"/>
      <c r="C1447" s="17"/>
      <c r="D1447" s="25"/>
      <c r="E1447" s="17"/>
      <c r="F1447" s="25"/>
      <c r="G1447" s="25"/>
      <c r="H1447" s="25"/>
      <c r="I1447" s="25"/>
      <c r="J1447" s="25"/>
      <c r="AM1447" s="162"/>
    </row>
    <row r="1448" spans="1:39" ht="9" customHeight="1" x14ac:dyDescent="0.25">
      <c r="A1448" s="17"/>
      <c r="B1448" s="192"/>
      <c r="C1448" s="17"/>
      <c r="D1448" s="25"/>
      <c r="E1448" s="17"/>
      <c r="F1448" s="25"/>
      <c r="G1448" s="25"/>
      <c r="H1448" s="25"/>
      <c r="I1448" s="25"/>
      <c r="J1448" s="25"/>
      <c r="AM1448" s="162"/>
    </row>
    <row r="1449" spans="1:39" ht="9" customHeight="1" x14ac:dyDescent="0.25">
      <c r="A1449" s="17"/>
      <c r="B1449" s="192"/>
      <c r="C1449" s="17"/>
      <c r="D1449" s="25"/>
      <c r="E1449" s="17"/>
      <c r="F1449" s="25"/>
      <c r="G1449" s="25"/>
      <c r="H1449" s="25"/>
      <c r="I1449" s="25"/>
      <c r="J1449" s="25"/>
      <c r="AM1449" s="162"/>
    </row>
    <row r="1450" spans="1:39" ht="9" customHeight="1" x14ac:dyDescent="0.25">
      <c r="A1450" s="17"/>
      <c r="B1450" s="192"/>
      <c r="C1450" s="17"/>
      <c r="D1450" s="25"/>
      <c r="E1450" s="17"/>
      <c r="F1450" s="25"/>
      <c r="G1450" s="25"/>
      <c r="H1450" s="25"/>
      <c r="I1450" s="25"/>
      <c r="J1450" s="25"/>
      <c r="AM1450" s="162"/>
    </row>
    <row r="1451" spans="1:39" ht="9" customHeight="1" x14ac:dyDescent="0.25">
      <c r="A1451" s="17"/>
      <c r="B1451" s="192"/>
      <c r="C1451" s="17"/>
      <c r="D1451" s="25"/>
      <c r="E1451" s="17"/>
      <c r="F1451" s="25"/>
      <c r="G1451" s="25"/>
      <c r="H1451" s="25"/>
      <c r="I1451" s="25"/>
      <c r="J1451" s="25"/>
      <c r="AM1451" s="162"/>
    </row>
    <row r="1452" spans="1:39" ht="9" customHeight="1" x14ac:dyDescent="0.25">
      <c r="A1452" s="17"/>
      <c r="B1452" s="192"/>
      <c r="C1452" s="17"/>
      <c r="D1452" s="25"/>
      <c r="E1452" s="17"/>
      <c r="F1452" s="25"/>
      <c r="G1452" s="25"/>
      <c r="H1452" s="25"/>
      <c r="I1452" s="25"/>
      <c r="J1452" s="25"/>
      <c r="AM1452" s="162"/>
    </row>
    <row r="1453" spans="1:39" ht="9" customHeight="1" x14ac:dyDescent="0.25">
      <c r="A1453" s="17"/>
      <c r="B1453" s="192"/>
      <c r="C1453" s="17"/>
      <c r="D1453" s="25"/>
      <c r="E1453" s="17"/>
      <c r="F1453" s="25"/>
      <c r="G1453" s="25"/>
      <c r="H1453" s="25"/>
      <c r="I1453" s="25"/>
      <c r="J1453" s="25"/>
      <c r="AM1453" s="162"/>
    </row>
    <row r="1454" spans="1:39" ht="9" customHeight="1" x14ac:dyDescent="0.25">
      <c r="A1454" s="17"/>
      <c r="B1454" s="192"/>
      <c r="C1454" s="17"/>
      <c r="D1454" s="25"/>
      <c r="E1454" s="17"/>
      <c r="F1454" s="25"/>
      <c r="G1454" s="25"/>
      <c r="H1454" s="25"/>
      <c r="I1454" s="25"/>
      <c r="J1454" s="25"/>
      <c r="AM1454" s="162"/>
    </row>
    <row r="1455" spans="1:39" ht="9" customHeight="1" x14ac:dyDescent="0.25">
      <c r="A1455" s="17"/>
      <c r="B1455" s="192"/>
      <c r="C1455" s="17"/>
      <c r="D1455" s="25"/>
      <c r="E1455" s="17"/>
      <c r="F1455" s="25"/>
      <c r="G1455" s="25"/>
      <c r="H1455" s="25"/>
      <c r="I1455" s="25"/>
      <c r="J1455" s="25"/>
      <c r="AM1455" s="162"/>
    </row>
    <row r="1456" spans="1:39" ht="9" customHeight="1" x14ac:dyDescent="0.25">
      <c r="A1456" s="17"/>
      <c r="B1456" s="192"/>
      <c r="C1456" s="17"/>
      <c r="D1456" s="25"/>
      <c r="E1456" s="17"/>
      <c r="F1456" s="25"/>
      <c r="G1456" s="25"/>
      <c r="H1456" s="25"/>
      <c r="I1456" s="25"/>
      <c r="J1456" s="25"/>
      <c r="AM1456" s="162"/>
    </row>
    <row r="1457" spans="1:39" ht="9" customHeight="1" x14ac:dyDescent="0.25">
      <c r="A1457" s="17"/>
      <c r="B1457" s="192"/>
      <c r="C1457" s="17"/>
      <c r="D1457" s="25"/>
      <c r="E1457" s="17"/>
      <c r="F1457" s="25"/>
      <c r="G1457" s="25"/>
      <c r="H1457" s="25"/>
      <c r="I1457" s="25"/>
      <c r="J1457" s="25"/>
      <c r="AM1457" s="162"/>
    </row>
    <row r="1458" spans="1:39" ht="9" customHeight="1" x14ac:dyDescent="0.25">
      <c r="A1458" s="17"/>
      <c r="B1458" s="192"/>
      <c r="C1458" s="17"/>
      <c r="D1458" s="25"/>
      <c r="E1458" s="17"/>
      <c r="F1458" s="25"/>
      <c r="G1458" s="25"/>
      <c r="H1458" s="25"/>
      <c r="I1458" s="25"/>
      <c r="J1458" s="25"/>
      <c r="AM1458" s="162"/>
    </row>
    <row r="1459" spans="1:39" ht="9" customHeight="1" x14ac:dyDescent="0.25">
      <c r="A1459" s="17"/>
      <c r="B1459" s="192"/>
      <c r="C1459" s="17"/>
      <c r="D1459" s="25"/>
      <c r="E1459" s="17"/>
      <c r="F1459" s="25"/>
      <c r="G1459" s="25"/>
      <c r="H1459" s="25"/>
      <c r="I1459" s="25"/>
      <c r="J1459" s="25"/>
      <c r="AM1459" s="162"/>
    </row>
    <row r="1460" spans="1:39" ht="9" customHeight="1" x14ac:dyDescent="0.25">
      <c r="A1460" s="17"/>
      <c r="B1460" s="192"/>
      <c r="C1460" s="17"/>
      <c r="D1460" s="25"/>
      <c r="E1460" s="17"/>
      <c r="F1460" s="25"/>
      <c r="G1460" s="25"/>
      <c r="H1460" s="25"/>
      <c r="I1460" s="25"/>
      <c r="J1460" s="25"/>
      <c r="AM1460" s="162"/>
    </row>
    <row r="1461" spans="1:39" ht="9" customHeight="1" x14ac:dyDescent="0.25">
      <c r="A1461" s="17"/>
      <c r="B1461" s="192"/>
      <c r="C1461" s="17"/>
      <c r="D1461" s="25"/>
      <c r="E1461" s="17"/>
      <c r="F1461" s="25"/>
      <c r="G1461" s="25"/>
      <c r="H1461" s="25"/>
      <c r="I1461" s="25"/>
      <c r="J1461" s="25"/>
      <c r="AM1461" s="162"/>
    </row>
    <row r="1462" spans="1:39" ht="9" customHeight="1" x14ac:dyDescent="0.25">
      <c r="A1462" s="17"/>
      <c r="B1462" s="192"/>
      <c r="C1462" s="17"/>
      <c r="D1462" s="25"/>
      <c r="E1462" s="17"/>
      <c r="F1462" s="25"/>
      <c r="G1462" s="25"/>
      <c r="H1462" s="25"/>
      <c r="I1462" s="25"/>
      <c r="J1462" s="25"/>
      <c r="AM1462" s="162"/>
    </row>
    <row r="1463" spans="1:39" ht="9" customHeight="1" x14ac:dyDescent="0.25">
      <c r="A1463" s="17"/>
      <c r="B1463" s="192"/>
      <c r="C1463" s="17"/>
      <c r="D1463" s="25"/>
      <c r="E1463" s="17"/>
      <c r="F1463" s="25"/>
      <c r="G1463" s="25"/>
      <c r="H1463" s="25"/>
      <c r="I1463" s="25"/>
      <c r="J1463" s="25"/>
      <c r="AM1463" s="162"/>
    </row>
    <row r="1464" spans="1:39" ht="9" customHeight="1" x14ac:dyDescent="0.25">
      <c r="A1464" s="17"/>
      <c r="B1464" s="192"/>
      <c r="C1464" s="17"/>
      <c r="D1464" s="25"/>
      <c r="E1464" s="17"/>
      <c r="F1464" s="25"/>
      <c r="G1464" s="25"/>
      <c r="H1464" s="25"/>
      <c r="I1464" s="25"/>
      <c r="J1464" s="25"/>
      <c r="AM1464" s="162"/>
    </row>
    <row r="1465" spans="1:39" ht="9" customHeight="1" x14ac:dyDescent="0.25">
      <c r="A1465" s="17"/>
      <c r="B1465" s="192"/>
      <c r="C1465" s="17"/>
      <c r="D1465" s="25"/>
      <c r="E1465" s="17"/>
      <c r="F1465" s="25"/>
      <c r="G1465" s="25"/>
      <c r="H1465" s="25"/>
      <c r="I1465" s="25"/>
      <c r="J1465" s="25"/>
      <c r="AM1465" s="162"/>
    </row>
    <row r="1466" spans="1:39" ht="9" customHeight="1" x14ac:dyDescent="0.25">
      <c r="A1466" s="17"/>
      <c r="B1466" s="192"/>
      <c r="C1466" s="17"/>
      <c r="D1466" s="25"/>
      <c r="E1466" s="17"/>
      <c r="F1466" s="25"/>
      <c r="G1466" s="25"/>
      <c r="H1466" s="25"/>
      <c r="I1466" s="25"/>
      <c r="J1466" s="25"/>
      <c r="AM1466" s="162"/>
    </row>
    <row r="1467" spans="1:39" ht="9" customHeight="1" x14ac:dyDescent="0.25">
      <c r="A1467" s="17"/>
      <c r="B1467" s="192"/>
      <c r="C1467" s="17"/>
      <c r="D1467" s="25"/>
      <c r="E1467" s="17"/>
      <c r="F1467" s="25"/>
      <c r="G1467" s="25"/>
      <c r="H1467" s="25"/>
      <c r="I1467" s="25"/>
      <c r="J1467" s="25"/>
      <c r="AM1467" s="162"/>
    </row>
    <row r="1468" spans="1:39" ht="9" customHeight="1" x14ac:dyDescent="0.25">
      <c r="A1468" s="17"/>
      <c r="B1468" s="192"/>
      <c r="C1468" s="17"/>
      <c r="D1468" s="25"/>
      <c r="E1468" s="17"/>
      <c r="F1468" s="25"/>
      <c r="G1468" s="25"/>
      <c r="H1468" s="25"/>
      <c r="I1468" s="25"/>
      <c r="J1468" s="25"/>
      <c r="AM1468" s="162"/>
    </row>
    <row r="1469" spans="1:39" ht="9" customHeight="1" x14ac:dyDescent="0.25">
      <c r="A1469" s="17"/>
      <c r="B1469" s="192"/>
      <c r="C1469" s="17"/>
      <c r="D1469" s="25"/>
      <c r="E1469" s="17"/>
      <c r="F1469" s="25"/>
      <c r="G1469" s="25"/>
      <c r="H1469" s="25"/>
      <c r="I1469" s="25"/>
      <c r="J1469" s="25"/>
      <c r="AM1469" s="162"/>
    </row>
    <row r="1470" spans="1:39" ht="9" customHeight="1" x14ac:dyDescent="0.25">
      <c r="A1470" s="17"/>
      <c r="B1470" s="192"/>
      <c r="C1470" s="17"/>
      <c r="D1470" s="25"/>
      <c r="E1470" s="17"/>
      <c r="F1470" s="25"/>
      <c r="G1470" s="25"/>
      <c r="H1470" s="25"/>
      <c r="I1470" s="25"/>
      <c r="J1470" s="25"/>
      <c r="AM1470" s="162"/>
    </row>
    <row r="1471" spans="1:39" ht="9" customHeight="1" x14ac:dyDescent="0.25">
      <c r="A1471" s="17"/>
      <c r="B1471" s="192"/>
      <c r="C1471" s="17"/>
      <c r="D1471" s="25"/>
      <c r="E1471" s="17"/>
      <c r="F1471" s="25"/>
      <c r="G1471" s="25"/>
      <c r="H1471" s="25"/>
      <c r="I1471" s="25"/>
      <c r="J1471" s="25"/>
      <c r="AM1471" s="162"/>
    </row>
    <row r="1472" spans="1:39" ht="9" customHeight="1" x14ac:dyDescent="0.25">
      <c r="A1472" s="17"/>
      <c r="B1472" s="192"/>
      <c r="C1472" s="17"/>
      <c r="D1472" s="25"/>
      <c r="E1472" s="17"/>
      <c r="F1472" s="25"/>
      <c r="G1472" s="25"/>
      <c r="H1472" s="25"/>
      <c r="I1472" s="25"/>
      <c r="J1472" s="25"/>
      <c r="AM1472" s="162"/>
    </row>
    <row r="1473" spans="1:39" ht="9" customHeight="1" x14ac:dyDescent="0.25">
      <c r="A1473" s="17"/>
      <c r="B1473" s="192"/>
      <c r="C1473" s="17"/>
      <c r="D1473" s="25"/>
      <c r="E1473" s="17"/>
      <c r="F1473" s="25"/>
      <c r="G1473" s="25"/>
      <c r="H1473" s="25"/>
      <c r="I1473" s="25"/>
      <c r="J1473" s="25"/>
      <c r="AM1473" s="162"/>
    </row>
    <row r="1474" spans="1:39" ht="9" customHeight="1" x14ac:dyDescent="0.25">
      <c r="A1474" s="17"/>
      <c r="B1474" s="192"/>
      <c r="C1474" s="17"/>
      <c r="D1474" s="25"/>
      <c r="E1474" s="17"/>
      <c r="F1474" s="25"/>
      <c r="G1474" s="25"/>
      <c r="H1474" s="25"/>
      <c r="I1474" s="25"/>
      <c r="J1474" s="25"/>
      <c r="AM1474" s="162"/>
    </row>
    <row r="1475" spans="1:39" ht="9" customHeight="1" x14ac:dyDescent="0.25">
      <c r="A1475" s="17"/>
      <c r="B1475" s="192"/>
      <c r="C1475" s="17"/>
      <c r="D1475" s="25"/>
      <c r="E1475" s="17"/>
      <c r="F1475" s="25"/>
      <c r="G1475" s="25"/>
      <c r="H1475" s="25"/>
      <c r="I1475" s="25"/>
      <c r="J1475" s="25"/>
      <c r="AM1475" s="162"/>
    </row>
    <row r="1476" spans="1:39" ht="9" customHeight="1" x14ac:dyDescent="0.25">
      <c r="A1476" s="17"/>
      <c r="B1476" s="192"/>
      <c r="C1476" s="17"/>
      <c r="D1476" s="25"/>
      <c r="E1476" s="17"/>
      <c r="F1476" s="25"/>
      <c r="G1476" s="25"/>
      <c r="H1476" s="25"/>
      <c r="I1476" s="25"/>
      <c r="J1476" s="25"/>
      <c r="AM1476" s="162"/>
    </row>
    <row r="1477" spans="1:39" ht="9" customHeight="1" x14ac:dyDescent="0.25">
      <c r="A1477" s="17"/>
      <c r="B1477" s="192"/>
      <c r="C1477" s="17"/>
      <c r="D1477" s="25"/>
      <c r="E1477" s="17"/>
      <c r="F1477" s="25"/>
      <c r="G1477" s="25"/>
      <c r="H1477" s="25"/>
      <c r="I1477" s="25"/>
      <c r="J1477" s="25"/>
      <c r="AM1477" s="162"/>
    </row>
    <row r="1478" spans="1:39" ht="9" customHeight="1" x14ac:dyDescent="0.25">
      <c r="A1478" s="17"/>
      <c r="B1478" s="192"/>
      <c r="C1478" s="17"/>
      <c r="D1478" s="25"/>
      <c r="E1478" s="17"/>
      <c r="F1478" s="25"/>
      <c r="G1478" s="25"/>
      <c r="H1478" s="25"/>
      <c r="I1478" s="25"/>
      <c r="J1478" s="25"/>
      <c r="AM1478" s="162"/>
    </row>
    <row r="1479" spans="1:39" ht="9" customHeight="1" x14ac:dyDescent="0.25">
      <c r="A1479" s="17"/>
      <c r="B1479" s="192"/>
      <c r="C1479" s="17"/>
      <c r="D1479" s="25"/>
      <c r="E1479" s="17"/>
      <c r="F1479" s="25"/>
      <c r="G1479" s="25"/>
      <c r="H1479" s="25"/>
      <c r="I1479" s="25"/>
      <c r="J1479" s="25"/>
      <c r="AM1479" s="162"/>
    </row>
    <row r="1480" spans="1:39" ht="9" customHeight="1" x14ac:dyDescent="0.25">
      <c r="A1480" s="17"/>
      <c r="B1480" s="192"/>
      <c r="C1480" s="17"/>
      <c r="D1480" s="25"/>
      <c r="E1480" s="17"/>
      <c r="F1480" s="25"/>
      <c r="G1480" s="25"/>
      <c r="H1480" s="25"/>
      <c r="I1480" s="25"/>
      <c r="J1480" s="25"/>
      <c r="AM1480" s="162"/>
    </row>
    <row r="1481" spans="1:39" ht="9" customHeight="1" x14ac:dyDescent="0.25">
      <c r="A1481" s="17"/>
      <c r="B1481" s="192"/>
      <c r="C1481" s="17"/>
      <c r="D1481" s="25"/>
      <c r="E1481" s="17"/>
      <c r="F1481" s="25"/>
      <c r="G1481" s="25"/>
      <c r="H1481" s="25"/>
      <c r="I1481" s="25"/>
      <c r="J1481" s="25"/>
      <c r="AM1481" s="162"/>
    </row>
    <row r="1482" spans="1:39" ht="9" customHeight="1" x14ac:dyDescent="0.25">
      <c r="A1482" s="17"/>
      <c r="B1482" s="192"/>
      <c r="C1482" s="17"/>
      <c r="D1482" s="25"/>
      <c r="E1482" s="17"/>
      <c r="F1482" s="25"/>
      <c r="G1482" s="25"/>
      <c r="H1482" s="25"/>
      <c r="I1482" s="25"/>
      <c r="J1482" s="25"/>
      <c r="AM1482" s="162"/>
    </row>
    <row r="1483" spans="1:39" ht="9" customHeight="1" x14ac:dyDescent="0.25">
      <c r="A1483" s="17"/>
      <c r="B1483" s="192"/>
      <c r="C1483" s="17"/>
      <c r="D1483" s="25"/>
      <c r="E1483" s="17"/>
      <c r="F1483" s="25"/>
      <c r="G1483" s="25"/>
      <c r="H1483" s="25"/>
      <c r="I1483" s="25"/>
      <c r="J1483" s="25"/>
      <c r="AM1483" s="162"/>
    </row>
    <row r="1484" spans="1:39" ht="9" customHeight="1" x14ac:dyDescent="0.25">
      <c r="A1484" s="17"/>
      <c r="B1484" s="192"/>
      <c r="C1484" s="17"/>
      <c r="D1484" s="25"/>
      <c r="E1484" s="17"/>
      <c r="F1484" s="25"/>
      <c r="G1484" s="25"/>
      <c r="H1484" s="25"/>
      <c r="I1484" s="25"/>
      <c r="J1484" s="25"/>
      <c r="AM1484" s="162"/>
    </row>
    <row r="1485" spans="1:39" ht="9" customHeight="1" x14ac:dyDescent="0.25">
      <c r="A1485" s="17"/>
      <c r="B1485" s="192"/>
      <c r="C1485" s="17"/>
      <c r="D1485" s="25"/>
      <c r="E1485" s="17"/>
      <c r="F1485" s="25"/>
      <c r="G1485" s="25"/>
      <c r="H1485" s="25"/>
      <c r="I1485" s="25"/>
      <c r="J1485" s="25"/>
      <c r="AM1485" s="162"/>
    </row>
    <row r="1486" spans="1:39" ht="9" customHeight="1" x14ac:dyDescent="0.25">
      <c r="A1486" s="17"/>
      <c r="B1486" s="192"/>
      <c r="C1486" s="17"/>
      <c r="D1486" s="25"/>
      <c r="E1486" s="17"/>
      <c r="F1486" s="25"/>
      <c r="G1486" s="25"/>
      <c r="H1486" s="25"/>
      <c r="I1486" s="25"/>
      <c r="J1486" s="25"/>
      <c r="AM1486" s="162"/>
    </row>
    <row r="1487" spans="1:39" ht="9" customHeight="1" x14ac:dyDescent="0.25">
      <c r="A1487" s="17"/>
      <c r="B1487" s="192"/>
      <c r="C1487" s="17"/>
      <c r="D1487" s="25"/>
      <c r="E1487" s="17"/>
      <c r="F1487" s="25"/>
      <c r="G1487" s="25"/>
      <c r="H1487" s="25"/>
      <c r="I1487" s="25"/>
      <c r="J1487" s="25"/>
      <c r="AM1487" s="162"/>
    </row>
    <row r="1488" spans="1:39" ht="9" customHeight="1" x14ac:dyDescent="0.25">
      <c r="A1488" s="17"/>
      <c r="B1488" s="192"/>
      <c r="C1488" s="17"/>
      <c r="D1488" s="25"/>
      <c r="E1488" s="17"/>
      <c r="F1488" s="25"/>
      <c r="G1488" s="25"/>
      <c r="H1488" s="25"/>
      <c r="I1488" s="25"/>
      <c r="J1488" s="25"/>
      <c r="AM1488" s="162"/>
    </row>
    <row r="1489" spans="1:39" ht="9" customHeight="1" x14ac:dyDescent="0.25">
      <c r="A1489" s="17"/>
      <c r="B1489" s="192"/>
      <c r="C1489" s="17"/>
      <c r="D1489" s="25"/>
      <c r="E1489" s="17"/>
      <c r="F1489" s="25"/>
      <c r="G1489" s="25"/>
      <c r="H1489" s="25"/>
      <c r="I1489" s="25"/>
      <c r="J1489" s="25"/>
      <c r="AM1489" s="162"/>
    </row>
    <row r="1490" spans="1:39" ht="9" customHeight="1" x14ac:dyDescent="0.25">
      <c r="A1490" s="17"/>
      <c r="B1490" s="192"/>
      <c r="C1490" s="17"/>
      <c r="D1490" s="25"/>
      <c r="E1490" s="17"/>
      <c r="F1490" s="25"/>
      <c r="G1490" s="25"/>
      <c r="H1490" s="25"/>
      <c r="I1490" s="25"/>
      <c r="J1490" s="25"/>
      <c r="AM1490" s="162"/>
    </row>
    <row r="1491" spans="1:39" ht="9" customHeight="1" x14ac:dyDescent="0.25">
      <c r="A1491" s="17"/>
      <c r="B1491" s="192"/>
      <c r="C1491" s="17"/>
      <c r="D1491" s="25"/>
      <c r="E1491" s="17"/>
      <c r="F1491" s="25"/>
      <c r="G1491" s="25"/>
      <c r="H1491" s="25"/>
      <c r="I1491" s="25"/>
      <c r="J1491" s="25"/>
      <c r="AM1491" s="162"/>
    </row>
    <row r="1492" spans="1:39" ht="9" customHeight="1" x14ac:dyDescent="0.25">
      <c r="A1492" s="17"/>
      <c r="B1492" s="192"/>
      <c r="C1492" s="17"/>
      <c r="D1492" s="25"/>
      <c r="E1492" s="17"/>
      <c r="F1492" s="25"/>
      <c r="G1492" s="25"/>
      <c r="H1492" s="25"/>
      <c r="I1492" s="25"/>
      <c r="J1492" s="25"/>
      <c r="AM1492" s="162"/>
    </row>
    <row r="1493" spans="1:39" ht="9" customHeight="1" x14ac:dyDescent="0.25">
      <c r="A1493" s="17"/>
      <c r="B1493" s="192"/>
      <c r="C1493" s="17"/>
      <c r="D1493" s="25"/>
      <c r="E1493" s="17"/>
      <c r="F1493" s="25"/>
      <c r="G1493" s="25"/>
      <c r="H1493" s="25"/>
      <c r="I1493" s="25"/>
      <c r="J1493" s="25"/>
      <c r="AM1493" s="162"/>
    </row>
    <row r="1494" spans="1:39" ht="9" customHeight="1" x14ac:dyDescent="0.25">
      <c r="A1494" s="17"/>
      <c r="B1494" s="192"/>
      <c r="C1494" s="17"/>
      <c r="D1494" s="25"/>
      <c r="E1494" s="17"/>
      <c r="F1494" s="25"/>
      <c r="G1494" s="25"/>
      <c r="H1494" s="25"/>
      <c r="I1494" s="25"/>
      <c r="J1494" s="25"/>
      <c r="AM1494" s="162"/>
    </row>
    <row r="1495" spans="1:39" ht="9" customHeight="1" x14ac:dyDescent="0.25">
      <c r="A1495" s="17"/>
      <c r="B1495" s="192"/>
      <c r="C1495" s="17"/>
      <c r="D1495" s="25"/>
      <c r="E1495" s="17"/>
      <c r="F1495" s="25"/>
      <c r="G1495" s="25"/>
      <c r="H1495" s="25"/>
      <c r="I1495" s="25"/>
      <c r="J1495" s="25"/>
      <c r="AM1495" s="162"/>
    </row>
    <row r="1496" spans="1:39" ht="9" customHeight="1" x14ac:dyDescent="0.25">
      <c r="A1496" s="17"/>
      <c r="B1496" s="192"/>
      <c r="C1496" s="17"/>
      <c r="D1496" s="25"/>
      <c r="E1496" s="17"/>
      <c r="F1496" s="25"/>
      <c r="G1496" s="25"/>
      <c r="H1496" s="25"/>
      <c r="I1496" s="25"/>
      <c r="J1496" s="25"/>
      <c r="AM1496" s="162"/>
    </row>
    <row r="1497" spans="1:39" ht="9" customHeight="1" x14ac:dyDescent="0.25">
      <c r="A1497" s="17"/>
      <c r="B1497" s="192"/>
      <c r="C1497" s="17"/>
      <c r="D1497" s="25"/>
      <c r="E1497" s="17"/>
      <c r="F1497" s="25"/>
      <c r="G1497" s="25"/>
      <c r="H1497" s="25"/>
      <c r="I1497" s="25"/>
      <c r="J1497" s="25"/>
      <c r="AM1497" s="162"/>
    </row>
    <row r="1498" spans="1:39" ht="9" customHeight="1" x14ac:dyDescent="0.25">
      <c r="A1498" s="17"/>
      <c r="B1498" s="192"/>
      <c r="C1498" s="17"/>
      <c r="D1498" s="25"/>
      <c r="E1498" s="17"/>
      <c r="F1498" s="25"/>
      <c r="G1498" s="25"/>
      <c r="H1498" s="25"/>
      <c r="I1498" s="25"/>
      <c r="J1498" s="25"/>
      <c r="AM1498" s="162"/>
    </row>
    <row r="1499" spans="1:39" ht="9" customHeight="1" x14ac:dyDescent="0.25">
      <c r="A1499" s="17"/>
      <c r="B1499" s="192"/>
      <c r="C1499" s="17"/>
      <c r="D1499" s="25"/>
      <c r="E1499" s="17"/>
      <c r="F1499" s="25"/>
      <c r="G1499" s="25"/>
      <c r="H1499" s="25"/>
      <c r="I1499" s="25"/>
      <c r="J1499" s="25"/>
      <c r="AM1499" s="162"/>
    </row>
    <row r="1500" spans="1:39" ht="9" customHeight="1" x14ac:dyDescent="0.25">
      <c r="A1500" s="17"/>
      <c r="B1500" s="192"/>
      <c r="C1500" s="17"/>
      <c r="D1500" s="25"/>
      <c r="E1500" s="17"/>
      <c r="F1500" s="25"/>
      <c r="G1500" s="25"/>
      <c r="H1500" s="25"/>
      <c r="I1500" s="25"/>
      <c r="J1500" s="25"/>
      <c r="AM1500" s="162"/>
    </row>
    <row r="1501" spans="1:39" ht="9" customHeight="1" x14ac:dyDescent="0.25">
      <c r="A1501" s="17"/>
      <c r="B1501" s="192"/>
      <c r="C1501" s="17"/>
      <c r="D1501" s="25"/>
      <c r="E1501" s="17"/>
      <c r="F1501" s="25"/>
      <c r="G1501" s="25"/>
      <c r="H1501" s="25"/>
      <c r="I1501" s="25"/>
      <c r="J1501" s="25"/>
      <c r="AM1501" s="162"/>
    </row>
    <row r="1502" spans="1:39" ht="9" customHeight="1" x14ac:dyDescent="0.25">
      <c r="A1502" s="17"/>
      <c r="B1502" s="192"/>
      <c r="C1502" s="17"/>
      <c r="D1502" s="25"/>
      <c r="E1502" s="17"/>
      <c r="F1502" s="25"/>
      <c r="G1502" s="25"/>
      <c r="H1502" s="25"/>
      <c r="I1502" s="25"/>
      <c r="J1502" s="25"/>
      <c r="AM1502" s="162"/>
    </row>
    <row r="1503" spans="1:39" ht="9" customHeight="1" x14ac:dyDescent="0.25">
      <c r="A1503" s="17"/>
      <c r="B1503" s="192"/>
      <c r="C1503" s="17"/>
      <c r="D1503" s="25"/>
      <c r="E1503" s="17"/>
      <c r="F1503" s="25"/>
      <c r="G1503" s="25"/>
      <c r="H1503" s="25"/>
      <c r="I1503" s="25"/>
      <c r="J1503" s="25"/>
      <c r="AM1503" s="162"/>
    </row>
    <row r="1504" spans="1:39" ht="9" customHeight="1" x14ac:dyDescent="0.25">
      <c r="A1504" s="17"/>
      <c r="B1504" s="192"/>
      <c r="C1504" s="17"/>
      <c r="D1504" s="25"/>
      <c r="E1504" s="17"/>
      <c r="F1504" s="25"/>
      <c r="G1504" s="25"/>
      <c r="H1504" s="25"/>
      <c r="I1504" s="25"/>
      <c r="J1504" s="25"/>
      <c r="AM1504" s="162"/>
    </row>
    <row r="1505" spans="1:39" ht="9" customHeight="1" x14ac:dyDescent="0.25">
      <c r="A1505" s="17"/>
      <c r="B1505" s="192"/>
      <c r="C1505" s="17"/>
      <c r="D1505" s="25"/>
      <c r="E1505" s="17"/>
      <c r="F1505" s="25"/>
      <c r="G1505" s="25"/>
      <c r="H1505" s="25"/>
      <c r="I1505" s="25"/>
      <c r="J1505" s="25"/>
      <c r="AM1505" s="162"/>
    </row>
    <row r="1506" spans="1:39" ht="9" customHeight="1" x14ac:dyDescent="0.25">
      <c r="A1506" s="17"/>
      <c r="B1506" s="192"/>
      <c r="C1506" s="17"/>
      <c r="D1506" s="25"/>
      <c r="E1506" s="17"/>
      <c r="F1506" s="25"/>
      <c r="G1506" s="25"/>
      <c r="H1506" s="25"/>
      <c r="I1506" s="25"/>
      <c r="J1506" s="25"/>
      <c r="AM1506" s="162"/>
    </row>
    <row r="1507" spans="1:39" ht="9" customHeight="1" x14ac:dyDescent="0.25">
      <c r="A1507" s="17"/>
      <c r="B1507" s="192"/>
      <c r="C1507" s="17"/>
      <c r="D1507" s="25"/>
      <c r="E1507" s="17"/>
      <c r="F1507" s="25"/>
      <c r="G1507" s="25"/>
      <c r="H1507" s="25"/>
      <c r="I1507" s="25"/>
      <c r="J1507" s="25"/>
      <c r="AM1507" s="162"/>
    </row>
    <row r="1508" spans="1:39" ht="9" customHeight="1" x14ac:dyDescent="0.25">
      <c r="A1508" s="17"/>
      <c r="B1508" s="192"/>
      <c r="C1508" s="17"/>
      <c r="D1508" s="25"/>
      <c r="E1508" s="17"/>
      <c r="F1508" s="25"/>
      <c r="G1508" s="25"/>
      <c r="H1508" s="25"/>
      <c r="I1508" s="25"/>
      <c r="J1508" s="25"/>
      <c r="AM1508" s="162"/>
    </row>
    <row r="1509" spans="1:39" ht="9" customHeight="1" x14ac:dyDescent="0.25">
      <c r="A1509" s="17"/>
      <c r="B1509" s="192"/>
      <c r="C1509" s="17"/>
      <c r="D1509" s="25"/>
      <c r="E1509" s="17"/>
      <c r="F1509" s="25"/>
      <c r="G1509" s="25"/>
      <c r="H1509" s="25"/>
      <c r="I1509" s="25"/>
      <c r="J1509" s="25"/>
      <c r="AM1509" s="162"/>
    </row>
    <row r="1510" spans="1:39" ht="9" customHeight="1" x14ac:dyDescent="0.25">
      <c r="A1510" s="17"/>
      <c r="B1510" s="192"/>
      <c r="C1510" s="17"/>
      <c r="D1510" s="25"/>
      <c r="E1510" s="17"/>
      <c r="F1510" s="25"/>
      <c r="G1510" s="25"/>
      <c r="H1510" s="25"/>
      <c r="I1510" s="25"/>
      <c r="J1510" s="25"/>
      <c r="AM1510" s="162"/>
    </row>
    <row r="1511" spans="1:39" ht="9" customHeight="1" x14ac:dyDescent="0.25">
      <c r="A1511" s="17"/>
      <c r="B1511" s="192"/>
      <c r="C1511" s="17"/>
      <c r="D1511" s="25"/>
      <c r="E1511" s="17"/>
      <c r="F1511" s="25"/>
      <c r="G1511" s="25"/>
      <c r="H1511" s="25"/>
      <c r="I1511" s="25"/>
      <c r="J1511" s="25"/>
      <c r="AM1511" s="162"/>
    </row>
    <row r="1512" spans="1:39" ht="9" customHeight="1" x14ac:dyDescent="0.25">
      <c r="A1512" s="17"/>
      <c r="B1512" s="192"/>
      <c r="C1512" s="17"/>
      <c r="D1512" s="25"/>
      <c r="E1512" s="17"/>
      <c r="F1512" s="25"/>
      <c r="G1512" s="25"/>
      <c r="H1512" s="25"/>
      <c r="I1512" s="25"/>
      <c r="J1512" s="25"/>
      <c r="AM1512" s="162"/>
    </row>
    <row r="1513" spans="1:39" ht="9" customHeight="1" x14ac:dyDescent="0.25">
      <c r="A1513" s="17"/>
      <c r="B1513" s="192"/>
      <c r="C1513" s="17"/>
      <c r="D1513" s="25"/>
      <c r="E1513" s="17"/>
      <c r="F1513" s="25"/>
      <c r="G1513" s="25"/>
      <c r="H1513" s="25"/>
      <c r="I1513" s="25"/>
      <c r="J1513" s="25"/>
      <c r="AM1513" s="162"/>
    </row>
    <row r="1514" spans="1:39" ht="9" customHeight="1" x14ac:dyDescent="0.25">
      <c r="A1514" s="17"/>
      <c r="B1514" s="192"/>
      <c r="C1514" s="17"/>
      <c r="D1514" s="25"/>
      <c r="E1514" s="17"/>
      <c r="F1514" s="25"/>
      <c r="G1514" s="25"/>
      <c r="H1514" s="25"/>
      <c r="I1514" s="25"/>
      <c r="J1514" s="25"/>
      <c r="AM1514" s="162"/>
    </row>
    <row r="1515" spans="1:39" ht="9" customHeight="1" x14ac:dyDescent="0.25">
      <c r="A1515" s="17"/>
      <c r="B1515" s="192"/>
      <c r="C1515" s="17"/>
      <c r="D1515" s="25"/>
      <c r="E1515" s="17"/>
      <c r="F1515" s="25"/>
      <c r="G1515" s="25"/>
      <c r="H1515" s="25"/>
      <c r="I1515" s="25"/>
      <c r="J1515" s="25"/>
      <c r="AM1515" s="162"/>
    </row>
    <row r="1516" spans="1:39" ht="9" customHeight="1" x14ac:dyDescent="0.25">
      <c r="A1516" s="17"/>
      <c r="B1516" s="192"/>
      <c r="C1516" s="17"/>
      <c r="D1516" s="25"/>
      <c r="E1516" s="17"/>
      <c r="F1516" s="25"/>
      <c r="G1516" s="25"/>
      <c r="H1516" s="25"/>
      <c r="I1516" s="25"/>
      <c r="J1516" s="25"/>
      <c r="AM1516" s="162"/>
    </row>
    <row r="1517" spans="1:39" ht="9" customHeight="1" x14ac:dyDescent="0.25">
      <c r="A1517" s="17"/>
      <c r="B1517" s="192"/>
      <c r="C1517" s="17"/>
      <c r="D1517" s="25"/>
      <c r="E1517" s="17"/>
      <c r="F1517" s="25"/>
      <c r="G1517" s="25"/>
      <c r="H1517" s="25"/>
      <c r="I1517" s="25"/>
      <c r="J1517" s="25"/>
      <c r="AM1517" s="162"/>
    </row>
    <row r="1518" spans="1:39" ht="9" customHeight="1" x14ac:dyDescent="0.25">
      <c r="A1518" s="17"/>
      <c r="B1518" s="192"/>
      <c r="C1518" s="17"/>
      <c r="D1518" s="25"/>
      <c r="E1518" s="17"/>
      <c r="F1518" s="25"/>
      <c r="G1518" s="25"/>
      <c r="H1518" s="25"/>
      <c r="I1518" s="25"/>
      <c r="J1518" s="25"/>
      <c r="AM1518" s="162"/>
    </row>
    <row r="1519" spans="1:39" ht="9" customHeight="1" x14ac:dyDescent="0.25">
      <c r="A1519" s="17"/>
      <c r="B1519" s="192"/>
      <c r="C1519" s="17"/>
      <c r="D1519" s="25"/>
      <c r="E1519" s="17"/>
      <c r="F1519" s="25"/>
      <c r="G1519" s="25"/>
      <c r="H1519" s="25"/>
      <c r="I1519" s="25"/>
      <c r="J1519" s="25"/>
      <c r="AM1519" s="162"/>
    </row>
    <row r="1520" spans="1:39" ht="9" customHeight="1" x14ac:dyDescent="0.25">
      <c r="A1520" s="17"/>
      <c r="B1520" s="192"/>
      <c r="C1520" s="17"/>
      <c r="D1520" s="25"/>
      <c r="E1520" s="17"/>
      <c r="F1520" s="25"/>
      <c r="G1520" s="25"/>
      <c r="H1520" s="25"/>
      <c r="I1520" s="25"/>
      <c r="J1520" s="25"/>
      <c r="AM1520" s="162"/>
    </row>
    <row r="1521" spans="1:39" ht="9" customHeight="1" x14ac:dyDescent="0.25">
      <c r="A1521" s="17"/>
      <c r="B1521" s="192"/>
      <c r="C1521" s="17"/>
      <c r="D1521" s="25"/>
      <c r="E1521" s="17"/>
      <c r="F1521" s="25"/>
      <c r="G1521" s="25"/>
      <c r="H1521" s="25"/>
      <c r="I1521" s="25"/>
      <c r="J1521" s="25"/>
      <c r="AM1521" s="162"/>
    </row>
    <row r="1522" spans="1:39" ht="9" customHeight="1" x14ac:dyDescent="0.25">
      <c r="A1522" s="17"/>
      <c r="B1522" s="192"/>
      <c r="C1522" s="17"/>
      <c r="D1522" s="25"/>
      <c r="E1522" s="17"/>
      <c r="F1522" s="25"/>
      <c r="G1522" s="25"/>
      <c r="H1522" s="25"/>
      <c r="I1522" s="25"/>
      <c r="J1522" s="25"/>
      <c r="AM1522" s="162"/>
    </row>
    <row r="1523" spans="1:39" ht="9" customHeight="1" x14ac:dyDescent="0.25">
      <c r="A1523" s="17"/>
      <c r="B1523" s="192"/>
      <c r="C1523" s="17"/>
      <c r="D1523" s="25"/>
      <c r="E1523" s="17"/>
      <c r="F1523" s="25"/>
      <c r="G1523" s="25"/>
      <c r="H1523" s="25"/>
      <c r="I1523" s="25"/>
      <c r="J1523" s="25"/>
      <c r="AM1523" s="162"/>
    </row>
    <row r="1524" spans="1:39" ht="9" customHeight="1" x14ac:dyDescent="0.25">
      <c r="A1524" s="17"/>
      <c r="B1524" s="192"/>
      <c r="C1524" s="17"/>
      <c r="D1524" s="25"/>
      <c r="E1524" s="17"/>
      <c r="F1524" s="25"/>
      <c r="G1524" s="25"/>
      <c r="H1524" s="25"/>
      <c r="I1524" s="25"/>
      <c r="J1524" s="25"/>
      <c r="AM1524" s="162"/>
    </row>
    <row r="1525" spans="1:39" ht="9" customHeight="1" x14ac:dyDescent="0.25">
      <c r="A1525" s="17"/>
      <c r="B1525" s="192"/>
      <c r="C1525" s="17"/>
      <c r="D1525" s="25"/>
      <c r="E1525" s="17"/>
      <c r="F1525" s="25"/>
      <c r="G1525" s="25"/>
      <c r="H1525" s="25"/>
      <c r="I1525" s="25"/>
      <c r="J1525" s="25"/>
      <c r="AM1525" s="162"/>
    </row>
    <row r="1526" spans="1:39" ht="9" customHeight="1" x14ac:dyDescent="0.25">
      <c r="A1526" s="17"/>
      <c r="B1526" s="192"/>
      <c r="C1526" s="17"/>
      <c r="D1526" s="25"/>
      <c r="E1526" s="17"/>
      <c r="F1526" s="25"/>
      <c r="G1526" s="25"/>
      <c r="H1526" s="25"/>
      <c r="I1526" s="25"/>
      <c r="J1526" s="25"/>
      <c r="AM1526" s="162"/>
    </row>
    <row r="1527" spans="1:39" ht="9" customHeight="1" x14ac:dyDescent="0.25">
      <c r="A1527" s="17"/>
      <c r="B1527" s="192"/>
      <c r="C1527" s="17"/>
      <c r="D1527" s="25"/>
      <c r="E1527" s="17"/>
      <c r="F1527" s="25"/>
      <c r="G1527" s="25"/>
      <c r="H1527" s="25"/>
      <c r="I1527" s="25"/>
      <c r="J1527" s="25"/>
      <c r="AM1527" s="162"/>
    </row>
    <row r="1528" spans="1:39" ht="9" customHeight="1" x14ac:dyDescent="0.25">
      <c r="A1528" s="17"/>
      <c r="B1528" s="192"/>
      <c r="C1528" s="17"/>
      <c r="D1528" s="25"/>
      <c r="E1528" s="17"/>
      <c r="F1528" s="25"/>
      <c r="G1528" s="25"/>
      <c r="H1528" s="25"/>
      <c r="I1528" s="25"/>
      <c r="J1528" s="25"/>
      <c r="AM1528" s="162"/>
    </row>
    <row r="1529" spans="1:39" ht="9" customHeight="1" x14ac:dyDescent="0.25">
      <c r="A1529" s="17"/>
      <c r="B1529" s="192"/>
      <c r="C1529" s="17"/>
      <c r="D1529" s="25"/>
      <c r="E1529" s="17"/>
      <c r="F1529" s="25"/>
      <c r="G1529" s="25"/>
      <c r="H1529" s="25"/>
      <c r="I1529" s="25"/>
      <c r="J1529" s="25"/>
      <c r="AM1529" s="162"/>
    </row>
    <row r="1530" spans="1:39" ht="9" customHeight="1" x14ac:dyDescent="0.25">
      <c r="A1530" s="17"/>
      <c r="B1530" s="192"/>
      <c r="C1530" s="17"/>
      <c r="D1530" s="25"/>
      <c r="F1530" s="25"/>
      <c r="G1530" s="25"/>
      <c r="H1530" s="25"/>
      <c r="I1530" s="25"/>
      <c r="J1530" s="25"/>
      <c r="AM1530" s="162"/>
    </row>
    <row r="1531" spans="1:39" ht="9" customHeight="1" x14ac:dyDescent="0.25">
      <c r="A1531" s="17"/>
      <c r="B1531" s="192"/>
      <c r="C1531" s="17"/>
      <c r="D1531" s="25"/>
      <c r="F1531" s="25"/>
      <c r="G1531" s="25"/>
      <c r="H1531" s="25"/>
      <c r="I1531" s="25"/>
      <c r="J1531" s="25"/>
      <c r="AM1531" s="162"/>
    </row>
    <row r="1532" spans="1:39" ht="9" customHeight="1" x14ac:dyDescent="0.25">
      <c r="A1532" s="17"/>
      <c r="B1532" s="192"/>
      <c r="C1532" s="17"/>
      <c r="D1532" s="25"/>
      <c r="F1532" s="25"/>
      <c r="G1532" s="25"/>
      <c r="H1532" s="25"/>
      <c r="I1532" s="25"/>
      <c r="J1532" s="25"/>
      <c r="AM1532" s="162"/>
    </row>
    <row r="1533" spans="1:39" ht="9" customHeight="1" x14ac:dyDescent="0.25">
      <c r="A1533" s="17"/>
      <c r="B1533" s="192"/>
      <c r="C1533" s="17"/>
      <c r="D1533" s="25"/>
      <c r="F1533" s="25"/>
      <c r="G1533" s="25"/>
      <c r="H1533" s="25"/>
      <c r="I1533" s="25"/>
      <c r="J1533" s="25"/>
      <c r="AM1533" s="162"/>
    </row>
    <row r="1534" spans="1:39" ht="9" customHeight="1" x14ac:dyDescent="0.25">
      <c r="A1534" s="17"/>
      <c r="B1534" s="192"/>
      <c r="C1534" s="17"/>
      <c r="D1534" s="25"/>
      <c r="F1534" s="25"/>
      <c r="G1534" s="25"/>
      <c r="H1534" s="25"/>
      <c r="I1534" s="25"/>
      <c r="J1534" s="25"/>
      <c r="AM1534" s="162"/>
    </row>
    <row r="1535" spans="1:39" ht="9" customHeight="1" x14ac:dyDescent="0.25">
      <c r="A1535" s="17"/>
      <c r="B1535" s="192"/>
      <c r="C1535" s="17"/>
      <c r="D1535" s="25"/>
      <c r="F1535" s="25"/>
      <c r="G1535" s="25"/>
      <c r="H1535" s="25"/>
      <c r="I1535" s="25"/>
      <c r="J1535" s="25"/>
      <c r="AM1535" s="162"/>
    </row>
    <row r="1536" spans="1:39" ht="9" customHeight="1" x14ac:dyDescent="0.25">
      <c r="A1536" s="17"/>
      <c r="B1536" s="192"/>
      <c r="C1536" s="17"/>
      <c r="D1536" s="25"/>
      <c r="F1536" s="25"/>
      <c r="G1536" s="25"/>
      <c r="H1536" s="25"/>
      <c r="I1536" s="25"/>
      <c r="J1536" s="25"/>
      <c r="AM1536" s="162"/>
    </row>
    <row r="1537" spans="1:39" ht="9" customHeight="1" x14ac:dyDescent="0.25">
      <c r="A1537" s="17"/>
      <c r="B1537" s="192"/>
      <c r="C1537" s="17"/>
      <c r="D1537" s="25"/>
      <c r="F1537" s="25"/>
      <c r="G1537" s="25"/>
      <c r="H1537" s="25"/>
      <c r="I1537" s="25"/>
      <c r="J1537" s="25"/>
      <c r="AM1537" s="162"/>
    </row>
    <row r="1538" spans="1:39" ht="9" customHeight="1" x14ac:dyDescent="0.25">
      <c r="A1538" s="17"/>
      <c r="B1538" s="192"/>
      <c r="C1538" s="17"/>
      <c r="D1538" s="25"/>
      <c r="F1538" s="25"/>
      <c r="G1538" s="25"/>
      <c r="H1538" s="25"/>
      <c r="I1538" s="25"/>
      <c r="J1538" s="25"/>
      <c r="AM1538" s="162"/>
    </row>
    <row r="1539" spans="1:39" ht="9" customHeight="1" x14ac:dyDescent="0.25">
      <c r="A1539" s="17"/>
      <c r="B1539" s="192"/>
      <c r="C1539" s="17"/>
      <c r="D1539" s="25"/>
      <c r="F1539" s="25"/>
      <c r="G1539" s="25"/>
      <c r="H1539" s="25"/>
      <c r="I1539" s="25"/>
      <c r="J1539" s="25"/>
      <c r="AM1539" s="162"/>
    </row>
    <row r="1540" spans="1:39" ht="9" customHeight="1" x14ac:dyDescent="0.25">
      <c r="A1540" s="17"/>
      <c r="B1540" s="192"/>
      <c r="C1540" s="17"/>
      <c r="D1540" s="25"/>
      <c r="F1540" s="25"/>
      <c r="G1540" s="25"/>
      <c r="H1540" s="25"/>
      <c r="I1540" s="25"/>
      <c r="J1540" s="25"/>
      <c r="AM1540" s="162"/>
    </row>
    <row r="1541" spans="1:39" ht="9" customHeight="1" x14ac:dyDescent="0.25">
      <c r="A1541" s="17"/>
      <c r="B1541" s="192"/>
      <c r="C1541" s="17"/>
      <c r="D1541" s="25"/>
      <c r="E1541" s="17"/>
      <c r="F1541" s="25"/>
      <c r="G1541" s="25"/>
      <c r="H1541" s="25"/>
      <c r="I1541" s="25"/>
      <c r="J1541" s="25"/>
      <c r="AM1541" s="162"/>
    </row>
    <row r="1542" spans="1:39" ht="9" customHeight="1" x14ac:dyDescent="0.25">
      <c r="A1542" s="17"/>
      <c r="B1542" s="192"/>
      <c r="C1542" s="17"/>
      <c r="D1542" s="25"/>
      <c r="E1542" s="17"/>
      <c r="F1542" s="25"/>
      <c r="G1542" s="25"/>
      <c r="H1542" s="25"/>
      <c r="I1542" s="25"/>
      <c r="J1542" s="25"/>
      <c r="AM1542" s="162"/>
    </row>
    <row r="1543" spans="1:39" ht="9" customHeight="1" x14ac:dyDescent="0.25">
      <c r="A1543" s="17"/>
      <c r="B1543" s="192"/>
      <c r="C1543" s="17"/>
      <c r="D1543" s="25"/>
      <c r="E1543" s="17"/>
      <c r="F1543" s="25"/>
      <c r="G1543" s="25"/>
      <c r="H1543" s="25"/>
      <c r="I1543" s="25"/>
      <c r="J1543" s="25"/>
      <c r="AM1543" s="162"/>
    </row>
    <row r="1544" spans="1:39" ht="9" customHeight="1" x14ac:dyDescent="0.25">
      <c r="A1544" s="17"/>
      <c r="B1544" s="192"/>
      <c r="C1544" s="17"/>
      <c r="D1544" s="25"/>
      <c r="E1544" s="17"/>
      <c r="F1544" s="25"/>
      <c r="G1544" s="25"/>
      <c r="H1544" s="25"/>
      <c r="I1544" s="25"/>
      <c r="J1544" s="25"/>
      <c r="AM1544" s="162"/>
    </row>
    <row r="1545" spans="1:39" ht="9" customHeight="1" x14ac:dyDescent="0.25">
      <c r="A1545" s="17"/>
      <c r="B1545" s="192"/>
      <c r="C1545" s="17"/>
      <c r="D1545" s="25"/>
      <c r="E1545" s="17"/>
      <c r="F1545" s="25"/>
      <c r="G1545" s="25"/>
      <c r="H1545" s="25"/>
      <c r="I1545" s="25"/>
      <c r="J1545" s="25"/>
      <c r="AM1545" s="162"/>
    </row>
    <row r="1546" spans="1:39" ht="9" customHeight="1" x14ac:dyDescent="0.25">
      <c r="A1546" s="17"/>
      <c r="B1546" s="192"/>
      <c r="C1546" s="17"/>
      <c r="D1546" s="25"/>
      <c r="E1546" s="17"/>
      <c r="F1546" s="25"/>
      <c r="G1546" s="25"/>
      <c r="H1546" s="25"/>
      <c r="I1546" s="25"/>
      <c r="J1546" s="25"/>
      <c r="AM1546" s="162"/>
    </row>
    <row r="1547" spans="1:39" ht="9" customHeight="1" x14ac:dyDescent="0.25">
      <c r="A1547" s="17"/>
      <c r="B1547" s="192"/>
      <c r="C1547" s="17"/>
      <c r="D1547" s="25"/>
      <c r="E1547" s="17"/>
      <c r="F1547" s="25"/>
      <c r="G1547" s="25"/>
      <c r="H1547" s="25"/>
      <c r="I1547" s="25"/>
      <c r="J1547" s="25"/>
      <c r="AM1547" s="162"/>
    </row>
    <row r="1548" spans="1:39" ht="9" customHeight="1" x14ac:dyDescent="0.25">
      <c r="A1548" s="17"/>
      <c r="B1548" s="192"/>
      <c r="C1548" s="17"/>
      <c r="D1548" s="25"/>
      <c r="E1548" s="17"/>
      <c r="F1548" s="25"/>
      <c r="G1548" s="25"/>
      <c r="H1548" s="25"/>
      <c r="I1548" s="25"/>
      <c r="J1548" s="25"/>
      <c r="AM1548" s="162"/>
    </row>
    <row r="1549" spans="1:39" ht="9" customHeight="1" x14ac:dyDescent="0.25">
      <c r="A1549" s="17"/>
      <c r="B1549" s="192"/>
      <c r="C1549" s="17"/>
      <c r="D1549" s="25"/>
      <c r="E1549" s="17"/>
      <c r="F1549" s="25"/>
      <c r="G1549" s="25"/>
      <c r="H1549" s="25"/>
      <c r="I1549" s="25"/>
      <c r="J1549" s="25"/>
      <c r="AM1549" s="162"/>
    </row>
    <row r="1550" spans="1:39" ht="9" customHeight="1" x14ac:dyDescent="0.25">
      <c r="A1550" s="17"/>
      <c r="B1550" s="192"/>
      <c r="C1550" s="17"/>
      <c r="D1550" s="25"/>
      <c r="E1550" s="17"/>
      <c r="F1550" s="25"/>
      <c r="G1550" s="25"/>
      <c r="H1550" s="25"/>
      <c r="I1550" s="25"/>
      <c r="J1550" s="25"/>
      <c r="AM1550" s="162"/>
    </row>
    <row r="1551" spans="1:39" ht="9" customHeight="1" x14ac:dyDescent="0.25">
      <c r="A1551" s="17"/>
      <c r="B1551" s="192"/>
      <c r="C1551" s="17"/>
      <c r="D1551" s="25"/>
      <c r="E1551" s="17"/>
      <c r="F1551" s="25"/>
      <c r="G1551" s="25"/>
      <c r="H1551" s="25"/>
      <c r="I1551" s="25"/>
      <c r="J1551" s="25"/>
      <c r="AM1551" s="162"/>
    </row>
    <row r="1552" spans="1:39" ht="9" customHeight="1" x14ac:dyDescent="0.25">
      <c r="A1552" s="17"/>
      <c r="B1552" s="192"/>
      <c r="C1552" s="17"/>
      <c r="D1552" s="25"/>
      <c r="E1552" s="17"/>
      <c r="F1552" s="25"/>
      <c r="G1552" s="25"/>
      <c r="H1552" s="25"/>
      <c r="I1552" s="25"/>
      <c r="J1552" s="25"/>
      <c r="AM1552" s="162"/>
    </row>
    <row r="1553" spans="1:39" ht="9" customHeight="1" x14ac:dyDescent="0.25">
      <c r="A1553" s="17"/>
      <c r="B1553" s="192"/>
      <c r="C1553" s="17"/>
      <c r="D1553" s="25"/>
      <c r="E1553" s="17"/>
      <c r="F1553" s="25"/>
      <c r="G1553" s="25"/>
      <c r="H1553" s="25"/>
      <c r="I1553" s="25"/>
      <c r="J1553" s="25"/>
      <c r="AM1553" s="162"/>
    </row>
    <row r="1554" spans="1:39" ht="9" customHeight="1" x14ac:dyDescent="0.25">
      <c r="A1554" s="17"/>
      <c r="B1554" s="192"/>
      <c r="C1554" s="17"/>
      <c r="D1554" s="25"/>
      <c r="E1554" s="17"/>
      <c r="F1554" s="25"/>
      <c r="G1554" s="25"/>
      <c r="H1554" s="25"/>
      <c r="I1554" s="25"/>
      <c r="J1554" s="25"/>
      <c r="AM1554" s="162"/>
    </row>
    <row r="1555" spans="1:39" ht="9" customHeight="1" x14ac:dyDescent="0.25">
      <c r="A1555" s="17"/>
      <c r="B1555" s="192"/>
      <c r="C1555" s="17"/>
      <c r="D1555" s="25"/>
      <c r="E1555" s="17"/>
      <c r="F1555" s="25"/>
      <c r="G1555" s="25"/>
      <c r="H1555" s="25"/>
      <c r="I1555" s="25"/>
      <c r="J1555" s="25"/>
      <c r="AM1555" s="162"/>
    </row>
    <row r="1556" spans="1:39" ht="9" customHeight="1" x14ac:dyDescent="0.25">
      <c r="A1556" s="17"/>
      <c r="B1556" s="192"/>
      <c r="C1556" s="17"/>
      <c r="D1556" s="25"/>
      <c r="E1556" s="17"/>
      <c r="F1556" s="25"/>
      <c r="G1556" s="25"/>
      <c r="H1556" s="25"/>
      <c r="I1556" s="25"/>
      <c r="J1556" s="25"/>
      <c r="AM1556" s="162"/>
    </row>
    <row r="1557" spans="1:39" ht="9" customHeight="1" x14ac:dyDescent="0.25">
      <c r="A1557" s="17"/>
      <c r="B1557" s="192"/>
      <c r="C1557" s="17"/>
      <c r="D1557" s="25"/>
      <c r="E1557" s="17"/>
      <c r="F1557" s="25"/>
      <c r="G1557" s="25"/>
      <c r="H1557" s="25"/>
      <c r="I1557" s="25"/>
      <c r="J1557" s="25"/>
      <c r="AM1557" s="162"/>
    </row>
    <row r="1558" spans="1:39" ht="9" customHeight="1" x14ac:dyDescent="0.25">
      <c r="A1558" s="17"/>
      <c r="B1558" s="192"/>
      <c r="C1558" s="17"/>
      <c r="D1558" s="25"/>
      <c r="E1558" s="17"/>
      <c r="F1558" s="25"/>
      <c r="G1558" s="25"/>
      <c r="H1558" s="25"/>
      <c r="I1558" s="25"/>
      <c r="J1558" s="25"/>
      <c r="AM1558" s="162"/>
    </row>
    <row r="1559" spans="1:39" ht="9" customHeight="1" x14ac:dyDescent="0.25">
      <c r="A1559" s="17"/>
      <c r="B1559" s="192"/>
      <c r="C1559" s="17"/>
      <c r="D1559" s="25"/>
      <c r="E1559" s="17"/>
      <c r="F1559" s="25"/>
      <c r="G1559" s="25"/>
      <c r="H1559" s="25"/>
      <c r="I1559" s="25"/>
      <c r="J1559" s="25"/>
      <c r="AM1559" s="162"/>
    </row>
    <row r="1560" spans="1:39" ht="9" customHeight="1" x14ac:dyDescent="0.25">
      <c r="A1560" s="17"/>
      <c r="B1560" s="192"/>
      <c r="C1560" s="17"/>
      <c r="D1560" s="25"/>
      <c r="E1560" s="17"/>
      <c r="F1560" s="25"/>
      <c r="G1560" s="25"/>
      <c r="H1560" s="25"/>
      <c r="I1560" s="25"/>
      <c r="J1560" s="25"/>
      <c r="AM1560" s="162"/>
    </row>
    <row r="1561" spans="1:39" ht="9" customHeight="1" x14ac:dyDescent="0.25">
      <c r="A1561" s="17"/>
      <c r="B1561" s="192"/>
      <c r="C1561" s="17"/>
      <c r="D1561" s="25"/>
      <c r="E1561" s="17"/>
      <c r="F1561" s="25"/>
      <c r="G1561" s="25"/>
      <c r="H1561" s="25"/>
      <c r="I1561" s="25"/>
      <c r="J1561" s="25"/>
      <c r="AM1561" s="162"/>
    </row>
    <row r="1562" spans="1:39" ht="9" customHeight="1" x14ac:dyDescent="0.25">
      <c r="A1562" s="17"/>
      <c r="B1562" s="192"/>
      <c r="C1562" s="17"/>
      <c r="D1562" s="25"/>
      <c r="E1562" s="17"/>
      <c r="F1562" s="25"/>
      <c r="G1562" s="25"/>
      <c r="H1562" s="25"/>
      <c r="I1562" s="25"/>
      <c r="J1562" s="25"/>
      <c r="AM1562" s="162"/>
    </row>
    <row r="1563" spans="1:39" ht="9" customHeight="1" x14ac:dyDescent="0.25">
      <c r="A1563" s="17"/>
      <c r="B1563" s="192"/>
      <c r="C1563" s="17"/>
      <c r="D1563" s="25"/>
      <c r="E1563" s="17"/>
      <c r="F1563" s="25"/>
      <c r="G1563" s="25"/>
      <c r="H1563" s="25"/>
      <c r="I1563" s="25"/>
      <c r="J1563" s="25"/>
      <c r="AM1563" s="162"/>
    </row>
    <row r="1564" spans="1:39" ht="9" customHeight="1" x14ac:dyDescent="0.25">
      <c r="A1564" s="17"/>
      <c r="B1564" s="192"/>
      <c r="C1564" s="17"/>
      <c r="D1564" s="25"/>
      <c r="E1564" s="17"/>
      <c r="F1564" s="25"/>
      <c r="G1564" s="25"/>
      <c r="H1564" s="25"/>
      <c r="I1564" s="25"/>
      <c r="J1564" s="25"/>
      <c r="AM1564" s="162"/>
    </row>
    <row r="1565" spans="1:39" ht="9" customHeight="1" x14ac:dyDescent="0.25">
      <c r="A1565" s="17"/>
      <c r="B1565" s="192"/>
      <c r="C1565" s="17"/>
      <c r="D1565" s="25"/>
      <c r="E1565" s="17"/>
      <c r="F1565" s="25"/>
      <c r="G1565" s="25"/>
      <c r="H1565" s="25"/>
      <c r="I1565" s="25"/>
      <c r="J1565" s="25"/>
      <c r="AM1565" s="162"/>
    </row>
    <row r="1566" spans="1:39" ht="9" customHeight="1" x14ac:dyDescent="0.25">
      <c r="A1566" s="17"/>
      <c r="B1566" s="192"/>
      <c r="C1566" s="17"/>
      <c r="D1566" s="25"/>
      <c r="E1566" s="17"/>
      <c r="F1566" s="25"/>
      <c r="G1566" s="25"/>
      <c r="H1566" s="25"/>
      <c r="I1566" s="25"/>
      <c r="J1566" s="25"/>
      <c r="AM1566" s="162"/>
    </row>
    <row r="1567" spans="1:39" ht="9" customHeight="1" x14ac:dyDescent="0.25">
      <c r="A1567" s="17"/>
      <c r="B1567" s="192"/>
      <c r="C1567" s="17"/>
      <c r="D1567" s="25"/>
      <c r="E1567" s="17"/>
      <c r="F1567" s="25"/>
      <c r="G1567" s="25"/>
      <c r="H1567" s="25"/>
      <c r="I1567" s="25"/>
      <c r="J1567" s="25"/>
      <c r="AM1567" s="162"/>
    </row>
    <row r="1568" spans="1:39" ht="9" customHeight="1" x14ac:dyDescent="0.25">
      <c r="A1568" s="17"/>
      <c r="B1568" s="192"/>
      <c r="C1568" s="17"/>
      <c r="D1568" s="25"/>
      <c r="E1568" s="17"/>
      <c r="F1568" s="25"/>
      <c r="G1568" s="25"/>
      <c r="H1568" s="25"/>
      <c r="I1568" s="25"/>
      <c r="J1568" s="25"/>
      <c r="AM1568" s="162"/>
    </row>
    <row r="1569" spans="1:39" ht="9" customHeight="1" x14ac:dyDescent="0.25">
      <c r="A1569" s="17"/>
      <c r="B1569" s="192"/>
      <c r="C1569" s="17"/>
      <c r="D1569" s="25"/>
      <c r="E1569" s="17"/>
      <c r="F1569" s="25"/>
      <c r="G1569" s="25"/>
      <c r="H1569" s="25"/>
      <c r="I1569" s="25"/>
      <c r="J1569" s="25"/>
      <c r="AM1569" s="162"/>
    </row>
    <row r="1570" spans="1:39" ht="9" customHeight="1" x14ac:dyDescent="0.25">
      <c r="A1570" s="17"/>
      <c r="B1570" s="192"/>
      <c r="C1570" s="17"/>
      <c r="D1570" s="25"/>
      <c r="E1570" s="17"/>
      <c r="F1570" s="25"/>
      <c r="G1570" s="25"/>
      <c r="H1570" s="25"/>
      <c r="I1570" s="25"/>
      <c r="J1570" s="25"/>
      <c r="AM1570" s="162"/>
    </row>
    <row r="1571" spans="1:39" ht="9" customHeight="1" x14ac:dyDescent="0.25">
      <c r="A1571" s="17"/>
      <c r="B1571" s="192"/>
      <c r="C1571" s="17"/>
      <c r="D1571" s="25"/>
      <c r="E1571" s="17"/>
      <c r="F1571" s="25"/>
      <c r="G1571" s="25"/>
      <c r="H1571" s="25"/>
      <c r="I1571" s="25"/>
      <c r="J1571" s="25"/>
      <c r="AM1571" s="162"/>
    </row>
    <row r="1572" spans="1:39" ht="9" customHeight="1" x14ac:dyDescent="0.25">
      <c r="A1572" s="17"/>
      <c r="B1572" s="192"/>
      <c r="C1572" s="17"/>
      <c r="D1572" s="25"/>
      <c r="E1572" s="17"/>
      <c r="F1572" s="25"/>
      <c r="G1572" s="25"/>
      <c r="H1572" s="25"/>
      <c r="I1572" s="25"/>
      <c r="J1572" s="25"/>
      <c r="AM1572" s="162"/>
    </row>
    <row r="1573" spans="1:39" ht="9" customHeight="1" x14ac:dyDescent="0.25">
      <c r="A1573" s="17"/>
      <c r="B1573" s="192"/>
      <c r="C1573" s="17"/>
      <c r="D1573" s="25"/>
      <c r="E1573" s="17"/>
      <c r="F1573" s="25"/>
      <c r="G1573" s="25"/>
      <c r="H1573" s="25"/>
      <c r="I1573" s="25"/>
      <c r="J1573" s="25"/>
      <c r="AM1573" s="162"/>
    </row>
    <row r="1574" spans="1:39" ht="9" customHeight="1" x14ac:dyDescent="0.25">
      <c r="A1574" s="17"/>
      <c r="B1574" s="192"/>
      <c r="C1574" s="17"/>
      <c r="D1574" s="25"/>
      <c r="E1574" s="17"/>
      <c r="F1574" s="25"/>
      <c r="G1574" s="25"/>
      <c r="H1574" s="25"/>
      <c r="I1574" s="25"/>
      <c r="J1574" s="25"/>
      <c r="AM1574" s="162"/>
    </row>
    <row r="1575" spans="1:39" ht="9" customHeight="1" x14ac:dyDescent="0.25">
      <c r="A1575" s="17"/>
      <c r="B1575" s="192"/>
      <c r="C1575" s="17"/>
      <c r="D1575" s="25"/>
      <c r="E1575" s="17"/>
      <c r="F1575" s="25"/>
      <c r="G1575" s="25"/>
      <c r="H1575" s="25"/>
      <c r="I1575" s="25"/>
      <c r="J1575" s="25"/>
      <c r="AM1575" s="162"/>
    </row>
    <row r="1576" spans="1:39" ht="9" customHeight="1" x14ac:dyDescent="0.25">
      <c r="A1576" s="17"/>
      <c r="B1576" s="192"/>
      <c r="C1576" s="17"/>
      <c r="D1576" s="25"/>
      <c r="E1576" s="17"/>
      <c r="F1576" s="25"/>
      <c r="G1576" s="25"/>
      <c r="H1576" s="25"/>
      <c r="I1576" s="25"/>
      <c r="J1576" s="25"/>
      <c r="AM1576" s="162"/>
    </row>
    <row r="1577" spans="1:39" ht="9" customHeight="1" x14ac:dyDescent="0.25">
      <c r="A1577" s="17"/>
      <c r="B1577" s="192"/>
      <c r="C1577" s="17"/>
      <c r="D1577" s="25"/>
      <c r="E1577" s="17"/>
      <c r="F1577" s="25"/>
      <c r="G1577" s="25"/>
      <c r="H1577" s="25"/>
      <c r="I1577" s="25"/>
      <c r="J1577" s="25"/>
      <c r="AM1577" s="162"/>
    </row>
    <row r="1578" spans="1:39" ht="9" customHeight="1" x14ac:dyDescent="0.25">
      <c r="A1578" s="17"/>
      <c r="B1578" s="192"/>
      <c r="C1578" s="17"/>
      <c r="D1578" s="25"/>
      <c r="E1578" s="17"/>
      <c r="F1578" s="25"/>
      <c r="G1578" s="25"/>
      <c r="H1578" s="25"/>
      <c r="I1578" s="25"/>
      <c r="J1578" s="25"/>
      <c r="AM1578" s="162"/>
    </row>
    <row r="1579" spans="1:39" ht="9" customHeight="1" x14ac:dyDescent="0.25">
      <c r="A1579" s="17"/>
      <c r="B1579" s="192"/>
      <c r="C1579" s="17"/>
      <c r="D1579" s="25"/>
      <c r="E1579" s="17"/>
      <c r="F1579" s="25"/>
      <c r="G1579" s="25"/>
      <c r="H1579" s="25"/>
      <c r="I1579" s="25"/>
      <c r="J1579" s="25"/>
      <c r="AM1579" s="162"/>
    </row>
    <row r="1580" spans="1:39" ht="9" customHeight="1" x14ac:dyDescent="0.25">
      <c r="A1580" s="17"/>
      <c r="B1580" s="192"/>
      <c r="C1580" s="17"/>
      <c r="D1580" s="25"/>
      <c r="E1580" s="17"/>
      <c r="F1580" s="25"/>
      <c r="G1580" s="25"/>
      <c r="H1580" s="25"/>
      <c r="I1580" s="25"/>
      <c r="J1580" s="25"/>
      <c r="AM1580" s="162"/>
    </row>
    <row r="1581" spans="1:39" ht="9" customHeight="1" x14ac:dyDescent="0.25">
      <c r="A1581" s="17"/>
      <c r="B1581" s="192"/>
      <c r="C1581" s="17"/>
      <c r="D1581" s="25"/>
      <c r="E1581" s="17"/>
      <c r="F1581" s="25"/>
      <c r="G1581" s="25"/>
      <c r="H1581" s="25"/>
      <c r="I1581" s="25"/>
      <c r="J1581" s="25"/>
      <c r="AM1581" s="162"/>
    </row>
    <row r="1582" spans="1:39" ht="9" customHeight="1" x14ac:dyDescent="0.25">
      <c r="A1582" s="17"/>
      <c r="B1582" s="192"/>
      <c r="C1582" s="17"/>
      <c r="D1582" s="25"/>
      <c r="E1582" s="17"/>
      <c r="F1582" s="25"/>
      <c r="G1582" s="25"/>
      <c r="H1582" s="25"/>
      <c r="I1582" s="25"/>
      <c r="J1582" s="25"/>
      <c r="AM1582" s="162"/>
    </row>
    <row r="1583" spans="1:39" ht="9" customHeight="1" x14ac:dyDescent="0.25">
      <c r="A1583" s="17"/>
      <c r="B1583" s="192"/>
      <c r="C1583" s="17"/>
      <c r="D1583" s="25"/>
      <c r="E1583" s="17"/>
      <c r="F1583" s="25"/>
      <c r="G1583" s="25"/>
      <c r="H1583" s="25"/>
      <c r="I1583" s="25"/>
      <c r="J1583" s="25"/>
      <c r="AM1583" s="162"/>
    </row>
    <row r="1584" spans="1:39" ht="9" customHeight="1" x14ac:dyDescent="0.25">
      <c r="A1584" s="17"/>
      <c r="B1584" s="192"/>
      <c r="C1584" s="17"/>
      <c r="D1584" s="25"/>
      <c r="E1584" s="17"/>
      <c r="F1584" s="25"/>
      <c r="G1584" s="25"/>
      <c r="H1584" s="25"/>
      <c r="I1584" s="25"/>
      <c r="J1584" s="25"/>
      <c r="AM1584" s="162"/>
    </row>
    <row r="1585" spans="1:39" ht="9" customHeight="1" x14ac:dyDescent="0.25">
      <c r="A1585" s="17"/>
      <c r="B1585" s="192"/>
      <c r="C1585" s="17"/>
      <c r="D1585" s="25"/>
      <c r="E1585" s="17"/>
      <c r="F1585" s="25"/>
      <c r="G1585" s="25"/>
      <c r="H1585" s="25"/>
      <c r="I1585" s="25"/>
      <c r="J1585" s="25"/>
      <c r="AM1585" s="162"/>
    </row>
    <row r="1586" spans="1:39" ht="9" customHeight="1" x14ac:dyDescent="0.25">
      <c r="A1586" s="17"/>
      <c r="B1586" s="192"/>
      <c r="C1586" s="17"/>
      <c r="D1586" s="25"/>
      <c r="E1586" s="17"/>
      <c r="F1586" s="25"/>
      <c r="G1586" s="25"/>
      <c r="H1586" s="25"/>
      <c r="I1586" s="25"/>
      <c r="J1586" s="25"/>
      <c r="AM1586" s="162"/>
    </row>
    <row r="1587" spans="1:39" ht="9" customHeight="1" x14ac:dyDescent="0.25">
      <c r="A1587" s="17"/>
      <c r="B1587" s="192"/>
      <c r="C1587" s="17"/>
      <c r="D1587" s="25"/>
      <c r="E1587" s="17"/>
      <c r="F1587" s="25"/>
      <c r="G1587" s="25"/>
      <c r="H1587" s="25"/>
      <c r="I1587" s="25"/>
      <c r="J1587" s="25"/>
      <c r="AM1587" s="162"/>
    </row>
    <row r="1588" spans="1:39" ht="9" customHeight="1" x14ac:dyDescent="0.25">
      <c r="A1588" s="17"/>
      <c r="B1588" s="192"/>
      <c r="C1588" s="17"/>
      <c r="D1588" s="25"/>
      <c r="E1588" s="17"/>
      <c r="F1588" s="25"/>
      <c r="G1588" s="25"/>
      <c r="H1588" s="25"/>
      <c r="I1588" s="25"/>
      <c r="J1588" s="25"/>
      <c r="AM1588" s="162"/>
    </row>
    <row r="1589" spans="1:39" ht="9" customHeight="1" x14ac:dyDescent="0.25">
      <c r="A1589" s="17"/>
      <c r="B1589" s="192"/>
      <c r="C1589" s="17"/>
      <c r="D1589" s="25"/>
      <c r="E1589" s="17"/>
      <c r="F1589" s="25"/>
      <c r="G1589" s="25"/>
      <c r="H1589" s="25"/>
      <c r="I1589" s="25"/>
      <c r="J1589" s="25"/>
      <c r="AM1589" s="162"/>
    </row>
    <row r="1590" spans="1:39" ht="9" customHeight="1" x14ac:dyDescent="0.25">
      <c r="A1590" s="17"/>
      <c r="B1590" s="192"/>
      <c r="C1590" s="17"/>
      <c r="D1590" s="25"/>
      <c r="E1590" s="17"/>
      <c r="F1590" s="25"/>
      <c r="G1590" s="25"/>
      <c r="H1590" s="25"/>
      <c r="I1590" s="25"/>
      <c r="J1590" s="25"/>
      <c r="AM1590" s="162"/>
    </row>
    <row r="1591" spans="1:39" ht="9" customHeight="1" x14ac:dyDescent="0.25">
      <c r="A1591" s="17"/>
      <c r="B1591" s="192"/>
      <c r="C1591" s="17"/>
      <c r="D1591" s="25"/>
      <c r="E1591" s="17"/>
      <c r="F1591" s="25"/>
      <c r="G1591" s="25"/>
      <c r="H1591" s="25"/>
      <c r="I1591" s="25"/>
      <c r="J1591" s="25"/>
      <c r="AM1591" s="162"/>
    </row>
    <row r="1592" spans="1:39" ht="9" customHeight="1" x14ac:dyDescent="0.25">
      <c r="A1592" s="17"/>
      <c r="B1592" s="192"/>
      <c r="C1592" s="17"/>
      <c r="D1592" s="25"/>
      <c r="E1592" s="17"/>
      <c r="F1592" s="25"/>
      <c r="G1592" s="25"/>
      <c r="H1592" s="25"/>
      <c r="I1592" s="25"/>
      <c r="J1592" s="25"/>
      <c r="AM1592" s="162"/>
    </row>
    <row r="1593" spans="1:39" ht="9" customHeight="1" x14ac:dyDescent="0.25">
      <c r="A1593" s="17"/>
      <c r="B1593" s="192"/>
      <c r="C1593" s="17"/>
      <c r="D1593" s="25"/>
      <c r="E1593" s="17"/>
      <c r="F1593" s="25"/>
      <c r="G1593" s="25"/>
      <c r="H1593" s="25"/>
      <c r="I1593" s="25"/>
      <c r="J1593" s="25"/>
      <c r="AM1593" s="162"/>
    </row>
    <row r="1594" spans="1:39" ht="9" customHeight="1" x14ac:dyDescent="0.25">
      <c r="A1594" s="17"/>
      <c r="B1594" s="192"/>
      <c r="C1594" s="17"/>
      <c r="D1594" s="25"/>
      <c r="E1594" s="17"/>
      <c r="F1594" s="25"/>
      <c r="G1594" s="25"/>
      <c r="H1594" s="25"/>
      <c r="I1594" s="25"/>
      <c r="J1594" s="25"/>
      <c r="AM1594" s="162"/>
    </row>
    <row r="1595" spans="1:39" ht="9" customHeight="1" x14ac:dyDescent="0.25">
      <c r="A1595" s="17"/>
      <c r="B1595" s="192"/>
      <c r="C1595" s="17"/>
      <c r="D1595" s="25"/>
      <c r="E1595" s="17"/>
      <c r="F1595" s="25"/>
      <c r="G1595" s="25"/>
      <c r="H1595" s="25"/>
      <c r="I1595" s="25"/>
      <c r="J1595" s="25"/>
      <c r="AM1595" s="162"/>
    </row>
    <row r="1596" spans="1:39" ht="9" customHeight="1" x14ac:dyDescent="0.25">
      <c r="A1596" s="17"/>
      <c r="B1596" s="192"/>
      <c r="C1596" s="17"/>
      <c r="D1596" s="25"/>
      <c r="E1596" s="17"/>
      <c r="F1596" s="25"/>
      <c r="G1596" s="25"/>
      <c r="H1596" s="25"/>
      <c r="I1596" s="25"/>
      <c r="J1596" s="25"/>
      <c r="AM1596" s="162"/>
    </row>
    <row r="1597" spans="1:39" ht="9" customHeight="1" x14ac:dyDescent="0.25">
      <c r="A1597" s="17"/>
      <c r="B1597" s="192"/>
      <c r="C1597" s="17"/>
      <c r="D1597" s="25"/>
      <c r="E1597" s="17"/>
      <c r="F1597" s="25"/>
      <c r="G1597" s="25"/>
      <c r="H1597" s="25"/>
      <c r="I1597" s="25"/>
      <c r="J1597" s="25"/>
      <c r="AM1597" s="162"/>
    </row>
    <row r="1598" spans="1:39" ht="9" customHeight="1" x14ac:dyDescent="0.25">
      <c r="A1598" s="17"/>
      <c r="B1598" s="192"/>
      <c r="C1598" s="17"/>
      <c r="D1598" s="25"/>
      <c r="E1598" s="17"/>
      <c r="F1598" s="25"/>
      <c r="G1598" s="25"/>
      <c r="H1598" s="25"/>
      <c r="I1598" s="25"/>
      <c r="J1598" s="25"/>
      <c r="AM1598" s="162"/>
    </row>
    <row r="1599" spans="1:39" ht="9" customHeight="1" x14ac:dyDescent="0.25">
      <c r="A1599" s="17"/>
      <c r="B1599" s="192"/>
      <c r="C1599" s="17"/>
      <c r="D1599" s="25"/>
      <c r="E1599" s="17"/>
      <c r="F1599" s="25"/>
      <c r="G1599" s="25"/>
      <c r="H1599" s="25"/>
      <c r="I1599" s="25"/>
      <c r="J1599" s="25"/>
      <c r="AM1599" s="162"/>
    </row>
    <row r="1600" spans="1:39" ht="9" customHeight="1" x14ac:dyDescent="0.25">
      <c r="A1600" s="17"/>
      <c r="B1600" s="192"/>
      <c r="C1600" s="17"/>
      <c r="D1600" s="25"/>
      <c r="E1600" s="17"/>
      <c r="F1600" s="25"/>
      <c r="G1600" s="25"/>
      <c r="H1600" s="25"/>
      <c r="I1600" s="25"/>
      <c r="J1600" s="25"/>
      <c r="AM1600" s="162"/>
    </row>
    <row r="1601" spans="1:39" ht="9" customHeight="1" x14ac:dyDescent="0.25">
      <c r="A1601" s="17"/>
      <c r="B1601" s="192"/>
      <c r="C1601" s="17"/>
      <c r="D1601" s="25"/>
      <c r="E1601" s="17"/>
      <c r="F1601" s="25"/>
      <c r="G1601" s="25"/>
      <c r="H1601" s="25"/>
      <c r="I1601" s="25"/>
      <c r="J1601" s="25"/>
      <c r="AM1601" s="162"/>
    </row>
    <row r="1602" spans="1:39" ht="9" customHeight="1" x14ac:dyDescent="0.25">
      <c r="A1602" s="17"/>
      <c r="B1602" s="192"/>
      <c r="C1602" s="17"/>
      <c r="D1602" s="25"/>
      <c r="E1602" s="17"/>
      <c r="F1602" s="25"/>
      <c r="G1602" s="25"/>
      <c r="H1602" s="25"/>
      <c r="I1602" s="25"/>
      <c r="J1602" s="25"/>
      <c r="AM1602" s="162"/>
    </row>
    <row r="1603" spans="1:39" ht="9" customHeight="1" x14ac:dyDescent="0.25">
      <c r="A1603" s="17"/>
      <c r="B1603" s="192"/>
      <c r="C1603" s="17"/>
      <c r="D1603" s="25"/>
      <c r="E1603" s="17"/>
      <c r="F1603" s="25"/>
      <c r="G1603" s="25"/>
      <c r="H1603" s="25"/>
      <c r="I1603" s="25"/>
      <c r="J1603" s="25"/>
      <c r="AM1603" s="162"/>
    </row>
    <row r="1604" spans="1:39" ht="9" customHeight="1" x14ac:dyDescent="0.25">
      <c r="A1604" s="17"/>
      <c r="B1604" s="192"/>
      <c r="C1604" s="17"/>
      <c r="D1604" s="25"/>
      <c r="E1604" s="17"/>
      <c r="F1604" s="25"/>
      <c r="G1604" s="25"/>
      <c r="H1604" s="25"/>
      <c r="I1604" s="25"/>
      <c r="J1604" s="25"/>
      <c r="AM1604" s="162"/>
    </row>
    <row r="1605" spans="1:39" ht="9" customHeight="1" x14ac:dyDescent="0.25">
      <c r="A1605" s="17"/>
      <c r="B1605" s="192"/>
      <c r="C1605" s="17"/>
      <c r="D1605" s="25"/>
      <c r="E1605" s="17"/>
      <c r="F1605" s="25"/>
      <c r="G1605" s="25"/>
      <c r="H1605" s="25"/>
      <c r="I1605" s="25"/>
      <c r="J1605" s="25"/>
      <c r="AM1605" s="162"/>
    </row>
    <row r="1606" spans="1:39" ht="9" customHeight="1" x14ac:dyDescent="0.25">
      <c r="A1606" s="17"/>
      <c r="B1606" s="192"/>
      <c r="C1606" s="17"/>
      <c r="D1606" s="25"/>
      <c r="E1606" s="17"/>
      <c r="F1606" s="25"/>
      <c r="G1606" s="25"/>
      <c r="H1606" s="25"/>
      <c r="I1606" s="25"/>
      <c r="J1606" s="25"/>
      <c r="AM1606" s="162"/>
    </row>
    <row r="1607" spans="1:39" ht="9" customHeight="1" x14ac:dyDescent="0.25">
      <c r="A1607" s="17"/>
      <c r="B1607" s="192"/>
      <c r="C1607" s="17"/>
      <c r="D1607" s="25"/>
      <c r="E1607" s="17"/>
      <c r="F1607" s="25"/>
      <c r="G1607" s="25"/>
      <c r="H1607" s="25"/>
      <c r="I1607" s="25"/>
      <c r="J1607" s="25"/>
      <c r="AM1607" s="162"/>
    </row>
    <row r="1608" spans="1:39" ht="9" customHeight="1" x14ac:dyDescent="0.25">
      <c r="A1608" s="17"/>
      <c r="B1608" s="192"/>
      <c r="C1608" s="17"/>
      <c r="D1608" s="25"/>
      <c r="E1608" s="17"/>
      <c r="F1608" s="25"/>
      <c r="G1608" s="25"/>
      <c r="H1608" s="25"/>
      <c r="I1608" s="25"/>
      <c r="J1608" s="25"/>
      <c r="AM1608" s="162"/>
    </row>
    <row r="1609" spans="1:39" ht="9" customHeight="1" x14ac:dyDescent="0.25">
      <c r="A1609" s="17"/>
      <c r="B1609" s="192"/>
      <c r="C1609" s="17"/>
      <c r="D1609" s="25"/>
      <c r="E1609" s="17"/>
      <c r="F1609" s="25"/>
      <c r="G1609" s="25"/>
      <c r="H1609" s="25"/>
      <c r="I1609" s="25"/>
      <c r="J1609" s="25"/>
      <c r="AM1609" s="162"/>
    </row>
    <row r="1610" spans="1:39" ht="9" customHeight="1" x14ac:dyDescent="0.25">
      <c r="A1610" s="17"/>
      <c r="B1610" s="192"/>
      <c r="C1610" s="17"/>
      <c r="D1610" s="25"/>
      <c r="E1610" s="17"/>
      <c r="F1610" s="25"/>
      <c r="G1610" s="25"/>
      <c r="H1610" s="25"/>
      <c r="I1610" s="25"/>
      <c r="J1610" s="25"/>
      <c r="AM1610" s="162"/>
    </row>
    <row r="1611" spans="1:39" ht="9" customHeight="1" x14ac:dyDescent="0.25">
      <c r="A1611" s="17"/>
      <c r="B1611" s="192"/>
      <c r="C1611" s="17"/>
      <c r="D1611" s="25"/>
      <c r="E1611" s="17"/>
      <c r="F1611" s="25"/>
      <c r="G1611" s="25"/>
      <c r="H1611" s="25"/>
      <c r="I1611" s="25"/>
      <c r="J1611" s="25"/>
      <c r="AM1611" s="162"/>
    </row>
    <row r="1612" spans="1:39" ht="9" customHeight="1" x14ac:dyDescent="0.25">
      <c r="A1612" s="17"/>
      <c r="B1612" s="192"/>
      <c r="C1612" s="17"/>
      <c r="D1612" s="25"/>
      <c r="E1612" s="17"/>
      <c r="F1612" s="25"/>
      <c r="G1612" s="25"/>
      <c r="H1612" s="25"/>
      <c r="I1612" s="25"/>
      <c r="J1612" s="25"/>
      <c r="AM1612" s="162"/>
    </row>
    <row r="1613" spans="1:39" ht="9" customHeight="1" x14ac:dyDescent="0.25">
      <c r="A1613" s="17"/>
      <c r="B1613" s="192"/>
      <c r="C1613" s="17"/>
      <c r="D1613" s="25"/>
      <c r="E1613" s="17"/>
      <c r="F1613" s="25"/>
      <c r="G1613" s="25"/>
      <c r="H1613" s="25"/>
      <c r="I1613" s="25"/>
      <c r="J1613" s="25"/>
      <c r="AM1613" s="162"/>
    </row>
    <row r="1614" spans="1:39" ht="9" customHeight="1" x14ac:dyDescent="0.25">
      <c r="A1614" s="17"/>
      <c r="B1614" s="192"/>
      <c r="C1614" s="17"/>
      <c r="D1614" s="25"/>
      <c r="E1614" s="17"/>
      <c r="F1614" s="25"/>
      <c r="G1614" s="25"/>
      <c r="H1614" s="25"/>
      <c r="I1614" s="25"/>
      <c r="J1614" s="25"/>
      <c r="AM1614" s="162"/>
    </row>
    <row r="1615" spans="1:39" ht="9" customHeight="1" x14ac:dyDescent="0.25">
      <c r="A1615" s="17"/>
      <c r="B1615" s="192"/>
      <c r="C1615" s="17"/>
      <c r="D1615" s="25"/>
      <c r="E1615" s="17"/>
      <c r="F1615" s="25"/>
      <c r="G1615" s="25"/>
      <c r="H1615" s="25"/>
      <c r="I1615" s="25"/>
      <c r="J1615" s="25"/>
      <c r="AM1615" s="162"/>
    </row>
    <row r="1616" spans="1:39" ht="9" customHeight="1" x14ac:dyDescent="0.25">
      <c r="A1616" s="17"/>
      <c r="B1616" s="192"/>
      <c r="C1616" s="17"/>
      <c r="D1616" s="25"/>
      <c r="E1616" s="17"/>
      <c r="F1616" s="25"/>
      <c r="G1616" s="25"/>
      <c r="H1616" s="25"/>
      <c r="I1616" s="25"/>
      <c r="J1616" s="25"/>
      <c r="AM1616" s="162"/>
    </row>
    <row r="1617" spans="1:39" ht="9" customHeight="1" x14ac:dyDescent="0.25">
      <c r="A1617" s="17"/>
      <c r="B1617" s="192"/>
      <c r="C1617" s="17"/>
      <c r="D1617" s="25"/>
      <c r="E1617" s="17"/>
      <c r="F1617" s="25"/>
      <c r="G1617" s="25"/>
      <c r="H1617" s="25"/>
      <c r="I1617" s="25"/>
      <c r="J1617" s="25"/>
      <c r="AM1617" s="162"/>
    </row>
    <row r="1618" spans="1:39" ht="9" customHeight="1" x14ac:dyDescent="0.25">
      <c r="A1618" s="17"/>
      <c r="B1618" s="192"/>
      <c r="C1618" s="17"/>
      <c r="D1618" s="25"/>
      <c r="E1618" s="17"/>
      <c r="F1618" s="25"/>
      <c r="G1618" s="25"/>
      <c r="H1618" s="25"/>
      <c r="I1618" s="25"/>
      <c r="J1618" s="25"/>
      <c r="AM1618" s="162"/>
    </row>
    <row r="1619" spans="1:39" ht="9" customHeight="1" x14ac:dyDescent="0.25">
      <c r="A1619" s="17"/>
      <c r="B1619" s="192"/>
      <c r="C1619" s="17"/>
      <c r="D1619" s="25"/>
      <c r="E1619" s="17"/>
      <c r="F1619" s="25"/>
      <c r="G1619" s="25"/>
      <c r="H1619" s="25"/>
      <c r="I1619" s="25"/>
      <c r="J1619" s="25"/>
      <c r="AM1619" s="162"/>
    </row>
    <row r="1620" spans="1:39" ht="9" customHeight="1" x14ac:dyDescent="0.25">
      <c r="A1620" s="17"/>
      <c r="B1620" s="192"/>
      <c r="C1620" s="17"/>
      <c r="D1620" s="25"/>
      <c r="E1620" s="17"/>
      <c r="F1620" s="25"/>
      <c r="G1620" s="25"/>
      <c r="H1620" s="25"/>
      <c r="I1620" s="25"/>
      <c r="J1620" s="25"/>
      <c r="AM1620" s="162"/>
    </row>
    <row r="1621" spans="1:39" ht="9" customHeight="1" x14ac:dyDescent="0.25">
      <c r="A1621" s="17"/>
      <c r="B1621" s="192"/>
      <c r="C1621" s="17"/>
      <c r="D1621" s="25"/>
      <c r="E1621" s="17"/>
      <c r="F1621" s="25"/>
      <c r="G1621" s="25"/>
      <c r="H1621" s="25"/>
      <c r="I1621" s="25"/>
      <c r="J1621" s="25"/>
      <c r="AM1621" s="162"/>
    </row>
    <row r="1622" spans="1:39" ht="9" customHeight="1" x14ac:dyDescent="0.25">
      <c r="A1622" s="17"/>
      <c r="B1622" s="192"/>
      <c r="C1622" s="17"/>
      <c r="D1622" s="25"/>
      <c r="E1622" s="17"/>
      <c r="F1622" s="25"/>
      <c r="G1622" s="25"/>
      <c r="H1622" s="25"/>
      <c r="I1622" s="25"/>
      <c r="J1622" s="25"/>
      <c r="AM1622" s="162"/>
    </row>
    <row r="1623" spans="1:39" ht="9" customHeight="1" x14ac:dyDescent="0.25">
      <c r="A1623" s="17"/>
      <c r="B1623" s="192"/>
      <c r="C1623" s="17"/>
      <c r="D1623" s="25"/>
      <c r="E1623" s="17"/>
      <c r="F1623" s="25"/>
      <c r="G1623" s="25"/>
      <c r="H1623" s="25"/>
      <c r="I1623" s="25"/>
      <c r="J1623" s="25"/>
      <c r="AM1623" s="162"/>
    </row>
    <row r="1624" spans="1:39" ht="9" customHeight="1" x14ac:dyDescent="0.25">
      <c r="A1624" s="17"/>
      <c r="B1624" s="192"/>
      <c r="C1624" s="17"/>
      <c r="D1624" s="25"/>
      <c r="E1624" s="17"/>
      <c r="F1624" s="25"/>
      <c r="G1624" s="25"/>
      <c r="H1624" s="25"/>
      <c r="I1624" s="25"/>
      <c r="J1624" s="25"/>
      <c r="AM1624" s="162"/>
    </row>
    <row r="1625" spans="1:39" ht="9" customHeight="1" x14ac:dyDescent="0.25">
      <c r="A1625" s="17"/>
      <c r="B1625" s="192"/>
      <c r="C1625" s="17"/>
      <c r="D1625" s="25"/>
      <c r="E1625" s="17"/>
      <c r="F1625" s="25"/>
      <c r="G1625" s="25"/>
      <c r="H1625" s="25"/>
      <c r="I1625" s="25"/>
      <c r="J1625" s="25"/>
      <c r="AM1625" s="162"/>
    </row>
    <row r="1626" spans="1:39" ht="9" customHeight="1" x14ac:dyDescent="0.25">
      <c r="A1626" s="17"/>
      <c r="B1626" s="192"/>
      <c r="C1626" s="17"/>
      <c r="D1626" s="25"/>
      <c r="E1626" s="17"/>
      <c r="F1626" s="25"/>
      <c r="G1626" s="25"/>
      <c r="H1626" s="25"/>
      <c r="I1626" s="25"/>
      <c r="J1626" s="25"/>
      <c r="AM1626" s="162"/>
    </row>
    <row r="1627" spans="1:39" ht="9" customHeight="1" x14ac:dyDescent="0.25">
      <c r="A1627" s="17"/>
      <c r="B1627" s="192"/>
      <c r="C1627" s="17"/>
      <c r="D1627" s="25"/>
      <c r="E1627" s="17"/>
      <c r="F1627" s="25"/>
      <c r="G1627" s="25"/>
      <c r="H1627" s="25"/>
      <c r="I1627" s="25"/>
      <c r="J1627" s="25"/>
      <c r="AM1627" s="162"/>
    </row>
    <row r="1628" spans="1:39" ht="9" customHeight="1" x14ac:dyDescent="0.25">
      <c r="A1628" s="17"/>
      <c r="B1628" s="192"/>
      <c r="C1628" s="17"/>
      <c r="D1628" s="25"/>
      <c r="E1628" s="17"/>
      <c r="F1628" s="25"/>
      <c r="G1628" s="25"/>
      <c r="H1628" s="25"/>
      <c r="I1628" s="25"/>
      <c r="J1628" s="25"/>
      <c r="AM1628" s="162"/>
    </row>
    <row r="1629" spans="1:39" ht="9" customHeight="1" x14ac:dyDescent="0.25">
      <c r="A1629" s="17"/>
      <c r="B1629" s="192"/>
      <c r="C1629" s="17"/>
      <c r="D1629" s="25"/>
      <c r="E1629" s="17"/>
      <c r="F1629" s="25"/>
      <c r="G1629" s="25"/>
      <c r="H1629" s="25"/>
      <c r="I1629" s="25"/>
      <c r="J1629" s="25"/>
      <c r="AM1629" s="162"/>
    </row>
    <row r="1630" spans="1:39" ht="9" customHeight="1" x14ac:dyDescent="0.25">
      <c r="A1630" s="17"/>
      <c r="B1630" s="192"/>
      <c r="C1630" s="17"/>
      <c r="D1630" s="25"/>
      <c r="E1630" s="17"/>
      <c r="F1630" s="25"/>
      <c r="G1630" s="25"/>
      <c r="H1630" s="25"/>
      <c r="I1630" s="25"/>
      <c r="J1630" s="25"/>
      <c r="AM1630" s="162"/>
    </row>
    <row r="1631" spans="1:39" ht="9" customHeight="1" x14ac:dyDescent="0.25">
      <c r="A1631" s="17"/>
      <c r="B1631" s="192"/>
      <c r="C1631" s="17"/>
      <c r="D1631" s="25"/>
      <c r="E1631" s="17"/>
      <c r="F1631" s="25"/>
      <c r="G1631" s="25"/>
      <c r="H1631" s="25"/>
      <c r="I1631" s="25"/>
      <c r="J1631" s="25"/>
      <c r="AM1631" s="162"/>
    </row>
    <row r="1632" spans="1:39" ht="9" customHeight="1" x14ac:dyDescent="0.25">
      <c r="A1632" s="17"/>
      <c r="B1632" s="192"/>
      <c r="C1632" s="17"/>
      <c r="D1632" s="25"/>
      <c r="E1632" s="17"/>
      <c r="F1632" s="25"/>
      <c r="G1632" s="25"/>
      <c r="H1632" s="25"/>
      <c r="I1632" s="25"/>
      <c r="J1632" s="25"/>
      <c r="AM1632" s="162"/>
    </row>
    <row r="1633" spans="1:39" ht="9" customHeight="1" x14ac:dyDescent="0.25">
      <c r="A1633" s="17"/>
      <c r="B1633" s="192"/>
      <c r="C1633" s="17"/>
      <c r="D1633" s="25"/>
      <c r="E1633" s="17"/>
      <c r="F1633" s="25"/>
      <c r="G1633" s="25"/>
      <c r="H1633" s="25"/>
      <c r="I1633" s="25"/>
      <c r="J1633" s="25"/>
      <c r="AM1633" s="162"/>
    </row>
    <row r="1634" spans="1:39" ht="9" customHeight="1" x14ac:dyDescent="0.25">
      <c r="A1634" s="17"/>
      <c r="B1634" s="192"/>
      <c r="C1634" s="17"/>
      <c r="D1634" s="25"/>
      <c r="E1634" s="17"/>
      <c r="F1634" s="25"/>
      <c r="G1634" s="25"/>
      <c r="H1634" s="25"/>
      <c r="I1634" s="25"/>
      <c r="J1634" s="25"/>
      <c r="AM1634" s="162"/>
    </row>
    <row r="1635" spans="1:39" ht="9" customHeight="1" x14ac:dyDescent="0.25">
      <c r="A1635" s="17"/>
      <c r="B1635" s="192"/>
      <c r="C1635" s="17"/>
      <c r="D1635" s="25"/>
      <c r="E1635" s="17"/>
      <c r="F1635" s="25"/>
      <c r="G1635" s="25"/>
      <c r="H1635" s="25"/>
      <c r="I1635" s="25"/>
      <c r="J1635" s="25"/>
      <c r="AM1635" s="162"/>
    </row>
    <row r="1636" spans="1:39" ht="9" customHeight="1" x14ac:dyDescent="0.25">
      <c r="A1636" s="17"/>
      <c r="B1636" s="192"/>
      <c r="C1636" s="17"/>
      <c r="D1636" s="25"/>
      <c r="E1636" s="17"/>
      <c r="F1636" s="25"/>
      <c r="G1636" s="25"/>
      <c r="H1636" s="25"/>
      <c r="I1636" s="25"/>
      <c r="J1636" s="25"/>
      <c r="AM1636" s="162"/>
    </row>
    <row r="1637" spans="1:39" ht="9" customHeight="1" x14ac:dyDescent="0.25">
      <c r="A1637" s="17"/>
      <c r="B1637" s="192"/>
      <c r="C1637" s="17"/>
      <c r="D1637" s="25"/>
      <c r="E1637" s="17"/>
      <c r="F1637" s="25"/>
      <c r="G1637" s="25"/>
      <c r="H1637" s="25"/>
      <c r="I1637" s="25"/>
      <c r="J1637" s="25"/>
      <c r="AM1637" s="162"/>
    </row>
    <row r="1638" spans="1:39" ht="9" customHeight="1" x14ac:dyDescent="0.25">
      <c r="A1638" s="17"/>
      <c r="B1638" s="192"/>
      <c r="C1638" s="17"/>
      <c r="D1638" s="25"/>
      <c r="E1638" s="17"/>
      <c r="F1638" s="25"/>
      <c r="G1638" s="25"/>
      <c r="H1638" s="25"/>
      <c r="I1638" s="25"/>
      <c r="J1638" s="25"/>
      <c r="AM1638" s="162"/>
    </row>
    <row r="1639" spans="1:39" ht="9" customHeight="1" x14ac:dyDescent="0.25">
      <c r="A1639" s="17"/>
      <c r="B1639" s="192"/>
      <c r="C1639" s="17"/>
      <c r="D1639" s="25"/>
      <c r="E1639" s="17"/>
      <c r="F1639" s="25"/>
      <c r="G1639" s="25"/>
      <c r="H1639" s="25"/>
      <c r="I1639" s="25"/>
      <c r="J1639" s="25"/>
      <c r="AM1639" s="162"/>
    </row>
    <row r="1640" spans="1:39" ht="9" customHeight="1" x14ac:dyDescent="0.25">
      <c r="A1640" s="17"/>
      <c r="B1640" s="192"/>
      <c r="C1640" s="17"/>
      <c r="D1640" s="25"/>
      <c r="E1640" s="17"/>
      <c r="F1640" s="25"/>
      <c r="G1640" s="25"/>
      <c r="H1640" s="25"/>
      <c r="I1640" s="25"/>
      <c r="J1640" s="25"/>
      <c r="AM1640" s="162"/>
    </row>
    <row r="1641" spans="1:39" ht="9" customHeight="1" x14ac:dyDescent="0.25">
      <c r="A1641" s="17"/>
      <c r="B1641" s="192"/>
      <c r="C1641" s="17"/>
      <c r="D1641" s="25"/>
      <c r="E1641" s="17"/>
      <c r="F1641" s="25"/>
      <c r="G1641" s="25"/>
      <c r="H1641" s="25"/>
      <c r="I1641" s="25"/>
      <c r="J1641" s="25"/>
      <c r="AM1641" s="162"/>
    </row>
    <row r="1642" spans="1:39" ht="9" customHeight="1" x14ac:dyDescent="0.25">
      <c r="A1642" s="17"/>
      <c r="B1642" s="192"/>
      <c r="C1642" s="17"/>
      <c r="D1642" s="25"/>
      <c r="E1642" s="17"/>
      <c r="F1642" s="25"/>
      <c r="G1642" s="25"/>
      <c r="H1642" s="25"/>
      <c r="I1642" s="25"/>
      <c r="J1642" s="25"/>
      <c r="AM1642" s="162"/>
    </row>
    <row r="1643" spans="1:39" ht="9" customHeight="1" x14ac:dyDescent="0.25">
      <c r="A1643" s="17"/>
      <c r="B1643" s="192"/>
      <c r="C1643" s="17"/>
      <c r="D1643" s="25"/>
      <c r="E1643" s="17"/>
      <c r="F1643" s="25"/>
      <c r="G1643" s="25"/>
      <c r="H1643" s="25"/>
      <c r="I1643" s="25"/>
      <c r="J1643" s="25"/>
      <c r="AM1643" s="162"/>
    </row>
    <row r="1644" spans="1:39" ht="9" customHeight="1" x14ac:dyDescent="0.25">
      <c r="A1644" s="17"/>
      <c r="B1644" s="192"/>
      <c r="C1644" s="17"/>
      <c r="D1644" s="25"/>
      <c r="E1644" s="17"/>
      <c r="F1644" s="25"/>
      <c r="G1644" s="25"/>
      <c r="H1644" s="25"/>
      <c r="I1644" s="25"/>
      <c r="J1644" s="25"/>
      <c r="AM1644" s="162"/>
    </row>
    <row r="1645" spans="1:39" ht="9" customHeight="1" x14ac:dyDescent="0.25">
      <c r="A1645" s="17"/>
      <c r="B1645" s="192"/>
      <c r="C1645" s="17"/>
      <c r="D1645" s="25"/>
      <c r="E1645" s="17"/>
      <c r="F1645" s="25"/>
      <c r="G1645" s="25"/>
      <c r="H1645" s="25"/>
      <c r="I1645" s="25"/>
      <c r="J1645" s="25"/>
      <c r="AM1645" s="162"/>
    </row>
    <row r="1646" spans="1:39" ht="9" customHeight="1" x14ac:dyDescent="0.25">
      <c r="A1646" s="17"/>
      <c r="B1646" s="192"/>
      <c r="C1646" s="17"/>
      <c r="D1646" s="25"/>
      <c r="E1646" s="17"/>
      <c r="F1646" s="25"/>
      <c r="G1646" s="25"/>
      <c r="H1646" s="25"/>
      <c r="I1646" s="25"/>
      <c r="J1646" s="25"/>
      <c r="AM1646" s="162"/>
    </row>
    <row r="1647" spans="1:39" ht="9" customHeight="1" x14ac:dyDescent="0.25">
      <c r="A1647" s="17"/>
      <c r="B1647" s="192"/>
      <c r="C1647" s="17"/>
      <c r="D1647" s="25"/>
      <c r="E1647" s="17"/>
      <c r="F1647" s="25"/>
      <c r="G1647" s="25"/>
      <c r="H1647" s="25"/>
      <c r="I1647" s="25"/>
      <c r="J1647" s="25"/>
      <c r="AM1647" s="162"/>
    </row>
    <row r="1648" spans="1:39" ht="9" customHeight="1" x14ac:dyDescent="0.25">
      <c r="A1648" s="17"/>
      <c r="B1648" s="192"/>
      <c r="C1648" s="17"/>
      <c r="D1648" s="25"/>
      <c r="E1648" s="17"/>
      <c r="F1648" s="25"/>
      <c r="G1648" s="25"/>
      <c r="H1648" s="25"/>
      <c r="I1648" s="25"/>
      <c r="J1648" s="25"/>
      <c r="AM1648" s="162"/>
    </row>
    <row r="1649" spans="1:39" ht="9" customHeight="1" x14ac:dyDescent="0.25">
      <c r="A1649" s="17"/>
      <c r="B1649" s="192"/>
      <c r="C1649" s="17"/>
      <c r="D1649" s="25"/>
      <c r="E1649" s="17"/>
      <c r="F1649" s="25"/>
      <c r="G1649" s="25"/>
      <c r="H1649" s="25"/>
      <c r="I1649" s="25"/>
      <c r="J1649" s="25"/>
      <c r="AM1649" s="162"/>
    </row>
    <row r="1650" spans="1:39" ht="9" customHeight="1" x14ac:dyDescent="0.25">
      <c r="A1650" s="17"/>
      <c r="B1650" s="192"/>
      <c r="C1650" s="17"/>
      <c r="D1650" s="25"/>
      <c r="E1650" s="17"/>
      <c r="F1650" s="25"/>
      <c r="G1650" s="25"/>
      <c r="H1650" s="25"/>
      <c r="I1650" s="25"/>
      <c r="J1650" s="25"/>
      <c r="AM1650" s="162"/>
    </row>
    <row r="1651" spans="1:39" ht="9" customHeight="1" x14ac:dyDescent="0.25">
      <c r="A1651" s="17"/>
      <c r="B1651" s="192"/>
      <c r="C1651" s="17"/>
      <c r="D1651" s="25"/>
      <c r="E1651" s="17"/>
      <c r="F1651" s="25"/>
      <c r="G1651" s="25"/>
      <c r="H1651" s="25"/>
      <c r="I1651" s="25"/>
      <c r="J1651" s="25"/>
      <c r="AM1651" s="162"/>
    </row>
    <row r="1652" spans="1:39" ht="9" customHeight="1" x14ac:dyDescent="0.25">
      <c r="A1652" s="17"/>
      <c r="B1652" s="192"/>
      <c r="C1652" s="17"/>
      <c r="D1652" s="25"/>
      <c r="E1652" s="17"/>
      <c r="F1652" s="25"/>
      <c r="G1652" s="25"/>
      <c r="H1652" s="25"/>
      <c r="I1652" s="25"/>
      <c r="J1652" s="25"/>
      <c r="AM1652" s="162"/>
    </row>
    <row r="1653" spans="1:39" ht="9" customHeight="1" x14ac:dyDescent="0.25">
      <c r="A1653" s="17"/>
      <c r="B1653" s="192"/>
      <c r="C1653" s="17"/>
      <c r="D1653" s="25"/>
      <c r="E1653" s="17"/>
      <c r="F1653" s="25"/>
      <c r="G1653" s="25"/>
      <c r="H1653" s="25"/>
      <c r="I1653" s="25"/>
      <c r="J1653" s="25"/>
      <c r="AM1653" s="162"/>
    </row>
    <row r="1654" spans="1:39" ht="9" customHeight="1" x14ac:dyDescent="0.25">
      <c r="A1654" s="17"/>
      <c r="B1654" s="192"/>
      <c r="C1654" s="17"/>
      <c r="D1654" s="25"/>
      <c r="E1654" s="17"/>
      <c r="F1654" s="25"/>
      <c r="G1654" s="25"/>
      <c r="H1654" s="25"/>
      <c r="I1654" s="25"/>
      <c r="J1654" s="25"/>
      <c r="AM1654" s="162"/>
    </row>
    <row r="1655" spans="1:39" ht="9" customHeight="1" x14ac:dyDescent="0.25">
      <c r="A1655" s="17"/>
      <c r="B1655" s="192"/>
      <c r="C1655" s="17"/>
      <c r="D1655" s="25"/>
      <c r="E1655" s="17"/>
      <c r="F1655" s="25"/>
      <c r="G1655" s="25"/>
      <c r="H1655" s="25"/>
      <c r="I1655" s="25"/>
      <c r="J1655" s="25"/>
      <c r="AM1655" s="162"/>
    </row>
    <row r="1656" spans="1:39" ht="9" customHeight="1" x14ac:dyDescent="0.25">
      <c r="A1656" s="17"/>
      <c r="B1656" s="192"/>
      <c r="C1656" s="17"/>
      <c r="D1656" s="25"/>
      <c r="E1656" s="17"/>
      <c r="F1656" s="25"/>
      <c r="G1656" s="25"/>
      <c r="H1656" s="25"/>
      <c r="I1656" s="25"/>
      <c r="J1656" s="25"/>
      <c r="AM1656" s="162"/>
    </row>
    <row r="1657" spans="1:39" ht="9" customHeight="1" x14ac:dyDescent="0.25">
      <c r="A1657" s="17"/>
      <c r="B1657" s="192"/>
      <c r="C1657" s="17"/>
      <c r="D1657" s="25"/>
      <c r="E1657" s="17"/>
      <c r="F1657" s="25"/>
      <c r="G1657" s="25"/>
      <c r="H1657" s="25"/>
      <c r="I1657" s="25"/>
      <c r="J1657" s="25"/>
      <c r="AM1657" s="162"/>
    </row>
    <row r="1658" spans="1:39" ht="9" customHeight="1" x14ac:dyDescent="0.25">
      <c r="A1658" s="17"/>
      <c r="B1658" s="192"/>
      <c r="C1658" s="17"/>
      <c r="D1658" s="25"/>
      <c r="E1658" s="17"/>
      <c r="F1658" s="25"/>
      <c r="G1658" s="25"/>
      <c r="H1658" s="25"/>
      <c r="I1658" s="25"/>
      <c r="J1658" s="25"/>
      <c r="AM1658" s="162"/>
    </row>
    <row r="1659" spans="1:39" ht="9" customHeight="1" x14ac:dyDescent="0.25">
      <c r="A1659" s="17"/>
      <c r="B1659" s="192"/>
      <c r="C1659" s="17"/>
      <c r="D1659" s="25"/>
      <c r="E1659" s="17"/>
      <c r="F1659" s="25"/>
      <c r="G1659" s="25"/>
      <c r="H1659" s="25"/>
      <c r="I1659" s="25"/>
      <c r="J1659" s="25"/>
      <c r="AM1659" s="162"/>
    </row>
    <row r="1660" spans="1:39" ht="9" customHeight="1" x14ac:dyDescent="0.25">
      <c r="A1660" s="17"/>
      <c r="B1660" s="192"/>
      <c r="C1660" s="17"/>
      <c r="D1660" s="25"/>
      <c r="E1660" s="17"/>
      <c r="F1660" s="25"/>
      <c r="G1660" s="25"/>
      <c r="H1660" s="25"/>
      <c r="I1660" s="25"/>
      <c r="J1660" s="25"/>
      <c r="AM1660" s="162"/>
    </row>
    <row r="1661" spans="1:39" ht="9" customHeight="1" x14ac:dyDescent="0.25">
      <c r="A1661" s="17"/>
      <c r="B1661" s="192"/>
      <c r="C1661" s="17"/>
      <c r="D1661" s="25"/>
      <c r="E1661" s="17"/>
      <c r="F1661" s="25"/>
      <c r="G1661" s="25"/>
      <c r="H1661" s="25"/>
      <c r="I1661" s="25"/>
      <c r="J1661" s="25"/>
      <c r="AM1661" s="162"/>
    </row>
    <row r="1662" spans="1:39" ht="9" customHeight="1" x14ac:dyDescent="0.25">
      <c r="A1662" s="17"/>
      <c r="B1662" s="192"/>
      <c r="C1662" s="17"/>
      <c r="D1662" s="25"/>
      <c r="E1662" s="17"/>
      <c r="F1662" s="25"/>
      <c r="G1662" s="25"/>
      <c r="H1662" s="25"/>
      <c r="I1662" s="25"/>
      <c r="J1662" s="25"/>
      <c r="AM1662" s="162"/>
    </row>
    <row r="1663" spans="1:39" ht="9" customHeight="1" x14ac:dyDescent="0.25">
      <c r="A1663" s="17"/>
      <c r="B1663" s="192"/>
      <c r="C1663" s="17"/>
      <c r="D1663" s="25"/>
      <c r="E1663" s="17"/>
      <c r="F1663" s="25"/>
      <c r="G1663" s="25"/>
      <c r="H1663" s="25"/>
      <c r="I1663" s="25"/>
      <c r="J1663" s="25"/>
      <c r="AM1663" s="162"/>
    </row>
    <row r="1664" spans="1:39" ht="9" customHeight="1" x14ac:dyDescent="0.25">
      <c r="A1664" s="17"/>
      <c r="B1664" s="192"/>
      <c r="C1664" s="17"/>
      <c r="D1664" s="25"/>
      <c r="E1664" s="17"/>
      <c r="F1664" s="25"/>
      <c r="G1664" s="25"/>
      <c r="H1664" s="25"/>
      <c r="I1664" s="25"/>
      <c r="J1664" s="25"/>
      <c r="AM1664" s="162"/>
    </row>
    <row r="1665" spans="1:39" ht="9" customHeight="1" x14ac:dyDescent="0.25">
      <c r="A1665" s="17"/>
      <c r="B1665" s="192"/>
      <c r="C1665" s="17"/>
      <c r="D1665" s="25"/>
      <c r="E1665" s="17"/>
      <c r="F1665" s="25"/>
      <c r="G1665" s="25"/>
      <c r="H1665" s="25"/>
      <c r="I1665" s="25"/>
      <c r="J1665" s="25"/>
      <c r="AM1665" s="162"/>
    </row>
    <row r="1666" spans="1:39" ht="9" customHeight="1" x14ac:dyDescent="0.25">
      <c r="A1666" s="17"/>
      <c r="B1666" s="192"/>
      <c r="C1666" s="17"/>
      <c r="D1666" s="25"/>
      <c r="E1666" s="17"/>
      <c r="F1666" s="25"/>
      <c r="G1666" s="25"/>
      <c r="H1666" s="25"/>
      <c r="I1666" s="25"/>
      <c r="J1666" s="25"/>
      <c r="AM1666" s="162"/>
    </row>
    <row r="1667" spans="1:39" ht="9" customHeight="1" x14ac:dyDescent="0.25">
      <c r="A1667" s="17"/>
      <c r="B1667" s="192"/>
      <c r="C1667" s="17"/>
      <c r="D1667" s="25"/>
      <c r="E1667" s="17"/>
      <c r="F1667" s="25"/>
      <c r="G1667" s="25"/>
      <c r="H1667" s="25"/>
      <c r="I1667" s="25"/>
      <c r="J1667" s="25"/>
      <c r="AM1667" s="162"/>
    </row>
    <row r="1668" spans="1:39" ht="9" customHeight="1" x14ac:dyDescent="0.25">
      <c r="A1668" s="17"/>
      <c r="B1668" s="192"/>
      <c r="C1668" s="17"/>
      <c r="D1668" s="25"/>
      <c r="E1668" s="17"/>
      <c r="F1668" s="25"/>
      <c r="G1668" s="25"/>
      <c r="H1668" s="25"/>
      <c r="I1668" s="25"/>
      <c r="J1668" s="25"/>
      <c r="AM1668" s="162"/>
    </row>
    <row r="1669" spans="1:39" ht="9" customHeight="1" x14ac:dyDescent="0.25">
      <c r="A1669" s="17"/>
      <c r="B1669" s="192"/>
      <c r="C1669" s="17"/>
      <c r="D1669" s="25"/>
      <c r="E1669" s="17"/>
      <c r="F1669" s="25"/>
      <c r="G1669" s="25"/>
      <c r="H1669" s="25"/>
      <c r="I1669" s="25"/>
      <c r="J1669" s="25"/>
      <c r="AM1669" s="162"/>
    </row>
    <row r="1670" spans="1:39" ht="9" customHeight="1" x14ac:dyDescent="0.25">
      <c r="A1670" s="17"/>
      <c r="B1670" s="192"/>
      <c r="C1670" s="17"/>
      <c r="D1670" s="25"/>
      <c r="E1670" s="17"/>
      <c r="F1670" s="25"/>
      <c r="G1670" s="25"/>
      <c r="H1670" s="25"/>
      <c r="I1670" s="25"/>
      <c r="J1670" s="25"/>
      <c r="AM1670" s="162"/>
    </row>
    <row r="1671" spans="1:39" ht="9" customHeight="1" x14ac:dyDescent="0.25">
      <c r="A1671" s="17"/>
      <c r="B1671" s="192"/>
      <c r="C1671" s="17"/>
      <c r="D1671" s="25"/>
      <c r="E1671" s="17"/>
      <c r="F1671" s="25"/>
      <c r="G1671" s="25"/>
      <c r="H1671" s="25"/>
      <c r="I1671" s="25"/>
      <c r="J1671" s="25"/>
      <c r="AM1671" s="162"/>
    </row>
    <row r="1672" spans="1:39" ht="9" customHeight="1" x14ac:dyDescent="0.25">
      <c r="A1672" s="17"/>
      <c r="B1672" s="192"/>
      <c r="C1672" s="17"/>
      <c r="D1672" s="25"/>
      <c r="E1672" s="17"/>
      <c r="F1672" s="25"/>
      <c r="G1672" s="25"/>
      <c r="H1672" s="25"/>
      <c r="I1672" s="25"/>
      <c r="J1672" s="25"/>
      <c r="AM1672" s="162"/>
    </row>
    <row r="1673" spans="1:39" ht="9" customHeight="1" x14ac:dyDescent="0.25">
      <c r="A1673" s="17"/>
      <c r="B1673" s="192"/>
      <c r="C1673" s="17"/>
      <c r="D1673" s="25"/>
      <c r="E1673" s="17"/>
      <c r="F1673" s="25"/>
      <c r="G1673" s="25"/>
      <c r="H1673" s="25"/>
      <c r="I1673" s="25"/>
      <c r="J1673" s="25"/>
      <c r="AM1673" s="162"/>
    </row>
    <row r="1674" spans="1:39" ht="9" customHeight="1" x14ac:dyDescent="0.25">
      <c r="A1674" s="17"/>
      <c r="B1674" s="192"/>
      <c r="C1674" s="17"/>
      <c r="D1674" s="25"/>
      <c r="E1674" s="17"/>
      <c r="F1674" s="25"/>
      <c r="G1674" s="25"/>
      <c r="H1674" s="25"/>
      <c r="I1674" s="25"/>
      <c r="J1674" s="25"/>
      <c r="AM1674" s="162"/>
    </row>
    <row r="1675" spans="1:39" ht="9" customHeight="1" x14ac:dyDescent="0.25">
      <c r="A1675" s="17"/>
      <c r="B1675" s="192"/>
      <c r="C1675" s="17"/>
      <c r="D1675" s="25"/>
      <c r="E1675" s="17"/>
      <c r="F1675" s="25"/>
      <c r="G1675" s="25"/>
      <c r="H1675" s="25"/>
      <c r="I1675" s="25"/>
      <c r="J1675" s="25"/>
      <c r="AM1675" s="162"/>
    </row>
    <row r="1676" spans="1:39" ht="9" customHeight="1" x14ac:dyDescent="0.25">
      <c r="A1676" s="17"/>
      <c r="B1676" s="192"/>
      <c r="C1676" s="17"/>
      <c r="D1676" s="25"/>
      <c r="E1676" s="17"/>
      <c r="F1676" s="25"/>
      <c r="G1676" s="25"/>
      <c r="H1676" s="25"/>
      <c r="I1676" s="25"/>
      <c r="J1676" s="25"/>
      <c r="AM1676" s="162"/>
    </row>
    <row r="1677" spans="1:39" ht="9" customHeight="1" x14ac:dyDescent="0.25">
      <c r="A1677" s="17"/>
      <c r="B1677" s="192"/>
      <c r="C1677" s="17"/>
      <c r="D1677" s="25"/>
      <c r="E1677" s="17"/>
      <c r="F1677" s="25"/>
      <c r="G1677" s="25"/>
      <c r="H1677" s="25"/>
      <c r="I1677" s="25"/>
      <c r="J1677" s="25"/>
      <c r="AM1677" s="162"/>
    </row>
    <row r="1678" spans="1:39" ht="9" customHeight="1" x14ac:dyDescent="0.25">
      <c r="A1678" s="17"/>
      <c r="B1678" s="192"/>
      <c r="C1678" s="17"/>
      <c r="D1678" s="25"/>
      <c r="E1678" s="17"/>
      <c r="F1678" s="25"/>
      <c r="G1678" s="25"/>
      <c r="H1678" s="25"/>
      <c r="I1678" s="25"/>
      <c r="J1678" s="25"/>
      <c r="AM1678" s="162"/>
    </row>
    <row r="1679" spans="1:39" ht="9" customHeight="1" x14ac:dyDescent="0.25">
      <c r="A1679" s="17"/>
      <c r="B1679" s="192"/>
      <c r="C1679" s="17"/>
      <c r="D1679" s="25"/>
      <c r="E1679" s="17"/>
      <c r="F1679" s="25"/>
      <c r="G1679" s="25"/>
      <c r="H1679" s="25"/>
      <c r="I1679" s="25"/>
      <c r="J1679" s="25"/>
      <c r="AM1679" s="162"/>
    </row>
    <row r="1680" spans="1:39" ht="9" customHeight="1" x14ac:dyDescent="0.25">
      <c r="A1680" s="17"/>
      <c r="B1680" s="192"/>
      <c r="C1680" s="17"/>
      <c r="D1680" s="25"/>
      <c r="E1680" s="17"/>
      <c r="F1680" s="25"/>
      <c r="G1680" s="25"/>
      <c r="H1680" s="25"/>
      <c r="I1680" s="25"/>
      <c r="J1680" s="25"/>
      <c r="AM1680" s="162"/>
    </row>
    <row r="1681" spans="1:39" ht="9" customHeight="1" x14ac:dyDescent="0.25">
      <c r="A1681" s="17"/>
      <c r="B1681" s="192"/>
      <c r="C1681" s="17"/>
      <c r="D1681" s="25"/>
      <c r="E1681" s="17"/>
      <c r="F1681" s="25"/>
      <c r="G1681" s="25"/>
      <c r="H1681" s="25"/>
      <c r="I1681" s="25"/>
      <c r="J1681" s="25"/>
      <c r="AM1681" s="162"/>
    </row>
    <row r="1682" spans="1:39" ht="9" customHeight="1" x14ac:dyDescent="0.25">
      <c r="A1682" s="17"/>
      <c r="B1682" s="192"/>
      <c r="C1682" s="17"/>
      <c r="D1682" s="25"/>
      <c r="E1682" s="17"/>
      <c r="F1682" s="25"/>
      <c r="G1682" s="25"/>
      <c r="H1682" s="25"/>
      <c r="I1682" s="25"/>
      <c r="J1682" s="25"/>
      <c r="AM1682" s="162"/>
    </row>
    <row r="1683" spans="1:39" ht="9" customHeight="1" x14ac:dyDescent="0.25">
      <c r="A1683" s="17"/>
      <c r="B1683" s="192"/>
      <c r="C1683" s="17"/>
      <c r="D1683" s="25"/>
      <c r="E1683" s="17"/>
      <c r="F1683" s="25"/>
      <c r="G1683" s="25"/>
      <c r="H1683" s="25"/>
      <c r="I1683" s="25"/>
      <c r="J1683" s="25"/>
      <c r="AM1683" s="162"/>
    </row>
    <row r="1684" spans="1:39" ht="9" customHeight="1" x14ac:dyDescent="0.25">
      <c r="A1684" s="17"/>
      <c r="B1684" s="192"/>
      <c r="C1684" s="17"/>
      <c r="D1684" s="25"/>
      <c r="E1684" s="17"/>
      <c r="F1684" s="25"/>
      <c r="G1684" s="25"/>
      <c r="H1684" s="25"/>
      <c r="I1684" s="25"/>
      <c r="J1684" s="25"/>
      <c r="AM1684" s="162"/>
    </row>
    <row r="1685" spans="1:39" ht="9" customHeight="1" x14ac:dyDescent="0.25">
      <c r="A1685" s="17"/>
      <c r="B1685" s="192"/>
      <c r="C1685" s="17"/>
      <c r="D1685" s="25"/>
      <c r="E1685" s="17"/>
      <c r="F1685" s="25"/>
      <c r="G1685" s="25"/>
      <c r="H1685" s="25"/>
      <c r="I1685" s="25"/>
      <c r="J1685" s="25"/>
      <c r="AM1685" s="162"/>
    </row>
    <row r="1686" spans="1:39" ht="9" customHeight="1" x14ac:dyDescent="0.25">
      <c r="A1686" s="17"/>
      <c r="B1686" s="192"/>
      <c r="C1686" s="17"/>
      <c r="D1686" s="25"/>
      <c r="E1686" s="17"/>
      <c r="F1686" s="25"/>
      <c r="G1686" s="25"/>
      <c r="H1686" s="25"/>
      <c r="I1686" s="25"/>
      <c r="J1686" s="25"/>
      <c r="AM1686" s="162"/>
    </row>
    <row r="1687" spans="1:39" ht="9" customHeight="1" x14ac:dyDescent="0.25">
      <c r="A1687" s="17"/>
      <c r="B1687" s="192"/>
      <c r="C1687" s="17"/>
      <c r="D1687" s="25"/>
      <c r="E1687" s="17"/>
      <c r="F1687" s="25"/>
      <c r="G1687" s="25"/>
      <c r="H1687" s="25"/>
      <c r="I1687" s="25"/>
      <c r="J1687" s="25"/>
      <c r="AM1687" s="162"/>
    </row>
    <row r="1688" spans="1:39" ht="9" customHeight="1" x14ac:dyDescent="0.25">
      <c r="A1688" s="17"/>
      <c r="B1688" s="192"/>
      <c r="C1688" s="17"/>
      <c r="D1688" s="25"/>
      <c r="E1688" s="17"/>
      <c r="F1688" s="25"/>
      <c r="G1688" s="25"/>
      <c r="H1688" s="25"/>
      <c r="I1688" s="25"/>
      <c r="J1688" s="25"/>
      <c r="AM1688" s="162"/>
    </row>
    <row r="1689" spans="1:39" ht="9" customHeight="1" x14ac:dyDescent="0.25">
      <c r="A1689" s="17"/>
      <c r="B1689" s="192"/>
      <c r="C1689" s="17"/>
      <c r="D1689" s="25"/>
      <c r="E1689" s="17"/>
      <c r="F1689" s="25"/>
      <c r="G1689" s="25"/>
      <c r="H1689" s="25"/>
      <c r="I1689" s="25"/>
      <c r="J1689" s="25"/>
      <c r="AM1689" s="162"/>
    </row>
    <row r="1690" spans="1:39" ht="9" customHeight="1" x14ac:dyDescent="0.25">
      <c r="A1690" s="17"/>
      <c r="B1690" s="192"/>
      <c r="C1690" s="17"/>
      <c r="D1690" s="25"/>
      <c r="E1690" s="17"/>
      <c r="F1690" s="25"/>
      <c r="G1690" s="25"/>
      <c r="H1690" s="25"/>
      <c r="I1690" s="25"/>
      <c r="J1690" s="25"/>
      <c r="AM1690" s="162"/>
    </row>
    <row r="1691" spans="1:39" ht="9" customHeight="1" x14ac:dyDescent="0.25">
      <c r="A1691" s="17"/>
      <c r="B1691" s="192"/>
      <c r="C1691" s="17"/>
      <c r="D1691" s="25"/>
      <c r="E1691" s="17"/>
      <c r="F1691" s="25"/>
      <c r="G1691" s="25"/>
      <c r="H1691" s="25"/>
      <c r="I1691" s="25"/>
      <c r="J1691" s="25"/>
      <c r="AM1691" s="162"/>
    </row>
    <row r="1692" spans="1:39" ht="9" customHeight="1" x14ac:dyDescent="0.25">
      <c r="A1692" s="17"/>
      <c r="B1692" s="192"/>
      <c r="C1692" s="17"/>
      <c r="D1692" s="25"/>
      <c r="E1692" s="17"/>
      <c r="F1692" s="25"/>
      <c r="G1692" s="25"/>
      <c r="H1692" s="25"/>
      <c r="I1692" s="25"/>
      <c r="J1692" s="25"/>
      <c r="AM1692" s="162"/>
    </row>
    <row r="1693" spans="1:39" ht="9" customHeight="1" x14ac:dyDescent="0.25">
      <c r="A1693" s="17"/>
      <c r="B1693" s="192"/>
      <c r="C1693" s="17"/>
      <c r="D1693" s="25"/>
      <c r="E1693" s="17"/>
      <c r="F1693" s="25"/>
      <c r="G1693" s="25"/>
      <c r="H1693" s="25"/>
      <c r="I1693" s="25"/>
      <c r="J1693" s="25"/>
      <c r="AM1693" s="162"/>
    </row>
    <row r="1694" spans="1:39" ht="9" customHeight="1" x14ac:dyDescent="0.25">
      <c r="A1694" s="17"/>
      <c r="B1694" s="192"/>
      <c r="C1694" s="17"/>
      <c r="D1694" s="25"/>
      <c r="E1694" s="17"/>
      <c r="F1694" s="25"/>
      <c r="G1694" s="25"/>
      <c r="H1694" s="25"/>
      <c r="I1694" s="25"/>
      <c r="J1694" s="25"/>
      <c r="AM1694" s="162"/>
    </row>
    <row r="1695" spans="1:39" ht="9" customHeight="1" x14ac:dyDescent="0.25">
      <c r="A1695" s="17"/>
      <c r="B1695" s="192"/>
      <c r="C1695" s="17"/>
      <c r="D1695" s="25"/>
      <c r="E1695" s="17"/>
      <c r="F1695" s="25"/>
      <c r="G1695" s="25"/>
      <c r="H1695" s="25"/>
      <c r="I1695" s="25"/>
      <c r="J1695" s="25"/>
      <c r="AM1695" s="162"/>
    </row>
    <row r="1696" spans="1:39" ht="9" customHeight="1" x14ac:dyDescent="0.25">
      <c r="A1696" s="17"/>
      <c r="B1696" s="192"/>
      <c r="C1696" s="17"/>
      <c r="D1696" s="25"/>
      <c r="E1696" s="17"/>
      <c r="F1696" s="25"/>
      <c r="G1696" s="25"/>
      <c r="H1696" s="25"/>
      <c r="I1696" s="25"/>
      <c r="J1696" s="25"/>
      <c r="AM1696" s="162"/>
    </row>
    <row r="1697" spans="1:39" ht="9" customHeight="1" x14ac:dyDescent="0.25">
      <c r="A1697" s="17"/>
      <c r="B1697" s="192"/>
      <c r="C1697" s="17"/>
      <c r="D1697" s="25"/>
      <c r="E1697" s="17"/>
      <c r="F1697" s="25"/>
      <c r="G1697" s="25"/>
      <c r="H1697" s="25"/>
      <c r="I1697" s="25"/>
      <c r="J1697" s="25"/>
      <c r="AM1697" s="162"/>
    </row>
    <row r="1698" spans="1:39" ht="9" customHeight="1" x14ac:dyDescent="0.25">
      <c r="A1698" s="17"/>
      <c r="B1698" s="192"/>
      <c r="C1698" s="17"/>
      <c r="D1698" s="25"/>
      <c r="E1698" s="17"/>
      <c r="F1698" s="25"/>
      <c r="G1698" s="25"/>
      <c r="H1698" s="25"/>
      <c r="I1698" s="25"/>
      <c r="J1698" s="25"/>
      <c r="AM1698" s="162"/>
    </row>
    <row r="1699" spans="1:39" ht="9" customHeight="1" x14ac:dyDescent="0.25">
      <c r="A1699" s="17"/>
      <c r="B1699" s="192"/>
      <c r="C1699" s="17"/>
      <c r="D1699" s="25"/>
      <c r="E1699" s="17"/>
      <c r="F1699" s="25"/>
      <c r="G1699" s="25"/>
      <c r="H1699" s="25"/>
      <c r="I1699" s="25"/>
      <c r="J1699" s="25"/>
      <c r="AM1699" s="162"/>
    </row>
    <row r="1700" spans="1:39" ht="9" customHeight="1" x14ac:dyDescent="0.25">
      <c r="A1700" s="17"/>
      <c r="B1700" s="192"/>
      <c r="C1700" s="17"/>
      <c r="D1700" s="25"/>
      <c r="E1700" s="17"/>
      <c r="F1700" s="25"/>
      <c r="G1700" s="25"/>
      <c r="H1700" s="25"/>
      <c r="I1700" s="25"/>
      <c r="J1700" s="25"/>
      <c r="AM1700" s="162"/>
    </row>
    <row r="1701" spans="1:39" ht="9" customHeight="1" x14ac:dyDescent="0.25">
      <c r="A1701" s="17"/>
      <c r="B1701" s="192"/>
      <c r="C1701" s="17"/>
      <c r="D1701" s="25"/>
      <c r="E1701" s="17"/>
      <c r="F1701" s="25"/>
      <c r="G1701" s="25"/>
      <c r="H1701" s="25"/>
      <c r="I1701" s="25"/>
      <c r="J1701" s="25"/>
      <c r="AM1701" s="162"/>
    </row>
    <row r="1702" spans="1:39" ht="9" customHeight="1" x14ac:dyDescent="0.25">
      <c r="A1702" s="17"/>
      <c r="B1702" s="192"/>
      <c r="C1702" s="17"/>
      <c r="D1702" s="25"/>
      <c r="E1702" s="17"/>
      <c r="F1702" s="25"/>
      <c r="G1702" s="25"/>
      <c r="H1702" s="25"/>
      <c r="I1702" s="25"/>
      <c r="J1702" s="25"/>
      <c r="AM1702" s="162"/>
    </row>
    <row r="1703" spans="1:39" ht="9" customHeight="1" x14ac:dyDescent="0.25">
      <c r="A1703" s="17"/>
      <c r="B1703" s="192"/>
      <c r="C1703" s="17"/>
      <c r="D1703" s="25"/>
      <c r="E1703" s="17"/>
      <c r="F1703" s="25"/>
      <c r="G1703" s="25"/>
      <c r="H1703" s="25"/>
      <c r="I1703" s="25"/>
      <c r="J1703" s="25"/>
      <c r="AM1703" s="162"/>
    </row>
    <row r="1704" spans="1:39" ht="9" customHeight="1" x14ac:dyDescent="0.25">
      <c r="A1704" s="17"/>
      <c r="B1704" s="192"/>
      <c r="C1704" s="17"/>
      <c r="D1704" s="25"/>
      <c r="E1704" s="17"/>
      <c r="F1704" s="25"/>
      <c r="G1704" s="25"/>
      <c r="H1704" s="25"/>
      <c r="I1704" s="25"/>
      <c r="J1704" s="25"/>
      <c r="AM1704" s="162"/>
    </row>
    <row r="1705" spans="1:39" ht="9" customHeight="1" x14ac:dyDescent="0.25">
      <c r="A1705" s="17"/>
      <c r="B1705" s="192"/>
      <c r="C1705" s="17"/>
      <c r="D1705" s="25"/>
      <c r="E1705" s="17"/>
      <c r="F1705" s="25"/>
      <c r="G1705" s="25"/>
      <c r="H1705" s="25"/>
      <c r="I1705" s="25"/>
      <c r="J1705" s="25"/>
      <c r="AM1705" s="162"/>
    </row>
    <row r="1706" spans="1:39" ht="9" customHeight="1" x14ac:dyDescent="0.25">
      <c r="A1706" s="17"/>
      <c r="B1706" s="192"/>
      <c r="C1706" s="17"/>
      <c r="D1706" s="25"/>
      <c r="E1706" s="17"/>
      <c r="F1706" s="25"/>
      <c r="G1706" s="25"/>
      <c r="H1706" s="25"/>
      <c r="I1706" s="25"/>
      <c r="J1706" s="25"/>
      <c r="AM1706" s="162"/>
    </row>
    <row r="1707" spans="1:39" ht="9" customHeight="1" x14ac:dyDescent="0.25">
      <c r="A1707" s="17"/>
      <c r="B1707" s="192"/>
      <c r="C1707" s="17"/>
      <c r="D1707" s="25"/>
      <c r="E1707" s="17"/>
      <c r="F1707" s="25"/>
      <c r="G1707" s="25"/>
      <c r="H1707" s="25"/>
      <c r="I1707" s="25"/>
      <c r="J1707" s="25"/>
      <c r="AM1707" s="162"/>
    </row>
    <row r="1708" spans="1:39" ht="9" customHeight="1" x14ac:dyDescent="0.25">
      <c r="A1708" s="17"/>
      <c r="B1708" s="192"/>
      <c r="C1708" s="17"/>
      <c r="D1708" s="25"/>
      <c r="E1708" s="17"/>
      <c r="F1708" s="25"/>
      <c r="G1708" s="25"/>
      <c r="H1708" s="25"/>
      <c r="I1708" s="25"/>
      <c r="J1708" s="25"/>
      <c r="AM1708" s="162"/>
    </row>
    <row r="1709" spans="1:39" ht="9" customHeight="1" x14ac:dyDescent="0.25">
      <c r="A1709" s="17"/>
      <c r="B1709" s="192"/>
      <c r="C1709" s="17"/>
      <c r="D1709" s="25"/>
      <c r="E1709" s="17"/>
      <c r="F1709" s="25"/>
      <c r="G1709" s="25"/>
      <c r="H1709" s="25"/>
      <c r="I1709" s="25"/>
      <c r="J1709" s="25"/>
      <c r="AM1709" s="162"/>
    </row>
    <row r="1710" spans="1:39" ht="9" customHeight="1" x14ac:dyDescent="0.25">
      <c r="A1710" s="17"/>
      <c r="B1710" s="192"/>
      <c r="C1710" s="17"/>
      <c r="D1710" s="25"/>
      <c r="E1710" s="17"/>
      <c r="F1710" s="25"/>
      <c r="G1710" s="25"/>
      <c r="H1710" s="25"/>
      <c r="I1710" s="25"/>
      <c r="J1710" s="25"/>
      <c r="AM1710" s="162"/>
    </row>
    <row r="1711" spans="1:39" ht="9" customHeight="1" x14ac:dyDescent="0.25">
      <c r="A1711" s="17"/>
      <c r="B1711" s="192"/>
      <c r="C1711" s="17"/>
      <c r="D1711" s="25"/>
      <c r="E1711" s="17"/>
      <c r="F1711" s="25"/>
      <c r="G1711" s="25"/>
      <c r="H1711" s="25"/>
      <c r="I1711" s="25"/>
      <c r="J1711" s="25"/>
      <c r="AM1711" s="162"/>
    </row>
    <row r="1712" spans="1:39" ht="9" customHeight="1" x14ac:dyDescent="0.25">
      <c r="A1712" s="17"/>
      <c r="B1712" s="192"/>
      <c r="C1712" s="17"/>
      <c r="D1712" s="25"/>
      <c r="E1712" s="17"/>
      <c r="F1712" s="25"/>
      <c r="G1712" s="25"/>
      <c r="H1712" s="25"/>
      <c r="I1712" s="25"/>
      <c r="J1712" s="25"/>
      <c r="AM1712" s="162"/>
    </row>
    <row r="1713" spans="1:39" ht="9" customHeight="1" x14ac:dyDescent="0.25">
      <c r="A1713" s="17"/>
      <c r="B1713" s="192"/>
      <c r="C1713" s="17"/>
      <c r="D1713" s="25"/>
      <c r="E1713" s="17"/>
      <c r="F1713" s="25"/>
      <c r="G1713" s="25"/>
      <c r="H1713" s="25"/>
      <c r="I1713" s="25"/>
      <c r="J1713" s="25"/>
      <c r="AM1713" s="162"/>
    </row>
    <row r="1714" spans="1:39" ht="9" customHeight="1" x14ac:dyDescent="0.25">
      <c r="A1714" s="17"/>
      <c r="B1714" s="192"/>
      <c r="C1714" s="17"/>
      <c r="D1714" s="25"/>
      <c r="E1714" s="17"/>
      <c r="F1714" s="25"/>
      <c r="G1714" s="25"/>
      <c r="H1714" s="25"/>
      <c r="I1714" s="25"/>
      <c r="J1714" s="25"/>
      <c r="AM1714" s="162"/>
    </row>
    <row r="1715" spans="1:39" ht="9" customHeight="1" x14ac:dyDescent="0.25">
      <c r="A1715" s="17"/>
      <c r="B1715" s="192"/>
      <c r="C1715" s="17"/>
      <c r="D1715" s="25"/>
      <c r="E1715" s="17"/>
      <c r="F1715" s="25"/>
      <c r="G1715" s="25"/>
      <c r="H1715" s="25"/>
      <c r="I1715" s="25"/>
      <c r="J1715" s="25"/>
      <c r="AM1715" s="162"/>
    </row>
    <row r="1716" spans="1:39" ht="9" customHeight="1" x14ac:dyDescent="0.25">
      <c r="A1716" s="17"/>
      <c r="B1716" s="192"/>
      <c r="C1716" s="17"/>
      <c r="D1716" s="25"/>
      <c r="E1716" s="17"/>
      <c r="F1716" s="25"/>
      <c r="G1716" s="25"/>
      <c r="H1716" s="25"/>
      <c r="I1716" s="25"/>
      <c r="J1716" s="25"/>
      <c r="AM1716" s="162"/>
    </row>
    <row r="1717" spans="1:39" ht="9" customHeight="1" x14ac:dyDescent="0.25">
      <c r="A1717" s="17"/>
      <c r="B1717" s="192"/>
      <c r="C1717" s="17"/>
      <c r="D1717" s="25"/>
      <c r="E1717" s="17"/>
      <c r="F1717" s="25"/>
      <c r="G1717" s="25"/>
      <c r="H1717" s="25"/>
      <c r="I1717" s="25"/>
      <c r="J1717" s="25"/>
      <c r="AM1717" s="162"/>
    </row>
    <row r="1718" spans="1:39" ht="9" customHeight="1" x14ac:dyDescent="0.25">
      <c r="A1718" s="17"/>
      <c r="B1718" s="192"/>
      <c r="C1718" s="17"/>
      <c r="D1718" s="25"/>
      <c r="E1718" s="17"/>
      <c r="F1718" s="25"/>
      <c r="G1718" s="25"/>
      <c r="H1718" s="25"/>
      <c r="I1718" s="25"/>
      <c r="J1718" s="25"/>
      <c r="AM1718" s="162"/>
    </row>
    <row r="1719" spans="1:39" ht="9" customHeight="1" x14ac:dyDescent="0.25">
      <c r="A1719" s="17"/>
      <c r="B1719" s="192"/>
      <c r="C1719" s="17"/>
      <c r="D1719" s="25"/>
      <c r="E1719" s="17"/>
      <c r="F1719" s="25"/>
      <c r="G1719" s="25"/>
      <c r="H1719" s="25"/>
      <c r="I1719" s="25"/>
      <c r="J1719" s="25"/>
      <c r="AM1719" s="162"/>
    </row>
    <row r="1720" spans="1:39" ht="9" customHeight="1" x14ac:dyDescent="0.25">
      <c r="A1720" s="17"/>
      <c r="B1720" s="192"/>
      <c r="C1720" s="17"/>
      <c r="D1720" s="25"/>
      <c r="E1720" s="17"/>
      <c r="F1720" s="25"/>
      <c r="G1720" s="25"/>
      <c r="H1720" s="25"/>
      <c r="I1720" s="25"/>
      <c r="J1720" s="25"/>
      <c r="AM1720" s="162"/>
    </row>
    <row r="1721" spans="1:39" ht="9" customHeight="1" x14ac:dyDescent="0.25">
      <c r="A1721" s="17"/>
      <c r="B1721" s="192"/>
      <c r="C1721" s="17"/>
      <c r="D1721" s="25"/>
      <c r="E1721" s="17"/>
      <c r="F1721" s="25"/>
      <c r="G1721" s="25"/>
      <c r="H1721" s="25"/>
      <c r="I1721" s="25"/>
      <c r="J1721" s="25"/>
      <c r="AM1721" s="162"/>
    </row>
    <row r="1722" spans="1:39" ht="9" customHeight="1" x14ac:dyDescent="0.25">
      <c r="A1722" s="17"/>
      <c r="B1722" s="192"/>
      <c r="C1722" s="17"/>
      <c r="D1722" s="25"/>
      <c r="E1722" s="17"/>
      <c r="F1722" s="25"/>
      <c r="G1722" s="25"/>
      <c r="H1722" s="25"/>
      <c r="I1722" s="25"/>
      <c r="J1722" s="25"/>
      <c r="AM1722" s="162"/>
    </row>
    <row r="1723" spans="1:39" ht="9" customHeight="1" x14ac:dyDescent="0.25">
      <c r="A1723" s="17"/>
      <c r="B1723" s="192"/>
      <c r="C1723" s="17"/>
      <c r="D1723" s="25"/>
      <c r="E1723" s="17"/>
      <c r="F1723" s="25"/>
      <c r="G1723" s="25"/>
      <c r="H1723" s="25"/>
      <c r="I1723" s="25"/>
      <c r="J1723" s="25"/>
      <c r="AM1723" s="162"/>
    </row>
    <row r="1724" spans="1:39" ht="9" customHeight="1" x14ac:dyDescent="0.25">
      <c r="A1724" s="17"/>
      <c r="B1724" s="192"/>
      <c r="C1724" s="17"/>
      <c r="D1724" s="25"/>
      <c r="E1724" s="17"/>
      <c r="F1724" s="25"/>
      <c r="G1724" s="25"/>
      <c r="H1724" s="25"/>
      <c r="I1724" s="25"/>
      <c r="J1724" s="25"/>
      <c r="AM1724" s="162"/>
    </row>
    <row r="1725" spans="1:39" ht="9" customHeight="1" x14ac:dyDescent="0.25">
      <c r="A1725" s="17"/>
      <c r="B1725" s="192"/>
      <c r="C1725" s="17"/>
      <c r="D1725" s="25"/>
      <c r="E1725" s="17"/>
      <c r="F1725" s="25"/>
      <c r="G1725" s="25"/>
      <c r="H1725" s="25"/>
      <c r="I1725" s="25"/>
      <c r="J1725" s="25"/>
      <c r="AM1725" s="162"/>
    </row>
    <row r="1726" spans="1:39" ht="9" customHeight="1" x14ac:dyDescent="0.25">
      <c r="A1726" s="17"/>
      <c r="B1726" s="192"/>
      <c r="C1726" s="17"/>
      <c r="D1726" s="25"/>
      <c r="E1726" s="17"/>
      <c r="F1726" s="25"/>
      <c r="G1726" s="25"/>
      <c r="H1726" s="25"/>
      <c r="I1726" s="25"/>
      <c r="J1726" s="25"/>
      <c r="AM1726" s="162"/>
    </row>
    <row r="1727" spans="1:39" ht="9" customHeight="1" x14ac:dyDescent="0.25">
      <c r="A1727" s="17"/>
      <c r="B1727" s="192"/>
      <c r="C1727" s="17"/>
      <c r="D1727" s="25"/>
      <c r="E1727" s="17"/>
      <c r="F1727" s="25"/>
      <c r="G1727" s="25"/>
      <c r="H1727" s="25"/>
      <c r="I1727" s="25"/>
      <c r="J1727" s="25"/>
      <c r="AM1727" s="162"/>
    </row>
    <row r="1728" spans="1:39" ht="9" customHeight="1" x14ac:dyDescent="0.25">
      <c r="A1728" s="17"/>
      <c r="B1728" s="192"/>
      <c r="C1728" s="17"/>
      <c r="D1728" s="25"/>
      <c r="E1728" s="17"/>
      <c r="F1728" s="25"/>
      <c r="G1728" s="25"/>
      <c r="H1728" s="25"/>
      <c r="I1728" s="25"/>
      <c r="J1728" s="25"/>
      <c r="AM1728" s="162"/>
    </row>
    <row r="1729" spans="1:39" ht="9" customHeight="1" x14ac:dyDescent="0.25">
      <c r="A1729" s="17"/>
      <c r="B1729" s="192"/>
      <c r="C1729" s="17"/>
      <c r="D1729" s="25"/>
      <c r="E1729" s="17"/>
      <c r="F1729" s="25"/>
      <c r="G1729" s="25"/>
      <c r="H1729" s="25"/>
      <c r="I1729" s="25"/>
      <c r="J1729" s="25"/>
      <c r="AM1729" s="162"/>
    </row>
    <row r="1730" spans="1:39" ht="9" customHeight="1" x14ac:dyDescent="0.25">
      <c r="A1730" s="17"/>
      <c r="B1730" s="192"/>
      <c r="C1730" s="17"/>
      <c r="D1730" s="25"/>
      <c r="E1730" s="17"/>
      <c r="F1730" s="25"/>
      <c r="G1730" s="25"/>
      <c r="H1730" s="25"/>
      <c r="I1730" s="25"/>
      <c r="J1730" s="25"/>
      <c r="AM1730" s="162"/>
    </row>
    <row r="1731" spans="1:39" ht="9" customHeight="1" x14ac:dyDescent="0.25">
      <c r="A1731" s="17"/>
      <c r="B1731" s="192"/>
      <c r="C1731" s="17"/>
      <c r="D1731" s="25"/>
      <c r="E1731" s="17"/>
      <c r="F1731" s="25"/>
      <c r="G1731" s="25"/>
      <c r="H1731" s="25"/>
      <c r="I1731" s="25"/>
      <c r="J1731" s="25"/>
      <c r="AM1731" s="162"/>
    </row>
    <row r="1732" spans="1:39" ht="9" customHeight="1" x14ac:dyDescent="0.25">
      <c r="A1732" s="17"/>
      <c r="B1732" s="192"/>
      <c r="C1732" s="17"/>
      <c r="D1732" s="25"/>
      <c r="E1732" s="17"/>
      <c r="F1732" s="25"/>
      <c r="G1732" s="25"/>
      <c r="H1732" s="25"/>
      <c r="I1732" s="25"/>
      <c r="J1732" s="25"/>
      <c r="AM1732" s="162"/>
    </row>
    <row r="1733" spans="1:39" ht="9" customHeight="1" x14ac:dyDescent="0.25">
      <c r="A1733" s="17"/>
      <c r="B1733" s="192"/>
      <c r="C1733" s="17"/>
      <c r="D1733" s="25"/>
      <c r="E1733" s="17"/>
      <c r="F1733" s="25"/>
      <c r="G1733" s="25"/>
      <c r="H1733" s="25"/>
      <c r="I1733" s="25"/>
      <c r="J1733" s="25"/>
      <c r="AM1733" s="162"/>
    </row>
    <row r="1734" spans="1:39" ht="9" customHeight="1" x14ac:dyDescent="0.25">
      <c r="A1734" s="17"/>
      <c r="B1734" s="192"/>
      <c r="C1734" s="17"/>
      <c r="D1734" s="25"/>
      <c r="E1734" s="17"/>
      <c r="F1734" s="25"/>
      <c r="G1734" s="25"/>
      <c r="H1734" s="25"/>
      <c r="I1734" s="25"/>
      <c r="J1734" s="25"/>
      <c r="AM1734" s="162"/>
    </row>
    <row r="1735" spans="1:39" ht="9" customHeight="1" x14ac:dyDescent="0.25">
      <c r="A1735" s="17"/>
      <c r="B1735" s="192"/>
      <c r="C1735" s="17"/>
      <c r="D1735" s="25"/>
      <c r="E1735" s="17"/>
      <c r="F1735" s="25"/>
      <c r="G1735" s="25"/>
      <c r="H1735" s="25"/>
      <c r="I1735" s="25"/>
      <c r="J1735" s="25"/>
      <c r="AM1735" s="162"/>
    </row>
    <row r="1736" spans="1:39" ht="9" customHeight="1" x14ac:dyDescent="0.25">
      <c r="A1736" s="17"/>
      <c r="B1736" s="192"/>
      <c r="C1736" s="17"/>
      <c r="D1736" s="25"/>
      <c r="E1736" s="17"/>
      <c r="F1736" s="25"/>
      <c r="G1736" s="25"/>
      <c r="H1736" s="25"/>
      <c r="I1736" s="25"/>
      <c r="J1736" s="25"/>
      <c r="AM1736" s="162"/>
    </row>
    <row r="1737" spans="1:39" ht="9" customHeight="1" x14ac:dyDescent="0.25">
      <c r="A1737" s="17"/>
      <c r="B1737" s="192"/>
      <c r="C1737" s="17"/>
      <c r="D1737" s="25"/>
      <c r="E1737" s="17"/>
      <c r="F1737" s="25"/>
      <c r="G1737" s="25"/>
      <c r="H1737" s="25"/>
      <c r="I1737" s="25"/>
      <c r="J1737" s="25"/>
      <c r="AM1737" s="162"/>
    </row>
    <row r="1738" spans="1:39" ht="9" customHeight="1" x14ac:dyDescent="0.25">
      <c r="A1738" s="17"/>
      <c r="B1738" s="192"/>
      <c r="C1738" s="17"/>
      <c r="D1738" s="25"/>
      <c r="E1738" s="17"/>
      <c r="F1738" s="25"/>
      <c r="G1738" s="25"/>
      <c r="H1738" s="25"/>
      <c r="I1738" s="25"/>
      <c r="J1738" s="25"/>
      <c r="AM1738" s="162"/>
    </row>
    <row r="1739" spans="1:39" ht="9" customHeight="1" x14ac:dyDescent="0.25">
      <c r="A1739" s="17"/>
      <c r="B1739" s="192"/>
      <c r="C1739" s="17"/>
      <c r="D1739" s="25"/>
      <c r="E1739" s="17"/>
      <c r="F1739" s="25"/>
      <c r="G1739" s="25"/>
      <c r="H1739" s="25"/>
      <c r="I1739" s="25"/>
      <c r="J1739" s="25"/>
      <c r="AM1739" s="162"/>
    </row>
    <row r="1740" spans="1:39" ht="9" customHeight="1" x14ac:dyDescent="0.25">
      <c r="A1740" s="17"/>
      <c r="B1740" s="192"/>
      <c r="C1740" s="17"/>
      <c r="D1740" s="25"/>
      <c r="E1740" s="17"/>
      <c r="F1740" s="25"/>
      <c r="G1740" s="25"/>
      <c r="H1740" s="25"/>
      <c r="I1740" s="25"/>
      <c r="J1740" s="25"/>
      <c r="AM1740" s="162"/>
    </row>
    <row r="1741" spans="1:39" ht="9" customHeight="1" x14ac:dyDescent="0.25">
      <c r="A1741" s="17"/>
      <c r="B1741" s="192"/>
      <c r="C1741" s="17"/>
      <c r="D1741" s="25"/>
      <c r="E1741" s="17"/>
      <c r="F1741" s="25"/>
      <c r="G1741" s="25"/>
      <c r="H1741" s="25"/>
      <c r="I1741" s="25"/>
      <c r="J1741" s="25"/>
      <c r="AM1741" s="162"/>
    </row>
    <row r="1742" spans="1:39" ht="9" customHeight="1" x14ac:dyDescent="0.25">
      <c r="A1742" s="17"/>
      <c r="B1742" s="192"/>
      <c r="C1742" s="17"/>
      <c r="D1742" s="25"/>
      <c r="E1742" s="17"/>
      <c r="F1742" s="25"/>
      <c r="G1742" s="25"/>
      <c r="H1742" s="25"/>
      <c r="I1742" s="25"/>
      <c r="J1742" s="25"/>
      <c r="AM1742" s="162"/>
    </row>
    <row r="1743" spans="1:39" ht="9" customHeight="1" x14ac:dyDescent="0.25">
      <c r="A1743" s="17"/>
      <c r="B1743" s="192"/>
      <c r="C1743" s="17"/>
      <c r="D1743" s="25"/>
      <c r="E1743" s="17"/>
      <c r="F1743" s="25"/>
      <c r="G1743" s="25"/>
      <c r="H1743" s="25"/>
      <c r="I1743" s="25"/>
      <c r="J1743" s="25"/>
      <c r="AM1743" s="162"/>
    </row>
    <row r="1744" spans="1:39" ht="9" customHeight="1" x14ac:dyDescent="0.25">
      <c r="A1744" s="17"/>
      <c r="B1744" s="192"/>
      <c r="C1744" s="17"/>
      <c r="D1744" s="25"/>
      <c r="E1744" s="17"/>
      <c r="F1744" s="25"/>
      <c r="G1744" s="25"/>
      <c r="H1744" s="25"/>
      <c r="I1744" s="25"/>
      <c r="J1744" s="25"/>
      <c r="AM1744" s="162"/>
    </row>
    <row r="1745" spans="1:39" ht="9" customHeight="1" x14ac:dyDescent="0.25">
      <c r="A1745" s="17"/>
      <c r="B1745" s="192"/>
      <c r="C1745" s="17"/>
      <c r="D1745" s="25"/>
      <c r="E1745" s="17"/>
      <c r="F1745" s="25"/>
      <c r="G1745" s="25"/>
      <c r="H1745" s="25"/>
      <c r="I1745" s="25"/>
      <c r="J1745" s="25"/>
      <c r="AM1745" s="162"/>
    </row>
    <row r="1746" spans="1:39" ht="9" customHeight="1" x14ac:dyDescent="0.25">
      <c r="A1746" s="17"/>
      <c r="B1746" s="192"/>
      <c r="C1746" s="17"/>
      <c r="D1746" s="25"/>
      <c r="E1746" s="17"/>
      <c r="F1746" s="25"/>
      <c r="G1746" s="25"/>
      <c r="H1746" s="25"/>
      <c r="I1746" s="25"/>
      <c r="J1746" s="25"/>
      <c r="AM1746" s="162"/>
    </row>
    <row r="1747" spans="1:39" ht="9" customHeight="1" x14ac:dyDescent="0.25">
      <c r="A1747" s="17"/>
      <c r="B1747" s="192"/>
      <c r="C1747" s="17"/>
      <c r="D1747" s="25"/>
      <c r="E1747" s="17"/>
      <c r="F1747" s="25"/>
      <c r="G1747" s="25"/>
      <c r="H1747" s="25"/>
      <c r="I1747" s="25"/>
      <c r="J1747" s="25"/>
      <c r="AM1747" s="162"/>
    </row>
    <row r="1748" spans="1:39" ht="9" customHeight="1" x14ac:dyDescent="0.25">
      <c r="A1748" s="17"/>
      <c r="B1748" s="192"/>
      <c r="C1748" s="17"/>
      <c r="D1748" s="25"/>
      <c r="E1748" s="17"/>
      <c r="F1748" s="25"/>
      <c r="G1748" s="25"/>
      <c r="H1748" s="25"/>
      <c r="I1748" s="25"/>
      <c r="J1748" s="25"/>
      <c r="AM1748" s="162"/>
    </row>
    <row r="1749" spans="1:39" ht="9" customHeight="1" x14ac:dyDescent="0.25">
      <c r="A1749" s="17"/>
      <c r="B1749" s="192"/>
      <c r="C1749" s="17"/>
      <c r="D1749" s="25"/>
      <c r="E1749" s="17"/>
      <c r="F1749" s="25"/>
      <c r="G1749" s="25"/>
      <c r="H1749" s="25"/>
      <c r="I1749" s="25"/>
      <c r="J1749" s="25"/>
      <c r="AM1749" s="162"/>
    </row>
    <row r="1750" spans="1:39" ht="9" customHeight="1" x14ac:dyDescent="0.25">
      <c r="A1750" s="17"/>
      <c r="B1750" s="192"/>
      <c r="C1750" s="17"/>
      <c r="D1750" s="25"/>
      <c r="E1750" s="17"/>
      <c r="F1750" s="25"/>
      <c r="G1750" s="25"/>
      <c r="H1750" s="25"/>
      <c r="I1750" s="25"/>
      <c r="J1750" s="25"/>
      <c r="AM1750" s="162"/>
    </row>
    <row r="1751" spans="1:39" ht="9" customHeight="1" x14ac:dyDescent="0.25">
      <c r="A1751" s="17"/>
      <c r="B1751" s="192"/>
      <c r="C1751" s="17"/>
      <c r="D1751" s="25"/>
      <c r="E1751" s="17"/>
      <c r="F1751" s="25"/>
      <c r="G1751" s="25"/>
      <c r="H1751" s="25"/>
      <c r="I1751" s="25"/>
      <c r="J1751" s="25"/>
      <c r="AM1751" s="162"/>
    </row>
    <row r="1752" spans="1:39" ht="9" customHeight="1" x14ac:dyDescent="0.25">
      <c r="A1752" s="17"/>
      <c r="B1752" s="192"/>
      <c r="C1752" s="17"/>
      <c r="D1752" s="25"/>
      <c r="E1752" s="17"/>
      <c r="F1752" s="25"/>
      <c r="G1752" s="25"/>
      <c r="H1752" s="25"/>
      <c r="I1752" s="25"/>
      <c r="J1752" s="25"/>
      <c r="AM1752" s="162"/>
    </row>
    <row r="1753" spans="1:39" ht="9" customHeight="1" x14ac:dyDescent="0.25">
      <c r="A1753" s="17"/>
      <c r="B1753" s="192"/>
      <c r="C1753" s="17"/>
      <c r="D1753" s="25"/>
      <c r="E1753" s="17"/>
      <c r="F1753" s="25"/>
      <c r="G1753" s="25"/>
      <c r="H1753" s="25"/>
      <c r="I1753" s="25"/>
      <c r="J1753" s="25"/>
      <c r="AM1753" s="162"/>
    </row>
    <row r="1754" spans="1:39" ht="9" customHeight="1" x14ac:dyDescent="0.25">
      <c r="A1754" s="17"/>
      <c r="B1754" s="192"/>
      <c r="C1754" s="17"/>
      <c r="D1754" s="25"/>
      <c r="E1754" s="17"/>
      <c r="F1754" s="25"/>
      <c r="G1754" s="25"/>
      <c r="H1754" s="25"/>
      <c r="I1754" s="25"/>
      <c r="J1754" s="25"/>
      <c r="AM1754" s="162"/>
    </row>
    <row r="1755" spans="1:39" ht="9" customHeight="1" x14ac:dyDescent="0.25">
      <c r="A1755" s="17"/>
      <c r="B1755" s="192"/>
      <c r="C1755" s="17"/>
      <c r="D1755" s="25"/>
      <c r="E1755" s="17"/>
      <c r="F1755" s="25"/>
      <c r="G1755" s="25"/>
      <c r="H1755" s="25"/>
      <c r="I1755" s="25"/>
      <c r="J1755" s="25"/>
      <c r="AM1755" s="162"/>
    </row>
    <row r="1756" spans="1:39" ht="9" customHeight="1" x14ac:dyDescent="0.25">
      <c r="A1756" s="17"/>
      <c r="B1756" s="192"/>
      <c r="C1756" s="17"/>
      <c r="D1756" s="25"/>
      <c r="E1756" s="17"/>
      <c r="F1756" s="25"/>
      <c r="G1756" s="25"/>
      <c r="H1756" s="25"/>
      <c r="I1756" s="25"/>
      <c r="J1756" s="25"/>
      <c r="AM1756" s="162"/>
    </row>
    <row r="1757" spans="1:39" ht="9" customHeight="1" x14ac:dyDescent="0.25">
      <c r="A1757" s="17"/>
      <c r="B1757" s="192"/>
      <c r="C1757" s="17"/>
      <c r="D1757" s="25"/>
      <c r="E1757" s="17"/>
      <c r="F1757" s="25"/>
      <c r="G1757" s="25"/>
      <c r="H1757" s="25"/>
      <c r="I1757" s="25"/>
      <c r="J1757" s="25"/>
      <c r="AM1757" s="162"/>
    </row>
    <row r="1758" spans="1:39" ht="9" customHeight="1" x14ac:dyDescent="0.25">
      <c r="A1758" s="17"/>
      <c r="B1758" s="192"/>
      <c r="C1758" s="17"/>
      <c r="D1758" s="25"/>
      <c r="E1758" s="17"/>
      <c r="F1758" s="25"/>
      <c r="G1758" s="25"/>
      <c r="H1758" s="25"/>
      <c r="I1758" s="25"/>
      <c r="J1758" s="25"/>
      <c r="AM1758" s="162"/>
    </row>
    <row r="1759" spans="1:39" ht="9" customHeight="1" x14ac:dyDescent="0.25">
      <c r="A1759" s="17"/>
      <c r="B1759" s="192"/>
      <c r="C1759" s="17"/>
      <c r="D1759" s="25"/>
      <c r="E1759" s="17"/>
      <c r="F1759" s="25"/>
      <c r="G1759" s="25"/>
      <c r="H1759" s="25"/>
      <c r="I1759" s="25"/>
      <c r="J1759" s="25"/>
      <c r="AM1759" s="162"/>
    </row>
    <row r="1760" spans="1:39" ht="9" customHeight="1" x14ac:dyDescent="0.25">
      <c r="A1760" s="17"/>
      <c r="B1760" s="192"/>
      <c r="C1760" s="17"/>
      <c r="D1760" s="25"/>
      <c r="E1760" s="17"/>
      <c r="F1760" s="25"/>
      <c r="G1760" s="25"/>
      <c r="H1760" s="25"/>
      <c r="I1760" s="25"/>
      <c r="J1760" s="25"/>
      <c r="AM1760" s="162"/>
    </row>
    <row r="1761" spans="1:39" ht="9" customHeight="1" x14ac:dyDescent="0.25">
      <c r="A1761" s="17"/>
      <c r="B1761" s="192"/>
      <c r="C1761" s="17"/>
      <c r="D1761" s="25"/>
      <c r="E1761" s="17"/>
      <c r="F1761" s="25"/>
      <c r="G1761" s="25"/>
      <c r="H1761" s="25"/>
      <c r="I1761" s="25"/>
      <c r="J1761" s="25"/>
      <c r="AM1761" s="162"/>
    </row>
    <row r="1762" spans="1:39" ht="9" customHeight="1" x14ac:dyDescent="0.25">
      <c r="A1762" s="17"/>
      <c r="B1762" s="192"/>
      <c r="C1762" s="17"/>
      <c r="D1762" s="25"/>
      <c r="E1762" s="17"/>
      <c r="F1762" s="25"/>
      <c r="G1762" s="25"/>
      <c r="H1762" s="25"/>
      <c r="I1762" s="25"/>
      <c r="J1762" s="25"/>
      <c r="AM1762" s="162"/>
    </row>
    <row r="1763" spans="1:39" ht="9" customHeight="1" x14ac:dyDescent="0.25">
      <c r="A1763" s="17"/>
      <c r="B1763" s="192"/>
      <c r="C1763" s="17"/>
      <c r="D1763" s="25"/>
      <c r="E1763" s="17"/>
      <c r="F1763" s="25"/>
      <c r="G1763" s="25"/>
      <c r="H1763" s="25"/>
      <c r="I1763" s="25"/>
      <c r="J1763" s="25"/>
      <c r="AM1763" s="162"/>
    </row>
    <row r="1764" spans="1:39" ht="9" customHeight="1" x14ac:dyDescent="0.25">
      <c r="A1764" s="17"/>
      <c r="B1764" s="192"/>
      <c r="C1764" s="17"/>
      <c r="D1764" s="25"/>
      <c r="E1764" s="17"/>
      <c r="F1764" s="25"/>
      <c r="G1764" s="25"/>
      <c r="H1764" s="25"/>
      <c r="I1764" s="25"/>
      <c r="J1764" s="25"/>
      <c r="AM1764" s="162"/>
    </row>
    <row r="1765" spans="1:39" ht="9" customHeight="1" x14ac:dyDescent="0.25">
      <c r="A1765" s="17"/>
      <c r="B1765" s="192"/>
      <c r="C1765" s="17"/>
      <c r="D1765" s="25"/>
      <c r="E1765" s="17"/>
      <c r="F1765" s="25"/>
      <c r="G1765" s="25"/>
      <c r="H1765" s="25"/>
      <c r="I1765" s="25"/>
      <c r="J1765" s="25"/>
      <c r="AM1765" s="162"/>
    </row>
    <row r="1766" spans="1:39" ht="9" customHeight="1" x14ac:dyDescent="0.25">
      <c r="A1766" s="17"/>
      <c r="B1766" s="192"/>
      <c r="C1766" s="17"/>
      <c r="D1766" s="25"/>
      <c r="E1766" s="17"/>
      <c r="F1766" s="25"/>
      <c r="G1766" s="25"/>
      <c r="H1766" s="25"/>
      <c r="I1766" s="25"/>
      <c r="J1766" s="25"/>
      <c r="AM1766" s="162"/>
    </row>
    <row r="1767" spans="1:39" ht="9" customHeight="1" x14ac:dyDescent="0.25">
      <c r="A1767" s="17"/>
      <c r="B1767" s="192"/>
      <c r="C1767" s="17"/>
      <c r="D1767" s="25"/>
      <c r="E1767" s="17"/>
      <c r="F1767" s="25"/>
      <c r="G1767" s="25"/>
      <c r="H1767" s="25"/>
      <c r="I1767" s="25"/>
      <c r="J1767" s="25"/>
      <c r="AM1767" s="162"/>
    </row>
    <row r="1768" spans="1:39" ht="9" customHeight="1" x14ac:dyDescent="0.25">
      <c r="A1768" s="17"/>
      <c r="B1768" s="192"/>
      <c r="C1768" s="17"/>
      <c r="D1768" s="25"/>
      <c r="E1768" s="17"/>
      <c r="F1768" s="25"/>
      <c r="G1768" s="25"/>
      <c r="H1768" s="25"/>
      <c r="I1768" s="25"/>
      <c r="J1768" s="25"/>
      <c r="AM1768" s="162"/>
    </row>
    <row r="1769" spans="1:39" ht="9" customHeight="1" x14ac:dyDescent="0.25">
      <c r="A1769" s="17"/>
      <c r="B1769" s="192"/>
      <c r="C1769" s="17"/>
      <c r="D1769" s="25"/>
      <c r="E1769" s="17"/>
      <c r="F1769" s="25"/>
      <c r="G1769" s="25"/>
      <c r="H1769" s="25"/>
      <c r="I1769" s="25"/>
      <c r="J1769" s="25"/>
      <c r="AM1769" s="162"/>
    </row>
    <row r="1770" spans="1:39" ht="9" customHeight="1" x14ac:dyDescent="0.25">
      <c r="A1770" s="17"/>
      <c r="B1770" s="192"/>
      <c r="C1770" s="17"/>
      <c r="D1770" s="25"/>
      <c r="E1770" s="17"/>
      <c r="F1770" s="25"/>
      <c r="G1770" s="25"/>
      <c r="H1770" s="25"/>
      <c r="I1770" s="25"/>
      <c r="J1770" s="25"/>
      <c r="AM1770" s="162"/>
    </row>
    <row r="1771" spans="1:39" ht="9" customHeight="1" x14ac:dyDescent="0.25">
      <c r="A1771" s="17"/>
      <c r="B1771" s="192"/>
      <c r="C1771" s="17"/>
      <c r="D1771" s="25"/>
      <c r="E1771" s="17"/>
      <c r="F1771" s="25"/>
      <c r="G1771" s="25"/>
      <c r="H1771" s="25"/>
      <c r="I1771" s="25"/>
      <c r="J1771" s="25"/>
      <c r="AM1771" s="162"/>
    </row>
    <row r="1772" spans="1:39" ht="9" customHeight="1" x14ac:dyDescent="0.25">
      <c r="A1772" s="17"/>
      <c r="B1772" s="192"/>
      <c r="C1772" s="17"/>
      <c r="D1772" s="25"/>
      <c r="E1772" s="17"/>
      <c r="F1772" s="25"/>
      <c r="G1772" s="25"/>
      <c r="H1772" s="25"/>
      <c r="I1772" s="25"/>
      <c r="J1772" s="25"/>
      <c r="AM1772" s="162"/>
    </row>
    <row r="1773" spans="1:39" ht="9" customHeight="1" x14ac:dyDescent="0.25">
      <c r="A1773" s="17"/>
      <c r="B1773" s="192"/>
      <c r="C1773" s="17"/>
      <c r="D1773" s="25"/>
      <c r="E1773" s="17"/>
      <c r="F1773" s="25"/>
      <c r="G1773" s="25"/>
      <c r="H1773" s="25"/>
      <c r="I1773" s="25"/>
      <c r="J1773" s="25"/>
      <c r="AM1773" s="162"/>
    </row>
    <row r="1774" spans="1:39" ht="9" customHeight="1" x14ac:dyDescent="0.25">
      <c r="A1774" s="17"/>
      <c r="B1774" s="192"/>
      <c r="C1774" s="17"/>
      <c r="D1774" s="25"/>
      <c r="E1774" s="17"/>
      <c r="F1774" s="25"/>
      <c r="G1774" s="25"/>
      <c r="H1774" s="25"/>
      <c r="I1774" s="25"/>
      <c r="J1774" s="25"/>
      <c r="AM1774" s="162"/>
    </row>
    <row r="1775" spans="1:39" ht="9" customHeight="1" x14ac:dyDescent="0.25">
      <c r="A1775" s="17"/>
      <c r="B1775" s="192"/>
      <c r="C1775" s="17"/>
      <c r="D1775" s="25"/>
      <c r="E1775" s="17"/>
      <c r="F1775" s="25"/>
      <c r="G1775" s="25"/>
      <c r="H1775" s="25"/>
      <c r="I1775" s="25"/>
      <c r="J1775" s="25"/>
      <c r="AM1775" s="162"/>
    </row>
    <row r="1776" spans="1:39" ht="9" customHeight="1" x14ac:dyDescent="0.25">
      <c r="A1776" s="17"/>
      <c r="B1776" s="192"/>
      <c r="C1776" s="17"/>
      <c r="D1776" s="25"/>
      <c r="E1776" s="17"/>
      <c r="F1776" s="25"/>
      <c r="G1776" s="25"/>
      <c r="H1776" s="25"/>
      <c r="I1776" s="25"/>
      <c r="J1776" s="25"/>
      <c r="AM1776" s="162"/>
    </row>
    <row r="1777" spans="1:39" ht="9" customHeight="1" x14ac:dyDescent="0.25">
      <c r="A1777" s="17"/>
      <c r="B1777" s="192"/>
      <c r="C1777" s="17"/>
      <c r="D1777" s="25"/>
      <c r="E1777" s="17"/>
      <c r="F1777" s="25"/>
      <c r="G1777" s="25"/>
      <c r="H1777" s="25"/>
      <c r="I1777" s="25"/>
      <c r="J1777" s="25"/>
      <c r="AM1777" s="162"/>
    </row>
    <row r="1778" spans="1:39" ht="9" customHeight="1" x14ac:dyDescent="0.25">
      <c r="A1778" s="17"/>
      <c r="B1778" s="192"/>
      <c r="C1778" s="17"/>
      <c r="D1778" s="25"/>
      <c r="E1778" s="17"/>
      <c r="F1778" s="25"/>
      <c r="G1778" s="25"/>
      <c r="H1778" s="25"/>
      <c r="I1778" s="25"/>
      <c r="J1778" s="25"/>
      <c r="AM1778" s="162"/>
    </row>
    <row r="1779" spans="1:39" ht="9" customHeight="1" x14ac:dyDescent="0.25">
      <c r="A1779" s="17"/>
      <c r="B1779" s="192"/>
      <c r="C1779" s="17"/>
      <c r="D1779" s="25"/>
      <c r="E1779" s="17"/>
      <c r="F1779" s="25"/>
      <c r="G1779" s="25"/>
      <c r="H1779" s="25"/>
      <c r="I1779" s="25"/>
      <c r="J1779" s="25"/>
      <c r="AM1779" s="162"/>
    </row>
    <row r="1780" spans="1:39" ht="9" customHeight="1" x14ac:dyDescent="0.25">
      <c r="A1780" s="17"/>
      <c r="B1780" s="192"/>
      <c r="C1780" s="17"/>
      <c r="D1780" s="25"/>
      <c r="E1780" s="17"/>
      <c r="F1780" s="25"/>
      <c r="G1780" s="25"/>
      <c r="H1780" s="25"/>
      <c r="I1780" s="25"/>
      <c r="J1780" s="25"/>
      <c r="AM1780" s="162"/>
    </row>
    <row r="1781" spans="1:39" ht="9" customHeight="1" x14ac:dyDescent="0.25">
      <c r="A1781" s="17"/>
      <c r="B1781" s="192"/>
      <c r="C1781" s="17"/>
      <c r="D1781" s="25"/>
      <c r="E1781" s="17"/>
      <c r="F1781" s="25"/>
      <c r="G1781" s="25"/>
      <c r="H1781" s="25"/>
      <c r="I1781" s="25"/>
      <c r="J1781" s="25"/>
      <c r="AM1781" s="162"/>
    </row>
    <row r="1782" spans="1:39" ht="9" customHeight="1" x14ac:dyDescent="0.25">
      <c r="A1782" s="17"/>
      <c r="B1782" s="192"/>
      <c r="C1782" s="17"/>
      <c r="D1782" s="25"/>
      <c r="E1782" s="17"/>
      <c r="F1782" s="25"/>
      <c r="G1782" s="25"/>
      <c r="H1782" s="25"/>
      <c r="I1782" s="25"/>
      <c r="J1782" s="25"/>
      <c r="AM1782" s="162"/>
    </row>
    <row r="1783" spans="1:39" ht="9" customHeight="1" x14ac:dyDescent="0.25">
      <c r="A1783" s="17"/>
      <c r="B1783" s="192"/>
      <c r="C1783" s="17"/>
      <c r="D1783" s="25"/>
      <c r="E1783" s="17"/>
      <c r="F1783" s="25"/>
      <c r="G1783" s="25"/>
      <c r="H1783" s="25"/>
      <c r="I1783" s="25"/>
      <c r="J1783" s="25"/>
      <c r="AM1783" s="162"/>
    </row>
    <row r="1784" spans="1:39" ht="9" customHeight="1" x14ac:dyDescent="0.25">
      <c r="A1784" s="17"/>
      <c r="B1784" s="192"/>
      <c r="C1784" s="17"/>
      <c r="D1784" s="25"/>
      <c r="E1784" s="17"/>
      <c r="F1784" s="25"/>
      <c r="G1784" s="25"/>
      <c r="H1784" s="25"/>
      <c r="I1784" s="25"/>
      <c r="J1784" s="25"/>
      <c r="AM1784" s="162"/>
    </row>
    <row r="1785" spans="1:39" ht="9" customHeight="1" x14ac:dyDescent="0.25">
      <c r="A1785" s="17"/>
      <c r="B1785" s="192"/>
      <c r="C1785" s="17"/>
      <c r="D1785" s="25"/>
      <c r="E1785" s="17"/>
      <c r="F1785" s="25"/>
      <c r="G1785" s="25"/>
      <c r="H1785" s="25"/>
      <c r="I1785" s="25"/>
      <c r="J1785" s="25"/>
      <c r="AM1785" s="162"/>
    </row>
    <row r="1786" spans="1:39" ht="9" customHeight="1" x14ac:dyDescent="0.25">
      <c r="A1786" s="17"/>
      <c r="B1786" s="192"/>
      <c r="C1786" s="17"/>
      <c r="D1786" s="25"/>
      <c r="E1786" s="17"/>
      <c r="F1786" s="25"/>
      <c r="G1786" s="25"/>
      <c r="H1786" s="25"/>
      <c r="I1786" s="25"/>
      <c r="J1786" s="25"/>
      <c r="AM1786" s="162"/>
    </row>
    <row r="1787" spans="1:39" ht="9" customHeight="1" x14ac:dyDescent="0.25">
      <c r="A1787" s="17"/>
      <c r="B1787" s="192"/>
      <c r="C1787" s="17"/>
      <c r="D1787" s="25"/>
      <c r="E1787" s="17"/>
      <c r="F1787" s="25"/>
      <c r="G1787" s="25"/>
      <c r="H1787" s="25"/>
      <c r="I1787" s="25"/>
      <c r="J1787" s="25"/>
      <c r="AM1787" s="162"/>
    </row>
    <row r="1788" spans="1:39" ht="9" customHeight="1" x14ac:dyDescent="0.25">
      <c r="A1788" s="17"/>
      <c r="B1788" s="192"/>
      <c r="C1788" s="17"/>
      <c r="D1788" s="25"/>
      <c r="E1788" s="17"/>
      <c r="F1788" s="25"/>
      <c r="G1788" s="25"/>
      <c r="H1788" s="25"/>
      <c r="I1788" s="25"/>
      <c r="J1788" s="25"/>
      <c r="AM1788" s="162"/>
    </row>
    <row r="1789" spans="1:39" ht="9" customHeight="1" x14ac:dyDescent="0.25">
      <c r="A1789" s="17"/>
      <c r="B1789" s="192"/>
      <c r="C1789" s="17"/>
      <c r="D1789" s="25"/>
      <c r="E1789" s="17"/>
      <c r="F1789" s="25"/>
      <c r="G1789" s="25"/>
      <c r="H1789" s="25"/>
      <c r="I1789" s="25"/>
      <c r="J1789" s="25"/>
      <c r="AM1789" s="162"/>
    </row>
    <row r="1790" spans="1:39" ht="9" customHeight="1" x14ac:dyDescent="0.25">
      <c r="A1790" s="17"/>
      <c r="B1790" s="192"/>
      <c r="C1790" s="17"/>
      <c r="D1790" s="25"/>
      <c r="E1790" s="17"/>
      <c r="F1790" s="25"/>
      <c r="G1790" s="25"/>
      <c r="H1790" s="25"/>
      <c r="I1790" s="25"/>
      <c r="J1790" s="25"/>
      <c r="AM1790" s="162"/>
    </row>
    <row r="1791" spans="1:39" ht="9" customHeight="1" x14ac:dyDescent="0.25">
      <c r="A1791" s="17"/>
      <c r="B1791" s="192"/>
      <c r="C1791" s="17"/>
      <c r="D1791" s="25"/>
      <c r="E1791" s="17"/>
      <c r="F1791" s="25"/>
      <c r="G1791" s="25"/>
      <c r="H1791" s="25"/>
      <c r="I1791" s="25"/>
      <c r="J1791" s="25"/>
      <c r="AM1791" s="162"/>
    </row>
    <row r="1792" spans="1:39" ht="9" customHeight="1" x14ac:dyDescent="0.25">
      <c r="A1792" s="17"/>
      <c r="B1792" s="192"/>
      <c r="C1792" s="17"/>
      <c r="D1792" s="25"/>
      <c r="E1792" s="17"/>
      <c r="F1792" s="25"/>
      <c r="G1792" s="25"/>
      <c r="H1792" s="25"/>
      <c r="I1792" s="25"/>
      <c r="J1792" s="25"/>
      <c r="AM1792" s="162"/>
    </row>
    <row r="1793" spans="1:39" ht="9" customHeight="1" x14ac:dyDescent="0.25">
      <c r="A1793" s="17"/>
      <c r="B1793" s="192"/>
      <c r="C1793" s="17"/>
      <c r="D1793" s="25"/>
      <c r="E1793" s="17"/>
      <c r="F1793" s="25"/>
      <c r="G1793" s="25"/>
      <c r="H1793" s="25"/>
      <c r="I1793" s="25"/>
      <c r="J1793" s="25"/>
      <c r="AM1793" s="162"/>
    </row>
    <row r="1794" spans="1:39" ht="9" customHeight="1" x14ac:dyDescent="0.25">
      <c r="A1794" s="17"/>
      <c r="B1794" s="192"/>
      <c r="C1794" s="17"/>
      <c r="D1794" s="25"/>
      <c r="E1794" s="17"/>
      <c r="F1794" s="25"/>
      <c r="G1794" s="25"/>
      <c r="H1794" s="25"/>
      <c r="I1794" s="25"/>
      <c r="J1794" s="25"/>
      <c r="AM1794" s="162"/>
    </row>
    <row r="1795" spans="1:39" ht="9" customHeight="1" x14ac:dyDescent="0.25">
      <c r="A1795" s="17"/>
      <c r="B1795" s="192"/>
      <c r="C1795" s="17"/>
      <c r="D1795" s="25"/>
      <c r="E1795" s="17"/>
      <c r="F1795" s="25"/>
      <c r="G1795" s="25"/>
      <c r="H1795" s="25"/>
      <c r="I1795" s="25"/>
      <c r="J1795" s="25"/>
      <c r="AM1795" s="162"/>
    </row>
    <row r="1796" spans="1:39" ht="9" customHeight="1" x14ac:dyDescent="0.25">
      <c r="A1796" s="17"/>
      <c r="B1796" s="192"/>
      <c r="C1796" s="17"/>
      <c r="D1796" s="25"/>
      <c r="E1796" s="17"/>
      <c r="F1796" s="25"/>
      <c r="G1796" s="25"/>
      <c r="H1796" s="25"/>
      <c r="I1796" s="25"/>
      <c r="J1796" s="25"/>
      <c r="AM1796" s="162"/>
    </row>
    <row r="1797" spans="1:39" ht="9" customHeight="1" x14ac:dyDescent="0.25">
      <c r="A1797" s="17"/>
      <c r="B1797" s="192"/>
      <c r="C1797" s="17"/>
      <c r="D1797" s="25"/>
      <c r="E1797" s="17"/>
      <c r="F1797" s="25"/>
      <c r="G1797" s="25"/>
      <c r="H1797" s="25"/>
      <c r="I1797" s="25"/>
      <c r="J1797" s="25"/>
      <c r="AM1797" s="162"/>
    </row>
    <row r="1798" spans="1:39" ht="9" customHeight="1" x14ac:dyDescent="0.25">
      <c r="A1798" s="17"/>
      <c r="B1798" s="192"/>
      <c r="C1798" s="17"/>
      <c r="D1798" s="25"/>
      <c r="E1798" s="17"/>
      <c r="F1798" s="25"/>
      <c r="G1798" s="25"/>
      <c r="H1798" s="25"/>
      <c r="I1798" s="25"/>
      <c r="J1798" s="25"/>
      <c r="AM1798" s="162"/>
    </row>
    <row r="1799" spans="1:39" ht="9" customHeight="1" x14ac:dyDescent="0.25">
      <c r="A1799" s="17"/>
      <c r="B1799" s="192"/>
      <c r="C1799" s="17"/>
      <c r="D1799" s="25"/>
      <c r="E1799" s="17"/>
      <c r="F1799" s="25"/>
      <c r="G1799" s="25"/>
      <c r="H1799" s="25"/>
      <c r="I1799" s="25"/>
      <c r="J1799" s="25"/>
      <c r="AM1799" s="162"/>
    </row>
    <row r="1800" spans="1:39" ht="9" customHeight="1" x14ac:dyDescent="0.25">
      <c r="A1800" s="17"/>
      <c r="B1800" s="192"/>
      <c r="C1800" s="17"/>
      <c r="D1800" s="25"/>
      <c r="E1800" s="17"/>
      <c r="F1800" s="25"/>
      <c r="G1800" s="25"/>
      <c r="H1800" s="25"/>
      <c r="I1800" s="25"/>
      <c r="J1800" s="25"/>
      <c r="AM1800" s="162"/>
    </row>
    <row r="1801" spans="1:39" ht="9" customHeight="1" x14ac:dyDescent="0.25">
      <c r="A1801" s="17"/>
      <c r="B1801" s="192"/>
      <c r="C1801" s="17"/>
      <c r="D1801" s="25"/>
      <c r="E1801" s="17"/>
      <c r="F1801" s="25"/>
      <c r="G1801" s="25"/>
      <c r="H1801" s="25"/>
      <c r="I1801" s="25"/>
      <c r="J1801" s="25"/>
      <c r="AM1801" s="162"/>
    </row>
    <row r="1802" spans="1:39" ht="9" customHeight="1" x14ac:dyDescent="0.25">
      <c r="A1802" s="17"/>
      <c r="B1802" s="192"/>
      <c r="C1802" s="17"/>
      <c r="D1802" s="25"/>
      <c r="E1802" s="17"/>
      <c r="F1802" s="25"/>
      <c r="G1802" s="25"/>
      <c r="H1802" s="25"/>
      <c r="I1802" s="25"/>
      <c r="J1802" s="25"/>
      <c r="AM1802" s="162"/>
    </row>
    <row r="1803" spans="1:39" ht="9" customHeight="1" x14ac:dyDescent="0.25">
      <c r="A1803" s="17"/>
      <c r="B1803" s="192"/>
      <c r="C1803" s="17"/>
      <c r="D1803" s="25"/>
      <c r="E1803" s="17"/>
      <c r="F1803" s="25"/>
      <c r="G1803" s="25"/>
      <c r="H1803" s="25"/>
      <c r="I1803" s="25"/>
      <c r="J1803" s="25"/>
      <c r="AM1803" s="162"/>
    </row>
    <row r="1804" spans="1:39" ht="9" customHeight="1" x14ac:dyDescent="0.25">
      <c r="A1804" s="17"/>
      <c r="B1804" s="192"/>
      <c r="C1804" s="17"/>
      <c r="D1804" s="25"/>
      <c r="E1804" s="17"/>
      <c r="F1804" s="25"/>
      <c r="G1804" s="25"/>
      <c r="H1804" s="25"/>
      <c r="I1804" s="25"/>
      <c r="J1804" s="25"/>
      <c r="AM1804" s="162"/>
    </row>
    <row r="1805" spans="1:39" ht="9" customHeight="1" x14ac:dyDescent="0.25">
      <c r="A1805" s="17"/>
      <c r="B1805" s="192"/>
      <c r="C1805" s="17"/>
      <c r="D1805" s="25"/>
      <c r="E1805" s="17"/>
      <c r="F1805" s="25"/>
      <c r="G1805" s="25"/>
      <c r="H1805" s="25"/>
      <c r="I1805" s="25"/>
      <c r="J1805" s="25"/>
      <c r="AM1805" s="162"/>
    </row>
    <row r="1806" spans="1:39" ht="9" customHeight="1" x14ac:dyDescent="0.25">
      <c r="A1806" s="17"/>
      <c r="B1806" s="192"/>
      <c r="C1806" s="17"/>
      <c r="D1806" s="25"/>
      <c r="E1806" s="17"/>
      <c r="F1806" s="25"/>
      <c r="G1806" s="25"/>
      <c r="H1806" s="25"/>
      <c r="I1806" s="25"/>
      <c r="J1806" s="25"/>
      <c r="AM1806" s="162"/>
    </row>
    <row r="1807" spans="1:39" ht="9" customHeight="1" x14ac:dyDescent="0.25">
      <c r="A1807" s="17"/>
      <c r="B1807" s="192"/>
      <c r="C1807" s="17"/>
      <c r="D1807" s="25"/>
      <c r="E1807" s="17"/>
      <c r="F1807" s="25"/>
      <c r="G1807" s="25"/>
      <c r="H1807" s="25"/>
      <c r="I1807" s="25"/>
      <c r="J1807" s="25"/>
      <c r="AM1807" s="162"/>
    </row>
    <row r="1808" spans="1:39" ht="9" customHeight="1" x14ac:dyDescent="0.25">
      <c r="A1808" s="17"/>
      <c r="B1808" s="192"/>
      <c r="C1808" s="17"/>
      <c r="D1808" s="25"/>
      <c r="E1808" s="17"/>
      <c r="F1808" s="25"/>
      <c r="G1808" s="25"/>
      <c r="H1808" s="25"/>
      <c r="I1808" s="25"/>
      <c r="J1808" s="25"/>
      <c r="AM1808" s="162"/>
    </row>
    <row r="1809" spans="1:39" ht="9" customHeight="1" x14ac:dyDescent="0.25">
      <c r="A1809" s="17"/>
      <c r="B1809" s="192"/>
      <c r="C1809" s="17"/>
      <c r="D1809" s="25"/>
      <c r="E1809" s="17"/>
      <c r="F1809" s="25"/>
      <c r="G1809" s="25"/>
      <c r="H1809" s="25"/>
      <c r="I1809" s="25"/>
      <c r="J1809" s="25"/>
      <c r="AM1809" s="162"/>
    </row>
    <row r="1810" spans="1:39" ht="9" customHeight="1" x14ac:dyDescent="0.25">
      <c r="A1810" s="17"/>
      <c r="B1810" s="192"/>
      <c r="C1810" s="17"/>
      <c r="D1810" s="25"/>
      <c r="E1810" s="17"/>
      <c r="F1810" s="25"/>
      <c r="G1810" s="25"/>
      <c r="H1810" s="25"/>
      <c r="I1810" s="25"/>
      <c r="J1810" s="25"/>
      <c r="AM1810" s="162"/>
    </row>
    <row r="1811" spans="1:39" ht="9" customHeight="1" x14ac:dyDescent="0.25">
      <c r="A1811" s="17"/>
      <c r="B1811" s="192"/>
      <c r="C1811" s="17"/>
      <c r="D1811" s="25"/>
      <c r="E1811" s="17"/>
      <c r="F1811" s="25"/>
      <c r="G1811" s="25"/>
      <c r="H1811" s="25"/>
      <c r="I1811" s="25"/>
      <c r="J1811" s="25"/>
      <c r="AM1811" s="162"/>
    </row>
    <row r="1812" spans="1:39" ht="9" customHeight="1" x14ac:dyDescent="0.25">
      <c r="A1812" s="17"/>
      <c r="B1812" s="192"/>
      <c r="C1812" s="17"/>
      <c r="D1812" s="25"/>
      <c r="E1812" s="17"/>
      <c r="F1812" s="25"/>
      <c r="G1812" s="25"/>
      <c r="H1812" s="25"/>
      <c r="I1812" s="25"/>
      <c r="J1812" s="25"/>
      <c r="AM1812" s="162"/>
    </row>
    <row r="1813" spans="1:39" ht="9" customHeight="1" x14ac:dyDescent="0.25">
      <c r="A1813" s="17"/>
      <c r="B1813" s="192"/>
      <c r="C1813" s="17"/>
      <c r="D1813" s="25"/>
      <c r="E1813" s="17"/>
      <c r="F1813" s="25"/>
      <c r="G1813" s="25"/>
      <c r="H1813" s="25"/>
      <c r="I1813" s="25"/>
      <c r="J1813" s="25"/>
      <c r="AM1813" s="162"/>
    </row>
    <row r="1814" spans="1:39" ht="9" customHeight="1" x14ac:dyDescent="0.25">
      <c r="A1814" s="17"/>
      <c r="B1814" s="192"/>
      <c r="C1814" s="17"/>
      <c r="D1814" s="25"/>
      <c r="E1814" s="17"/>
      <c r="F1814" s="25"/>
      <c r="G1814" s="25"/>
      <c r="H1814" s="25"/>
      <c r="I1814" s="25"/>
      <c r="J1814" s="25"/>
      <c r="AM1814" s="162"/>
    </row>
    <row r="1815" spans="1:39" ht="9" customHeight="1" x14ac:dyDescent="0.25">
      <c r="A1815" s="17"/>
      <c r="B1815" s="192"/>
      <c r="C1815" s="17"/>
      <c r="D1815" s="25"/>
      <c r="E1815" s="17"/>
      <c r="F1815" s="25"/>
      <c r="G1815" s="25"/>
      <c r="H1815" s="25"/>
      <c r="I1815" s="25"/>
      <c r="J1815" s="25"/>
      <c r="AM1815" s="162"/>
    </row>
    <row r="1816" spans="1:39" ht="9" customHeight="1" x14ac:dyDescent="0.25">
      <c r="A1816" s="17"/>
      <c r="B1816" s="192"/>
      <c r="C1816" s="17"/>
      <c r="D1816" s="25"/>
      <c r="E1816" s="17"/>
      <c r="F1816" s="25"/>
      <c r="G1816" s="25"/>
      <c r="H1816" s="25"/>
      <c r="I1816" s="25"/>
      <c r="J1816" s="25"/>
      <c r="AM1816" s="162"/>
    </row>
    <row r="1817" spans="1:39" ht="9" customHeight="1" x14ac:dyDescent="0.25">
      <c r="A1817" s="17"/>
      <c r="B1817" s="192"/>
      <c r="C1817" s="17"/>
      <c r="D1817" s="25"/>
      <c r="E1817" s="17"/>
      <c r="F1817" s="25"/>
      <c r="G1817" s="25"/>
      <c r="H1817" s="25"/>
      <c r="I1817" s="25"/>
      <c r="J1817" s="25"/>
      <c r="AM1817" s="162"/>
    </row>
    <row r="1818" spans="1:39" ht="9" customHeight="1" x14ac:dyDescent="0.25">
      <c r="A1818" s="17"/>
      <c r="B1818" s="192"/>
      <c r="C1818" s="17"/>
      <c r="D1818" s="25"/>
      <c r="E1818" s="17"/>
      <c r="F1818" s="25"/>
      <c r="G1818" s="25"/>
      <c r="H1818" s="25"/>
      <c r="I1818" s="25"/>
      <c r="J1818" s="25"/>
      <c r="AM1818" s="162"/>
    </row>
    <row r="1819" spans="1:39" ht="9" customHeight="1" x14ac:dyDescent="0.25">
      <c r="A1819" s="17"/>
      <c r="B1819" s="192"/>
      <c r="C1819" s="17"/>
      <c r="D1819" s="25"/>
      <c r="E1819" s="17"/>
      <c r="F1819" s="25"/>
      <c r="G1819" s="25"/>
      <c r="H1819" s="25"/>
      <c r="I1819" s="25"/>
      <c r="J1819" s="25"/>
      <c r="AM1819" s="162"/>
    </row>
    <row r="1820" spans="1:39" ht="9" customHeight="1" x14ac:dyDescent="0.25">
      <c r="A1820" s="17"/>
      <c r="B1820" s="192"/>
      <c r="C1820" s="17"/>
      <c r="D1820" s="25"/>
      <c r="E1820" s="17"/>
      <c r="F1820" s="25"/>
      <c r="G1820" s="25"/>
      <c r="H1820" s="25"/>
      <c r="I1820" s="25"/>
      <c r="J1820" s="25"/>
      <c r="AM1820" s="162"/>
    </row>
    <row r="1821" spans="1:39" ht="9" customHeight="1" x14ac:dyDescent="0.25">
      <c r="A1821" s="17"/>
      <c r="B1821" s="192"/>
      <c r="C1821" s="17"/>
      <c r="D1821" s="25"/>
      <c r="E1821" s="17"/>
      <c r="F1821" s="25"/>
      <c r="G1821" s="25"/>
      <c r="H1821" s="25"/>
      <c r="I1821" s="25"/>
      <c r="J1821" s="25"/>
      <c r="AM1821" s="162"/>
    </row>
    <row r="1822" spans="1:39" ht="9" customHeight="1" x14ac:dyDescent="0.25">
      <c r="A1822" s="17"/>
      <c r="B1822" s="192"/>
      <c r="C1822" s="17"/>
      <c r="D1822" s="25"/>
      <c r="E1822" s="17"/>
      <c r="F1822" s="25"/>
      <c r="G1822" s="25"/>
      <c r="H1822" s="25"/>
      <c r="I1822" s="25"/>
      <c r="J1822" s="25"/>
      <c r="AM1822" s="162"/>
    </row>
    <row r="1823" spans="1:39" ht="9" customHeight="1" x14ac:dyDescent="0.25">
      <c r="A1823" s="17"/>
      <c r="B1823" s="192"/>
      <c r="C1823" s="17"/>
      <c r="D1823" s="25"/>
      <c r="E1823" s="17"/>
      <c r="F1823" s="25"/>
      <c r="G1823" s="25"/>
      <c r="H1823" s="25"/>
      <c r="I1823" s="25"/>
      <c r="J1823" s="25"/>
      <c r="AM1823" s="162"/>
    </row>
    <row r="1824" spans="1:39" ht="9" customHeight="1" x14ac:dyDescent="0.25">
      <c r="A1824" s="17"/>
      <c r="B1824" s="192"/>
      <c r="C1824" s="17"/>
      <c r="D1824" s="25"/>
      <c r="E1824" s="17"/>
      <c r="F1824" s="25"/>
      <c r="G1824" s="25"/>
      <c r="H1824" s="25"/>
      <c r="I1824" s="25"/>
      <c r="J1824" s="25"/>
      <c r="AM1824" s="162"/>
    </row>
    <row r="1825" spans="1:39" ht="9" customHeight="1" x14ac:dyDescent="0.25">
      <c r="A1825" s="17"/>
      <c r="B1825" s="192"/>
      <c r="C1825" s="17"/>
      <c r="D1825" s="25"/>
      <c r="E1825" s="17"/>
      <c r="F1825" s="25"/>
      <c r="G1825" s="25"/>
      <c r="H1825" s="25"/>
      <c r="I1825" s="25"/>
      <c r="J1825" s="25"/>
      <c r="AM1825" s="162"/>
    </row>
    <row r="1826" spans="1:39" ht="9" customHeight="1" x14ac:dyDescent="0.25">
      <c r="A1826" s="17"/>
      <c r="B1826" s="192"/>
      <c r="C1826" s="17"/>
      <c r="D1826" s="25"/>
      <c r="E1826" s="17"/>
      <c r="F1826" s="25"/>
      <c r="G1826" s="25"/>
      <c r="H1826" s="25"/>
      <c r="I1826" s="25"/>
      <c r="J1826" s="25"/>
      <c r="AM1826" s="162"/>
    </row>
    <row r="1827" spans="1:39" ht="9" customHeight="1" x14ac:dyDescent="0.25">
      <c r="A1827" s="17"/>
      <c r="B1827" s="192"/>
      <c r="C1827" s="17"/>
      <c r="D1827" s="25"/>
      <c r="E1827" s="17"/>
      <c r="F1827" s="25"/>
      <c r="G1827" s="25"/>
      <c r="H1827" s="25"/>
      <c r="I1827" s="25"/>
      <c r="J1827" s="25"/>
      <c r="AM1827" s="162"/>
    </row>
    <row r="1828" spans="1:39" ht="9" customHeight="1" x14ac:dyDescent="0.25">
      <c r="A1828" s="17"/>
      <c r="B1828" s="192"/>
      <c r="C1828" s="17"/>
      <c r="D1828" s="25"/>
      <c r="E1828" s="17"/>
      <c r="F1828" s="25"/>
      <c r="G1828" s="25"/>
      <c r="H1828" s="25"/>
      <c r="I1828" s="25"/>
      <c r="J1828" s="25"/>
      <c r="AM1828" s="162"/>
    </row>
    <row r="1829" spans="1:39" ht="9" customHeight="1" x14ac:dyDescent="0.25">
      <c r="A1829" s="17"/>
      <c r="B1829" s="192"/>
      <c r="C1829" s="17"/>
      <c r="D1829" s="25"/>
      <c r="E1829" s="17"/>
      <c r="F1829" s="25"/>
      <c r="G1829" s="25"/>
      <c r="H1829" s="25"/>
      <c r="I1829" s="25"/>
      <c r="J1829" s="25"/>
      <c r="AM1829" s="162"/>
    </row>
    <row r="1830" spans="1:39" ht="9" customHeight="1" x14ac:dyDescent="0.25">
      <c r="A1830" s="17"/>
      <c r="B1830" s="192"/>
      <c r="C1830" s="17"/>
      <c r="D1830" s="25"/>
      <c r="E1830" s="17"/>
      <c r="F1830" s="25"/>
      <c r="G1830" s="25"/>
      <c r="H1830" s="25"/>
      <c r="I1830" s="25"/>
      <c r="J1830" s="25"/>
      <c r="AM1830" s="162"/>
    </row>
    <row r="1831" spans="1:39" ht="9" customHeight="1" x14ac:dyDescent="0.25">
      <c r="A1831" s="17"/>
      <c r="B1831" s="192"/>
      <c r="C1831" s="17"/>
      <c r="D1831" s="25"/>
      <c r="E1831" s="17"/>
      <c r="F1831" s="25"/>
      <c r="G1831" s="25"/>
      <c r="H1831" s="25"/>
      <c r="I1831" s="25"/>
      <c r="J1831" s="25"/>
      <c r="AM1831" s="162"/>
    </row>
    <row r="1832" spans="1:39" ht="9" customHeight="1" x14ac:dyDescent="0.25">
      <c r="A1832" s="17"/>
      <c r="B1832" s="192"/>
      <c r="C1832" s="17"/>
      <c r="D1832" s="25"/>
      <c r="E1832" s="17"/>
      <c r="F1832" s="25"/>
      <c r="G1832" s="25"/>
      <c r="H1832" s="25"/>
      <c r="I1832" s="25"/>
      <c r="J1832" s="25"/>
      <c r="AM1832" s="162"/>
    </row>
    <row r="1833" spans="1:39" ht="9" customHeight="1" x14ac:dyDescent="0.25">
      <c r="A1833" s="17"/>
      <c r="B1833" s="192"/>
      <c r="C1833" s="17"/>
      <c r="D1833" s="25"/>
      <c r="E1833" s="17"/>
      <c r="F1833" s="25"/>
      <c r="G1833" s="25"/>
      <c r="H1833" s="25"/>
      <c r="I1833" s="25"/>
      <c r="J1833" s="25"/>
      <c r="AM1833" s="162"/>
    </row>
    <row r="1834" spans="1:39" ht="9" customHeight="1" x14ac:dyDescent="0.25">
      <c r="A1834" s="17"/>
      <c r="B1834" s="192"/>
      <c r="C1834" s="17"/>
      <c r="D1834" s="25"/>
      <c r="E1834" s="17"/>
      <c r="F1834" s="25"/>
      <c r="G1834" s="25"/>
      <c r="H1834" s="25"/>
      <c r="I1834" s="25"/>
      <c r="J1834" s="25"/>
      <c r="AM1834" s="162"/>
    </row>
    <row r="1835" spans="1:39" ht="9" customHeight="1" x14ac:dyDescent="0.25">
      <c r="A1835" s="17"/>
      <c r="B1835" s="192"/>
      <c r="C1835" s="17"/>
      <c r="D1835" s="25"/>
      <c r="E1835" s="17"/>
      <c r="F1835" s="25"/>
      <c r="G1835" s="25"/>
      <c r="H1835" s="25"/>
      <c r="I1835" s="25"/>
      <c r="J1835" s="25"/>
      <c r="AM1835" s="162"/>
    </row>
    <row r="1836" spans="1:39" ht="9" customHeight="1" x14ac:dyDescent="0.25">
      <c r="A1836" s="17"/>
      <c r="B1836" s="192"/>
      <c r="C1836" s="17"/>
      <c r="D1836" s="25"/>
      <c r="E1836" s="17"/>
      <c r="F1836" s="25"/>
      <c r="G1836" s="25"/>
      <c r="H1836" s="25"/>
      <c r="I1836" s="25"/>
      <c r="J1836" s="25"/>
      <c r="AM1836" s="162"/>
    </row>
    <row r="1837" spans="1:39" ht="9" customHeight="1" x14ac:dyDescent="0.25">
      <c r="A1837" s="17"/>
      <c r="B1837" s="192"/>
      <c r="C1837" s="17"/>
      <c r="D1837" s="25"/>
      <c r="E1837" s="17"/>
      <c r="F1837" s="25"/>
      <c r="G1837" s="25"/>
      <c r="H1837" s="25"/>
      <c r="I1837" s="25"/>
      <c r="J1837" s="25"/>
      <c r="AM1837" s="162"/>
    </row>
    <row r="1838" spans="1:39" ht="9" customHeight="1" x14ac:dyDescent="0.25">
      <c r="A1838" s="17"/>
      <c r="B1838" s="192"/>
      <c r="C1838" s="17"/>
      <c r="D1838" s="25"/>
      <c r="E1838" s="17"/>
      <c r="F1838" s="25"/>
      <c r="G1838" s="25"/>
      <c r="H1838" s="25"/>
      <c r="I1838" s="25"/>
      <c r="J1838" s="25"/>
      <c r="AM1838" s="162"/>
    </row>
    <row r="1839" spans="1:39" ht="9" customHeight="1" x14ac:dyDescent="0.25">
      <c r="A1839" s="17"/>
      <c r="B1839" s="192"/>
      <c r="C1839" s="17"/>
      <c r="D1839" s="25"/>
      <c r="E1839" s="17"/>
      <c r="F1839" s="25"/>
      <c r="G1839" s="25"/>
      <c r="H1839" s="25"/>
      <c r="I1839" s="25"/>
      <c r="J1839" s="25"/>
      <c r="AM1839" s="162"/>
    </row>
    <row r="1840" spans="1:39" ht="9" customHeight="1" x14ac:dyDescent="0.25">
      <c r="A1840" s="17"/>
      <c r="B1840" s="192"/>
      <c r="C1840" s="17"/>
      <c r="D1840" s="25"/>
      <c r="E1840" s="17"/>
      <c r="F1840" s="25"/>
      <c r="G1840" s="25"/>
      <c r="H1840" s="25"/>
      <c r="I1840" s="25"/>
      <c r="J1840" s="25"/>
      <c r="AM1840" s="162"/>
    </row>
    <row r="1841" spans="1:39" ht="9" customHeight="1" x14ac:dyDescent="0.25">
      <c r="A1841" s="17"/>
      <c r="B1841" s="192"/>
      <c r="C1841" s="17"/>
      <c r="D1841" s="25"/>
      <c r="E1841" s="17"/>
      <c r="F1841" s="25"/>
      <c r="G1841" s="25"/>
      <c r="H1841" s="25"/>
      <c r="I1841" s="25"/>
      <c r="J1841" s="25"/>
      <c r="AM1841" s="162"/>
    </row>
    <row r="1842" spans="1:39" ht="9" customHeight="1" x14ac:dyDescent="0.25">
      <c r="A1842" s="17"/>
      <c r="B1842" s="192"/>
      <c r="C1842" s="17"/>
      <c r="D1842" s="25"/>
      <c r="E1842" s="17"/>
      <c r="F1842" s="25"/>
      <c r="G1842" s="25"/>
      <c r="H1842" s="25"/>
      <c r="I1842" s="25"/>
      <c r="J1842" s="25"/>
      <c r="AM1842" s="162"/>
    </row>
    <row r="1843" spans="1:39" ht="9" customHeight="1" x14ac:dyDescent="0.25">
      <c r="A1843" s="17"/>
      <c r="B1843" s="192"/>
      <c r="C1843" s="17"/>
      <c r="D1843" s="25"/>
      <c r="E1843" s="17"/>
      <c r="F1843" s="25"/>
      <c r="G1843" s="25"/>
      <c r="H1843" s="25"/>
      <c r="I1843" s="25"/>
      <c r="J1843" s="25"/>
      <c r="AM1843" s="162"/>
    </row>
    <row r="1844" spans="1:39" ht="9" customHeight="1" x14ac:dyDescent="0.25">
      <c r="A1844" s="17"/>
      <c r="B1844" s="192"/>
      <c r="C1844" s="17"/>
      <c r="D1844" s="25"/>
      <c r="E1844" s="17"/>
      <c r="F1844" s="25"/>
      <c r="G1844" s="25"/>
      <c r="H1844" s="25"/>
      <c r="I1844" s="25"/>
      <c r="J1844" s="25"/>
      <c r="AM1844" s="162"/>
    </row>
    <row r="1845" spans="1:39" ht="9" customHeight="1" x14ac:dyDescent="0.25">
      <c r="A1845" s="17"/>
      <c r="B1845" s="192"/>
      <c r="C1845" s="17"/>
      <c r="D1845" s="25"/>
      <c r="E1845" s="17"/>
      <c r="F1845" s="25"/>
      <c r="G1845" s="25"/>
      <c r="H1845" s="25"/>
      <c r="I1845" s="25"/>
      <c r="J1845" s="25"/>
      <c r="AM1845" s="162"/>
    </row>
    <row r="1846" spans="1:39" ht="9" customHeight="1" x14ac:dyDescent="0.25">
      <c r="A1846" s="17"/>
      <c r="B1846" s="192"/>
      <c r="C1846" s="17"/>
      <c r="D1846" s="25"/>
      <c r="E1846" s="17"/>
      <c r="F1846" s="25"/>
      <c r="G1846" s="25"/>
      <c r="H1846" s="25"/>
      <c r="I1846" s="25"/>
      <c r="J1846" s="25"/>
      <c r="AM1846" s="162"/>
    </row>
    <row r="1847" spans="1:39" ht="9" customHeight="1" x14ac:dyDescent="0.25">
      <c r="A1847" s="17"/>
      <c r="B1847" s="192"/>
      <c r="C1847" s="17"/>
      <c r="D1847" s="25"/>
      <c r="E1847" s="17"/>
      <c r="F1847" s="25"/>
      <c r="G1847" s="25"/>
      <c r="H1847" s="25"/>
      <c r="I1847" s="25"/>
      <c r="J1847" s="25"/>
      <c r="AM1847" s="162"/>
    </row>
    <row r="1848" spans="1:39" ht="9" customHeight="1" x14ac:dyDescent="0.25">
      <c r="A1848" s="17"/>
      <c r="B1848" s="192"/>
      <c r="C1848" s="17"/>
      <c r="D1848" s="25"/>
      <c r="E1848" s="17"/>
      <c r="F1848" s="25"/>
      <c r="G1848" s="25"/>
      <c r="H1848" s="25"/>
      <c r="I1848" s="25"/>
      <c r="J1848" s="25"/>
      <c r="AM1848" s="162"/>
    </row>
    <row r="1849" spans="1:39" ht="9" customHeight="1" x14ac:dyDescent="0.25">
      <c r="A1849" s="17"/>
      <c r="B1849" s="192"/>
      <c r="C1849" s="17"/>
      <c r="D1849" s="25"/>
      <c r="E1849" s="17"/>
      <c r="F1849" s="25"/>
      <c r="G1849" s="25"/>
      <c r="H1849" s="25"/>
      <c r="I1849" s="25"/>
      <c r="J1849" s="25"/>
      <c r="AM1849" s="162"/>
    </row>
    <row r="1850" spans="1:39" ht="9" customHeight="1" x14ac:dyDescent="0.25">
      <c r="A1850" s="17"/>
      <c r="B1850" s="192"/>
      <c r="C1850" s="17"/>
      <c r="D1850" s="25"/>
      <c r="E1850" s="17"/>
      <c r="F1850" s="25"/>
      <c r="G1850" s="25"/>
      <c r="H1850" s="25"/>
      <c r="I1850" s="25"/>
      <c r="J1850" s="25"/>
      <c r="AM1850" s="162"/>
    </row>
    <row r="1851" spans="1:39" ht="9" customHeight="1" x14ac:dyDescent="0.25">
      <c r="A1851" s="17"/>
      <c r="B1851" s="192"/>
      <c r="C1851" s="17"/>
      <c r="D1851" s="25"/>
      <c r="E1851" s="17"/>
      <c r="F1851" s="25"/>
      <c r="G1851" s="25"/>
      <c r="H1851" s="25"/>
      <c r="I1851" s="25"/>
      <c r="J1851" s="25"/>
      <c r="AM1851" s="162"/>
    </row>
    <row r="1852" spans="1:39" ht="9" customHeight="1" x14ac:dyDescent="0.25">
      <c r="A1852" s="17"/>
      <c r="B1852" s="192"/>
      <c r="C1852" s="17"/>
      <c r="D1852" s="25"/>
      <c r="E1852" s="17"/>
      <c r="F1852" s="25"/>
      <c r="G1852" s="25"/>
      <c r="H1852" s="25"/>
      <c r="I1852" s="25"/>
      <c r="J1852" s="25"/>
      <c r="AM1852" s="162"/>
    </row>
    <row r="1853" spans="1:39" ht="9" customHeight="1" x14ac:dyDescent="0.25">
      <c r="A1853" s="17"/>
      <c r="B1853" s="192"/>
      <c r="C1853" s="17"/>
      <c r="D1853" s="25"/>
      <c r="E1853" s="17"/>
      <c r="F1853" s="25"/>
      <c r="G1853" s="25"/>
      <c r="H1853" s="25"/>
      <c r="I1853" s="25"/>
      <c r="J1853" s="25"/>
      <c r="AM1853" s="162"/>
    </row>
    <row r="1854" spans="1:39" ht="9" customHeight="1" x14ac:dyDescent="0.25">
      <c r="A1854" s="17"/>
      <c r="B1854" s="192"/>
      <c r="C1854" s="17"/>
      <c r="D1854" s="25"/>
      <c r="E1854" s="17"/>
      <c r="F1854" s="25"/>
      <c r="G1854" s="25"/>
      <c r="H1854" s="25"/>
      <c r="I1854" s="25"/>
      <c r="J1854" s="25"/>
      <c r="AM1854" s="162"/>
    </row>
    <row r="1855" spans="1:39" ht="9" customHeight="1" x14ac:dyDescent="0.25">
      <c r="A1855" s="17"/>
      <c r="B1855" s="192"/>
      <c r="C1855" s="17"/>
      <c r="D1855" s="25"/>
      <c r="E1855" s="17"/>
      <c r="F1855" s="25"/>
      <c r="G1855" s="25"/>
      <c r="H1855" s="25"/>
      <c r="I1855" s="25"/>
      <c r="J1855" s="25"/>
      <c r="AM1855" s="162"/>
    </row>
    <row r="1856" spans="1:39" ht="9" customHeight="1" x14ac:dyDescent="0.25">
      <c r="A1856" s="17"/>
      <c r="B1856" s="192"/>
      <c r="C1856" s="17"/>
      <c r="D1856" s="25"/>
      <c r="E1856" s="17"/>
      <c r="F1856" s="25"/>
      <c r="G1856" s="25"/>
      <c r="H1856" s="25"/>
      <c r="I1856" s="25"/>
      <c r="J1856" s="25"/>
      <c r="AM1856" s="162"/>
    </row>
    <row r="1857" spans="1:39" ht="9" customHeight="1" x14ac:dyDescent="0.25">
      <c r="A1857" s="17"/>
      <c r="B1857" s="192"/>
      <c r="C1857" s="17"/>
      <c r="D1857" s="25"/>
      <c r="E1857" s="17"/>
      <c r="F1857" s="25"/>
      <c r="G1857" s="25"/>
      <c r="H1857" s="25"/>
      <c r="I1857" s="25"/>
      <c r="J1857" s="25"/>
      <c r="AM1857" s="162"/>
    </row>
    <row r="1858" spans="1:39" ht="9" customHeight="1" x14ac:dyDescent="0.25">
      <c r="A1858" s="17"/>
      <c r="B1858" s="192"/>
      <c r="C1858" s="17"/>
      <c r="D1858" s="25"/>
      <c r="E1858" s="17"/>
      <c r="F1858" s="25"/>
      <c r="G1858" s="25"/>
      <c r="H1858" s="25"/>
      <c r="I1858" s="25"/>
      <c r="J1858" s="25"/>
      <c r="AM1858" s="162"/>
    </row>
    <row r="1859" spans="1:39" ht="9" customHeight="1" x14ac:dyDescent="0.25">
      <c r="A1859" s="17"/>
      <c r="B1859" s="192"/>
      <c r="C1859" s="17"/>
      <c r="D1859" s="25"/>
      <c r="E1859" s="17"/>
      <c r="F1859" s="25"/>
      <c r="G1859" s="25"/>
      <c r="H1859" s="25"/>
      <c r="I1859" s="25"/>
      <c r="J1859" s="25"/>
      <c r="AM1859" s="162"/>
    </row>
    <row r="1860" spans="1:39" ht="9" customHeight="1" x14ac:dyDescent="0.25">
      <c r="A1860" s="17"/>
      <c r="B1860" s="192"/>
      <c r="C1860" s="17"/>
      <c r="D1860" s="25"/>
      <c r="E1860" s="17"/>
      <c r="F1860" s="25"/>
      <c r="G1860" s="25"/>
      <c r="H1860" s="25"/>
      <c r="I1860" s="25"/>
      <c r="J1860" s="25"/>
      <c r="AM1860" s="162"/>
    </row>
    <row r="1861" spans="1:39" ht="9" customHeight="1" x14ac:dyDescent="0.25">
      <c r="A1861" s="17"/>
      <c r="B1861" s="192"/>
      <c r="C1861" s="17"/>
      <c r="D1861" s="25"/>
      <c r="E1861" s="17"/>
      <c r="F1861" s="25"/>
      <c r="G1861" s="25"/>
      <c r="H1861" s="25"/>
      <c r="I1861" s="25"/>
      <c r="J1861" s="25"/>
      <c r="AM1861" s="162"/>
    </row>
    <row r="1862" spans="1:39" ht="9" customHeight="1" x14ac:dyDescent="0.25">
      <c r="A1862" s="17"/>
      <c r="B1862" s="192"/>
      <c r="C1862" s="17"/>
      <c r="D1862" s="25"/>
      <c r="E1862" s="17"/>
      <c r="F1862" s="25"/>
      <c r="G1862" s="25"/>
      <c r="H1862" s="25"/>
      <c r="I1862" s="25"/>
      <c r="J1862" s="25"/>
      <c r="AM1862" s="162"/>
    </row>
    <row r="1863" spans="1:39" ht="9" customHeight="1" x14ac:dyDescent="0.25">
      <c r="A1863" s="17"/>
      <c r="B1863" s="192"/>
      <c r="C1863" s="17"/>
      <c r="D1863" s="25"/>
      <c r="E1863" s="17"/>
      <c r="F1863" s="25"/>
      <c r="G1863" s="25"/>
      <c r="H1863" s="25"/>
      <c r="I1863" s="25"/>
      <c r="J1863" s="25"/>
      <c r="AM1863" s="162"/>
    </row>
    <row r="1864" spans="1:39" ht="9" customHeight="1" x14ac:dyDescent="0.25">
      <c r="A1864" s="17"/>
      <c r="B1864" s="192"/>
      <c r="C1864" s="17"/>
      <c r="D1864" s="25"/>
      <c r="E1864" s="17"/>
      <c r="F1864" s="25"/>
      <c r="G1864" s="25"/>
      <c r="H1864" s="25"/>
      <c r="I1864" s="25"/>
      <c r="J1864" s="25"/>
      <c r="AM1864" s="162"/>
    </row>
    <row r="1865" spans="1:39" ht="9" customHeight="1" x14ac:dyDescent="0.25">
      <c r="A1865" s="17"/>
      <c r="B1865" s="192"/>
      <c r="C1865" s="17"/>
      <c r="D1865" s="25"/>
      <c r="E1865" s="17"/>
      <c r="F1865" s="25"/>
      <c r="G1865" s="25"/>
      <c r="H1865" s="25"/>
      <c r="I1865" s="25"/>
      <c r="J1865" s="25"/>
      <c r="AM1865" s="162"/>
    </row>
    <row r="1866" spans="1:39" ht="9" customHeight="1" x14ac:dyDescent="0.25">
      <c r="A1866" s="17"/>
      <c r="B1866" s="192"/>
      <c r="C1866" s="17"/>
      <c r="D1866" s="25"/>
      <c r="E1866" s="17"/>
      <c r="F1866" s="25"/>
      <c r="G1866" s="25"/>
      <c r="H1866" s="25"/>
      <c r="I1866" s="25"/>
      <c r="J1866" s="25"/>
      <c r="AM1866" s="162"/>
    </row>
    <row r="1867" spans="1:39" ht="9" customHeight="1" x14ac:dyDescent="0.25">
      <c r="A1867" s="17"/>
      <c r="B1867" s="192"/>
      <c r="C1867" s="17"/>
      <c r="D1867" s="25"/>
      <c r="E1867" s="17"/>
      <c r="F1867" s="25"/>
      <c r="G1867" s="25"/>
      <c r="H1867" s="25"/>
      <c r="I1867" s="25"/>
      <c r="J1867" s="25"/>
      <c r="AM1867" s="162"/>
    </row>
    <row r="1868" spans="1:39" ht="9" customHeight="1" x14ac:dyDescent="0.25">
      <c r="A1868" s="17"/>
      <c r="B1868" s="192"/>
      <c r="C1868" s="17"/>
      <c r="D1868" s="25"/>
      <c r="E1868" s="17"/>
      <c r="F1868" s="25"/>
      <c r="G1868" s="25"/>
      <c r="H1868" s="25"/>
      <c r="I1868" s="25"/>
      <c r="J1868" s="25"/>
      <c r="AM1868" s="162"/>
    </row>
    <row r="1869" spans="1:39" ht="9" customHeight="1" x14ac:dyDescent="0.25">
      <c r="A1869" s="17"/>
      <c r="B1869" s="192"/>
      <c r="C1869" s="17"/>
      <c r="D1869" s="25"/>
      <c r="E1869" s="17"/>
      <c r="F1869" s="25"/>
      <c r="G1869" s="25"/>
      <c r="H1869" s="25"/>
      <c r="I1869" s="25"/>
      <c r="J1869" s="25"/>
      <c r="AM1869" s="162"/>
    </row>
    <row r="1870" spans="1:39" ht="9" customHeight="1" x14ac:dyDescent="0.25">
      <c r="A1870" s="17"/>
      <c r="B1870" s="192"/>
      <c r="C1870" s="17"/>
      <c r="D1870" s="25"/>
      <c r="E1870" s="17"/>
      <c r="F1870" s="25"/>
      <c r="G1870" s="25"/>
      <c r="H1870" s="25"/>
      <c r="I1870" s="25"/>
      <c r="J1870" s="25"/>
      <c r="AM1870" s="162"/>
    </row>
    <row r="1871" spans="1:39" ht="9" customHeight="1" x14ac:dyDescent="0.25">
      <c r="A1871" s="17"/>
      <c r="B1871" s="192"/>
      <c r="C1871" s="17"/>
      <c r="D1871" s="25"/>
      <c r="E1871" s="17"/>
      <c r="F1871" s="25"/>
      <c r="G1871" s="25"/>
      <c r="H1871" s="25"/>
      <c r="I1871" s="25"/>
      <c r="J1871" s="25"/>
      <c r="AM1871" s="162"/>
    </row>
    <row r="1872" spans="1:39" ht="9" customHeight="1" x14ac:dyDescent="0.25">
      <c r="A1872" s="17"/>
      <c r="B1872" s="192"/>
      <c r="C1872" s="17"/>
      <c r="D1872" s="25"/>
      <c r="E1872" s="17"/>
      <c r="F1872" s="25"/>
      <c r="G1872" s="25"/>
      <c r="H1872" s="25"/>
      <c r="I1872" s="25"/>
      <c r="J1872" s="25"/>
      <c r="AM1872" s="162"/>
    </row>
    <row r="1873" spans="1:39" ht="9" customHeight="1" x14ac:dyDescent="0.25">
      <c r="A1873" s="17"/>
      <c r="B1873" s="192"/>
      <c r="C1873" s="17"/>
      <c r="D1873" s="25"/>
      <c r="E1873" s="17"/>
      <c r="F1873" s="25"/>
      <c r="G1873" s="25"/>
      <c r="H1873" s="25"/>
      <c r="I1873" s="25"/>
      <c r="J1873" s="25"/>
      <c r="AM1873" s="162"/>
    </row>
    <row r="1874" spans="1:39" ht="9" customHeight="1" x14ac:dyDescent="0.25">
      <c r="A1874" s="17"/>
      <c r="B1874" s="192"/>
      <c r="C1874" s="17"/>
      <c r="D1874" s="25"/>
      <c r="E1874" s="17"/>
      <c r="F1874" s="25"/>
      <c r="G1874" s="25"/>
      <c r="H1874" s="25"/>
      <c r="I1874" s="25"/>
      <c r="J1874" s="25"/>
      <c r="AM1874" s="162"/>
    </row>
    <row r="1875" spans="1:39" ht="9" customHeight="1" x14ac:dyDescent="0.25">
      <c r="A1875" s="17"/>
      <c r="B1875" s="192"/>
      <c r="C1875" s="17"/>
      <c r="D1875" s="25"/>
      <c r="E1875" s="17"/>
      <c r="F1875" s="25"/>
      <c r="G1875" s="25"/>
      <c r="H1875" s="25"/>
      <c r="I1875" s="25"/>
      <c r="J1875" s="25"/>
      <c r="AM1875" s="162"/>
    </row>
    <row r="1876" spans="1:39" ht="9" customHeight="1" x14ac:dyDescent="0.25">
      <c r="A1876" s="17"/>
      <c r="B1876" s="192"/>
      <c r="C1876" s="17"/>
      <c r="D1876" s="25"/>
      <c r="E1876" s="17"/>
      <c r="F1876" s="25"/>
      <c r="G1876" s="25"/>
      <c r="H1876" s="25"/>
      <c r="I1876" s="25"/>
      <c r="J1876" s="25"/>
      <c r="AM1876" s="162"/>
    </row>
    <row r="1877" spans="1:39" ht="9" customHeight="1" x14ac:dyDescent="0.25">
      <c r="A1877" s="17"/>
      <c r="B1877" s="192"/>
      <c r="C1877" s="17"/>
      <c r="D1877" s="25"/>
      <c r="E1877" s="17"/>
      <c r="F1877" s="25"/>
      <c r="G1877" s="25"/>
      <c r="H1877" s="25"/>
      <c r="I1877" s="25"/>
      <c r="J1877" s="25"/>
      <c r="AM1877" s="162"/>
    </row>
    <row r="1878" spans="1:39" ht="9" customHeight="1" x14ac:dyDescent="0.25">
      <c r="A1878" s="17"/>
      <c r="B1878" s="192"/>
      <c r="C1878" s="17"/>
      <c r="D1878" s="25"/>
      <c r="E1878" s="17"/>
      <c r="F1878" s="25"/>
      <c r="G1878" s="25"/>
      <c r="H1878" s="25"/>
      <c r="I1878" s="25"/>
      <c r="J1878" s="25"/>
      <c r="AM1878" s="162"/>
    </row>
    <row r="1879" spans="1:39" ht="9" customHeight="1" x14ac:dyDescent="0.25">
      <c r="A1879" s="17"/>
      <c r="B1879" s="192"/>
      <c r="C1879" s="17"/>
      <c r="D1879" s="25"/>
      <c r="E1879" s="17"/>
      <c r="F1879" s="25"/>
      <c r="G1879" s="25"/>
      <c r="H1879" s="25"/>
      <c r="I1879" s="25"/>
      <c r="J1879" s="25"/>
      <c r="AM1879" s="162"/>
    </row>
    <row r="1880" spans="1:39" ht="9" customHeight="1" x14ac:dyDescent="0.25">
      <c r="A1880" s="17"/>
      <c r="B1880" s="192"/>
      <c r="C1880" s="17"/>
      <c r="D1880" s="25"/>
      <c r="E1880" s="17"/>
      <c r="F1880" s="25"/>
      <c r="G1880" s="25"/>
      <c r="H1880" s="25"/>
      <c r="I1880" s="25"/>
      <c r="J1880" s="25"/>
      <c r="AM1880" s="162"/>
    </row>
    <row r="1881" spans="1:39" ht="9" customHeight="1" x14ac:dyDescent="0.25">
      <c r="A1881" s="17"/>
      <c r="B1881" s="192"/>
      <c r="C1881" s="17"/>
      <c r="D1881" s="25"/>
      <c r="E1881" s="17"/>
      <c r="F1881" s="25"/>
      <c r="G1881" s="25"/>
      <c r="H1881" s="25"/>
      <c r="I1881" s="25"/>
      <c r="J1881" s="25"/>
      <c r="AM1881" s="162"/>
    </row>
    <row r="1882" spans="1:39" ht="9" customHeight="1" x14ac:dyDescent="0.25">
      <c r="A1882" s="17"/>
      <c r="B1882" s="192"/>
      <c r="C1882" s="17"/>
      <c r="D1882" s="25"/>
      <c r="E1882" s="17"/>
      <c r="F1882" s="25"/>
      <c r="G1882" s="25"/>
      <c r="H1882" s="25"/>
      <c r="I1882" s="25"/>
      <c r="J1882" s="25"/>
      <c r="AM1882" s="162"/>
    </row>
    <row r="1883" spans="1:39" ht="9" customHeight="1" x14ac:dyDescent="0.25">
      <c r="A1883" s="17"/>
      <c r="B1883" s="192"/>
      <c r="C1883" s="17"/>
      <c r="D1883" s="25"/>
      <c r="E1883" s="17"/>
      <c r="F1883" s="25"/>
      <c r="G1883" s="25"/>
      <c r="H1883" s="25"/>
      <c r="I1883" s="25"/>
      <c r="J1883" s="25"/>
      <c r="AM1883" s="162"/>
    </row>
    <row r="1884" spans="1:39" ht="9" customHeight="1" x14ac:dyDescent="0.25">
      <c r="A1884" s="17"/>
      <c r="B1884" s="192"/>
      <c r="C1884" s="17"/>
      <c r="D1884" s="25"/>
      <c r="E1884" s="17"/>
      <c r="F1884" s="25"/>
      <c r="G1884" s="25"/>
      <c r="H1884" s="25"/>
      <c r="I1884" s="25"/>
      <c r="J1884" s="25"/>
      <c r="AM1884" s="162"/>
    </row>
    <row r="1885" spans="1:39" ht="9" customHeight="1" x14ac:dyDescent="0.25">
      <c r="A1885" s="17"/>
      <c r="B1885" s="192"/>
      <c r="C1885" s="17"/>
      <c r="D1885" s="25"/>
      <c r="E1885" s="17"/>
      <c r="F1885" s="25"/>
      <c r="G1885" s="25"/>
      <c r="H1885" s="25"/>
      <c r="I1885" s="25"/>
      <c r="J1885" s="25"/>
      <c r="AM1885" s="162"/>
    </row>
    <row r="1886" spans="1:39" ht="9" customHeight="1" x14ac:dyDescent="0.25">
      <c r="A1886" s="17"/>
      <c r="B1886" s="192"/>
      <c r="C1886" s="17"/>
      <c r="D1886" s="25"/>
      <c r="E1886" s="17"/>
      <c r="F1886" s="25"/>
      <c r="G1886" s="25"/>
      <c r="H1886" s="25"/>
      <c r="I1886" s="25"/>
      <c r="J1886" s="25"/>
      <c r="AM1886" s="162"/>
    </row>
    <row r="1887" spans="1:39" ht="9" customHeight="1" x14ac:dyDescent="0.25">
      <c r="A1887" s="17"/>
      <c r="B1887" s="192"/>
      <c r="C1887" s="17"/>
      <c r="D1887" s="25"/>
      <c r="E1887" s="17"/>
      <c r="F1887" s="25"/>
      <c r="G1887" s="25"/>
      <c r="H1887" s="25"/>
      <c r="I1887" s="25"/>
      <c r="J1887" s="25"/>
      <c r="AM1887" s="162"/>
    </row>
    <row r="1888" spans="1:39" ht="9" customHeight="1" x14ac:dyDescent="0.25">
      <c r="A1888" s="17"/>
      <c r="B1888" s="192"/>
      <c r="C1888" s="17"/>
      <c r="D1888" s="25"/>
      <c r="E1888" s="17"/>
      <c r="F1888" s="25"/>
      <c r="G1888" s="25"/>
      <c r="H1888" s="25"/>
      <c r="I1888" s="25"/>
      <c r="J1888" s="25"/>
      <c r="AM1888" s="162"/>
    </row>
    <row r="1889" spans="1:39" ht="9" customHeight="1" x14ac:dyDescent="0.25">
      <c r="A1889" s="17"/>
      <c r="B1889" s="192"/>
      <c r="C1889" s="17"/>
      <c r="D1889" s="25"/>
      <c r="E1889" s="17"/>
      <c r="F1889" s="25"/>
      <c r="G1889" s="25"/>
      <c r="H1889" s="25"/>
      <c r="I1889" s="25"/>
      <c r="J1889" s="25"/>
      <c r="AM1889" s="162"/>
    </row>
    <row r="1890" spans="1:39" ht="9" customHeight="1" x14ac:dyDescent="0.25">
      <c r="A1890" s="17"/>
      <c r="B1890" s="192"/>
      <c r="C1890" s="17"/>
      <c r="D1890" s="25"/>
      <c r="E1890" s="17"/>
      <c r="F1890" s="25"/>
      <c r="G1890" s="25"/>
      <c r="H1890" s="25"/>
      <c r="I1890" s="25"/>
      <c r="J1890" s="25"/>
      <c r="AM1890" s="162"/>
    </row>
    <row r="1891" spans="1:39" ht="9" customHeight="1" x14ac:dyDescent="0.25">
      <c r="A1891" s="17"/>
      <c r="B1891" s="192"/>
      <c r="C1891" s="17"/>
      <c r="D1891" s="25"/>
      <c r="E1891" s="17"/>
      <c r="F1891" s="25"/>
      <c r="G1891" s="25"/>
      <c r="H1891" s="25"/>
      <c r="I1891" s="25"/>
      <c r="J1891" s="25"/>
      <c r="AM1891" s="162"/>
    </row>
    <row r="1892" spans="1:39" ht="9" customHeight="1" x14ac:dyDescent="0.25">
      <c r="A1892" s="17"/>
      <c r="B1892" s="192"/>
      <c r="C1892" s="17"/>
      <c r="D1892" s="25"/>
      <c r="E1892" s="17"/>
      <c r="F1892" s="25"/>
      <c r="G1892" s="25"/>
      <c r="H1892" s="25"/>
      <c r="I1892" s="25"/>
      <c r="J1892" s="25"/>
      <c r="AM1892" s="162"/>
    </row>
    <row r="1893" spans="1:39" ht="9" customHeight="1" x14ac:dyDescent="0.25">
      <c r="A1893" s="17"/>
      <c r="B1893" s="192"/>
      <c r="C1893" s="17"/>
      <c r="D1893" s="25"/>
      <c r="E1893" s="17"/>
      <c r="F1893" s="25"/>
      <c r="G1893" s="25"/>
      <c r="H1893" s="25"/>
      <c r="I1893" s="25"/>
      <c r="J1893" s="25"/>
      <c r="AM1893" s="162"/>
    </row>
    <row r="1894" spans="1:39" ht="9" customHeight="1" x14ac:dyDescent="0.25">
      <c r="A1894" s="17"/>
      <c r="B1894" s="192"/>
      <c r="C1894" s="17"/>
      <c r="D1894" s="25"/>
      <c r="E1894" s="17"/>
      <c r="F1894" s="25"/>
      <c r="G1894" s="25"/>
      <c r="H1894" s="25"/>
      <c r="I1894" s="25"/>
      <c r="J1894" s="25"/>
      <c r="AM1894" s="162"/>
    </row>
    <row r="1895" spans="1:39" ht="9" customHeight="1" x14ac:dyDescent="0.25">
      <c r="A1895" s="17"/>
      <c r="B1895" s="192"/>
      <c r="C1895" s="17"/>
      <c r="D1895" s="25"/>
      <c r="E1895" s="17"/>
      <c r="F1895" s="25"/>
      <c r="G1895" s="25"/>
      <c r="H1895" s="25"/>
      <c r="I1895" s="25"/>
      <c r="J1895" s="25"/>
      <c r="AM1895" s="162"/>
    </row>
    <row r="1896" spans="1:39" ht="9" customHeight="1" x14ac:dyDescent="0.25">
      <c r="A1896" s="17"/>
      <c r="B1896" s="192"/>
      <c r="C1896" s="17"/>
      <c r="D1896" s="25"/>
      <c r="E1896" s="17"/>
      <c r="F1896" s="25"/>
      <c r="G1896" s="25"/>
      <c r="H1896" s="25"/>
      <c r="I1896" s="25"/>
      <c r="J1896" s="25"/>
      <c r="AM1896" s="162"/>
    </row>
    <row r="1897" spans="1:39" ht="9" customHeight="1" x14ac:dyDescent="0.25">
      <c r="A1897" s="17"/>
      <c r="B1897" s="192"/>
      <c r="C1897" s="17"/>
      <c r="D1897" s="25"/>
      <c r="E1897" s="17"/>
      <c r="F1897" s="25"/>
      <c r="G1897" s="25"/>
      <c r="H1897" s="25"/>
      <c r="I1897" s="25"/>
      <c r="J1897" s="25"/>
      <c r="AM1897" s="162"/>
    </row>
    <row r="1898" spans="1:39" ht="9" customHeight="1" x14ac:dyDescent="0.25">
      <c r="A1898" s="17"/>
      <c r="B1898" s="192"/>
      <c r="C1898" s="17"/>
      <c r="D1898" s="25"/>
      <c r="E1898" s="17"/>
      <c r="F1898" s="25"/>
      <c r="G1898" s="25"/>
      <c r="H1898" s="25"/>
      <c r="I1898" s="25"/>
      <c r="J1898" s="25"/>
      <c r="AM1898" s="162"/>
    </row>
    <row r="1899" spans="1:39" ht="9" customHeight="1" x14ac:dyDescent="0.25">
      <c r="A1899" s="17"/>
      <c r="B1899" s="192"/>
      <c r="C1899" s="17"/>
      <c r="D1899" s="25"/>
      <c r="E1899" s="17"/>
      <c r="F1899" s="25"/>
      <c r="G1899" s="25"/>
      <c r="H1899" s="25"/>
      <c r="I1899" s="25"/>
      <c r="J1899" s="25"/>
      <c r="AM1899" s="162"/>
    </row>
    <row r="1900" spans="1:39" ht="9" customHeight="1" x14ac:dyDescent="0.25">
      <c r="A1900" s="17"/>
      <c r="B1900" s="192"/>
      <c r="C1900" s="17"/>
      <c r="D1900" s="25"/>
      <c r="E1900" s="17"/>
      <c r="F1900" s="25"/>
      <c r="G1900" s="25"/>
      <c r="H1900" s="25"/>
      <c r="I1900" s="25"/>
      <c r="J1900" s="25"/>
      <c r="AM1900" s="162"/>
    </row>
    <row r="1901" spans="1:39" ht="9" customHeight="1" x14ac:dyDescent="0.25">
      <c r="A1901" s="17"/>
      <c r="B1901" s="192"/>
      <c r="C1901" s="17"/>
      <c r="D1901" s="25"/>
      <c r="E1901" s="17"/>
      <c r="F1901" s="25"/>
      <c r="G1901" s="25"/>
      <c r="H1901" s="25"/>
      <c r="I1901" s="25"/>
      <c r="J1901" s="25"/>
      <c r="AM1901" s="162"/>
    </row>
    <row r="1902" spans="1:39" ht="9" customHeight="1" x14ac:dyDescent="0.25">
      <c r="A1902" s="17"/>
      <c r="B1902" s="192"/>
      <c r="C1902" s="17"/>
      <c r="D1902" s="25"/>
      <c r="E1902" s="17"/>
      <c r="F1902" s="25"/>
      <c r="G1902" s="25"/>
      <c r="H1902" s="25"/>
      <c r="I1902" s="25"/>
      <c r="J1902" s="25"/>
      <c r="AM1902" s="162"/>
    </row>
    <row r="1903" spans="1:39" ht="9" customHeight="1" x14ac:dyDescent="0.25">
      <c r="A1903" s="17"/>
      <c r="B1903" s="192"/>
      <c r="C1903" s="17"/>
      <c r="D1903" s="25"/>
      <c r="E1903" s="17"/>
      <c r="F1903" s="25"/>
      <c r="G1903" s="25"/>
      <c r="H1903" s="25"/>
      <c r="I1903" s="25"/>
      <c r="J1903" s="25"/>
      <c r="AM1903" s="162"/>
    </row>
    <row r="1904" spans="1:39" ht="9" customHeight="1" x14ac:dyDescent="0.25">
      <c r="A1904" s="17"/>
      <c r="B1904" s="192"/>
      <c r="C1904" s="17"/>
      <c r="D1904" s="25"/>
      <c r="E1904" s="17"/>
      <c r="F1904" s="25"/>
      <c r="G1904" s="25"/>
      <c r="H1904" s="25"/>
      <c r="I1904" s="25"/>
      <c r="J1904" s="25"/>
      <c r="AM1904" s="162"/>
    </row>
    <row r="1905" spans="1:39" ht="9" customHeight="1" x14ac:dyDescent="0.25">
      <c r="A1905" s="17"/>
      <c r="B1905" s="192"/>
      <c r="C1905" s="17"/>
      <c r="D1905" s="25"/>
      <c r="E1905" s="17"/>
      <c r="F1905" s="25"/>
      <c r="G1905" s="25"/>
      <c r="H1905" s="25"/>
      <c r="I1905" s="25"/>
      <c r="J1905" s="25"/>
      <c r="AM1905" s="162"/>
    </row>
    <row r="1906" spans="1:39" ht="9" customHeight="1" x14ac:dyDescent="0.25">
      <c r="A1906" s="17"/>
      <c r="B1906" s="192"/>
      <c r="C1906" s="17"/>
      <c r="D1906" s="25"/>
      <c r="E1906" s="17"/>
      <c r="F1906" s="25"/>
      <c r="G1906" s="25"/>
      <c r="H1906" s="25"/>
      <c r="I1906" s="25"/>
      <c r="J1906" s="25"/>
      <c r="AM1906" s="162"/>
    </row>
    <row r="1907" spans="1:39" ht="9" customHeight="1" x14ac:dyDescent="0.25">
      <c r="A1907" s="17"/>
      <c r="B1907" s="192"/>
      <c r="C1907" s="17"/>
      <c r="D1907" s="25"/>
      <c r="E1907" s="17"/>
      <c r="F1907" s="25"/>
      <c r="G1907" s="25"/>
      <c r="H1907" s="25"/>
      <c r="I1907" s="25"/>
      <c r="J1907" s="25"/>
      <c r="AM1907" s="162"/>
    </row>
    <row r="1908" spans="1:39" ht="9" customHeight="1" x14ac:dyDescent="0.25">
      <c r="A1908" s="17"/>
      <c r="B1908" s="192"/>
      <c r="C1908" s="17"/>
      <c r="D1908" s="25"/>
      <c r="E1908" s="17"/>
      <c r="F1908" s="25"/>
      <c r="G1908" s="25"/>
      <c r="H1908" s="25"/>
      <c r="I1908" s="25"/>
      <c r="J1908" s="25"/>
      <c r="AM1908" s="162"/>
    </row>
    <row r="1909" spans="1:39" ht="9" customHeight="1" x14ac:dyDescent="0.25">
      <c r="A1909" s="17"/>
      <c r="B1909" s="192"/>
      <c r="C1909" s="17"/>
      <c r="D1909" s="25"/>
      <c r="E1909" s="17"/>
      <c r="F1909" s="25"/>
      <c r="G1909" s="25"/>
      <c r="H1909" s="25"/>
      <c r="I1909" s="25"/>
      <c r="J1909" s="25"/>
      <c r="AM1909" s="162"/>
    </row>
    <row r="1910" spans="1:39" ht="9" customHeight="1" x14ac:dyDescent="0.25">
      <c r="A1910" s="17"/>
      <c r="B1910" s="192"/>
      <c r="C1910" s="17"/>
      <c r="D1910" s="25"/>
      <c r="E1910" s="17"/>
      <c r="F1910" s="25"/>
      <c r="G1910" s="25"/>
      <c r="H1910" s="25"/>
      <c r="I1910" s="25"/>
      <c r="J1910" s="25"/>
      <c r="AM1910" s="162"/>
    </row>
    <row r="1911" spans="1:39" ht="9" customHeight="1" x14ac:dyDescent="0.25">
      <c r="A1911" s="17"/>
      <c r="B1911" s="192"/>
      <c r="C1911" s="17"/>
      <c r="D1911" s="25"/>
      <c r="E1911" s="17"/>
      <c r="F1911" s="25"/>
      <c r="G1911" s="25"/>
      <c r="H1911" s="25"/>
      <c r="I1911" s="25"/>
      <c r="J1911" s="25"/>
      <c r="AM1911" s="162"/>
    </row>
    <row r="1912" spans="1:39" ht="9" customHeight="1" x14ac:dyDescent="0.25">
      <c r="A1912" s="17"/>
      <c r="B1912" s="192"/>
      <c r="C1912" s="17"/>
      <c r="D1912" s="25"/>
      <c r="E1912" s="17"/>
      <c r="F1912" s="25"/>
      <c r="G1912" s="25"/>
      <c r="H1912" s="25"/>
      <c r="I1912" s="25"/>
      <c r="J1912" s="25"/>
      <c r="AM1912" s="162"/>
    </row>
    <row r="1913" spans="1:39" ht="9" customHeight="1" x14ac:dyDescent="0.25">
      <c r="A1913" s="17"/>
      <c r="B1913" s="192"/>
      <c r="C1913" s="17"/>
      <c r="D1913" s="25"/>
      <c r="E1913" s="17"/>
      <c r="F1913" s="25"/>
      <c r="G1913" s="25"/>
      <c r="H1913" s="25"/>
      <c r="I1913" s="25"/>
      <c r="J1913" s="25"/>
      <c r="AM1913" s="162"/>
    </row>
    <row r="1914" spans="1:39" ht="9" customHeight="1" x14ac:dyDescent="0.25">
      <c r="A1914" s="17"/>
      <c r="B1914" s="192"/>
      <c r="C1914" s="17"/>
      <c r="D1914" s="25"/>
      <c r="E1914" s="17"/>
      <c r="F1914" s="25"/>
      <c r="G1914" s="25"/>
      <c r="H1914" s="25"/>
      <c r="I1914" s="25"/>
      <c r="J1914" s="25"/>
      <c r="AM1914" s="162"/>
    </row>
    <row r="1915" spans="1:39" ht="9" customHeight="1" x14ac:dyDescent="0.25">
      <c r="A1915" s="17"/>
      <c r="B1915" s="192"/>
      <c r="C1915" s="17"/>
      <c r="D1915" s="25"/>
      <c r="E1915" s="17"/>
      <c r="F1915" s="25"/>
      <c r="G1915" s="25"/>
      <c r="H1915" s="25"/>
      <c r="I1915" s="25"/>
      <c r="J1915" s="25"/>
      <c r="AM1915" s="162"/>
    </row>
    <row r="1916" spans="1:39" ht="9" customHeight="1" x14ac:dyDescent="0.25">
      <c r="A1916" s="17"/>
      <c r="B1916" s="192"/>
      <c r="C1916" s="17"/>
      <c r="D1916" s="25"/>
      <c r="E1916" s="17"/>
      <c r="F1916" s="25"/>
      <c r="G1916" s="25"/>
      <c r="H1916" s="25"/>
      <c r="I1916" s="25"/>
      <c r="J1916" s="25"/>
      <c r="AM1916" s="162"/>
    </row>
    <row r="1917" spans="1:39" ht="9" customHeight="1" x14ac:dyDescent="0.25">
      <c r="A1917" s="17"/>
      <c r="B1917" s="192"/>
      <c r="C1917" s="17"/>
      <c r="D1917" s="25"/>
      <c r="E1917" s="17"/>
      <c r="F1917" s="25"/>
      <c r="G1917" s="25"/>
      <c r="H1917" s="25"/>
      <c r="I1917" s="25"/>
      <c r="J1917" s="25"/>
      <c r="AM1917" s="162"/>
    </row>
    <row r="1918" spans="1:39" ht="9" customHeight="1" x14ac:dyDescent="0.25">
      <c r="A1918" s="17"/>
      <c r="B1918" s="192"/>
      <c r="C1918" s="17"/>
      <c r="D1918" s="25"/>
      <c r="E1918" s="17"/>
      <c r="F1918" s="25"/>
      <c r="G1918" s="25"/>
      <c r="H1918" s="25"/>
      <c r="I1918" s="25"/>
      <c r="J1918" s="25"/>
      <c r="AM1918" s="162"/>
    </row>
    <row r="1919" spans="1:39" ht="9" customHeight="1" x14ac:dyDescent="0.25">
      <c r="A1919" s="17"/>
      <c r="B1919" s="192"/>
      <c r="C1919" s="17"/>
      <c r="D1919" s="25"/>
      <c r="E1919" s="17"/>
      <c r="F1919" s="25"/>
      <c r="G1919" s="25"/>
      <c r="H1919" s="25"/>
      <c r="I1919" s="25"/>
      <c r="J1919" s="25"/>
      <c r="AM1919" s="162"/>
    </row>
    <row r="1920" spans="1:39" ht="9" customHeight="1" x14ac:dyDescent="0.25">
      <c r="A1920" s="17"/>
      <c r="B1920" s="192"/>
      <c r="C1920" s="17"/>
      <c r="D1920" s="25"/>
      <c r="E1920" s="17"/>
      <c r="F1920" s="25"/>
      <c r="G1920" s="25"/>
      <c r="H1920" s="25"/>
      <c r="I1920" s="25"/>
      <c r="J1920" s="25"/>
      <c r="AM1920" s="162"/>
    </row>
    <row r="1921" spans="1:39" ht="9" customHeight="1" x14ac:dyDescent="0.25">
      <c r="A1921" s="17"/>
      <c r="B1921" s="192"/>
      <c r="C1921" s="17"/>
      <c r="D1921" s="25"/>
      <c r="E1921" s="17"/>
      <c r="F1921" s="25"/>
      <c r="G1921" s="25"/>
      <c r="H1921" s="25"/>
      <c r="I1921" s="25"/>
      <c r="J1921" s="25"/>
      <c r="AM1921" s="162"/>
    </row>
    <row r="1922" spans="1:39" ht="9" customHeight="1" x14ac:dyDescent="0.25">
      <c r="A1922" s="17"/>
      <c r="B1922" s="192"/>
      <c r="C1922" s="17"/>
      <c r="D1922" s="25"/>
      <c r="E1922" s="17"/>
      <c r="F1922" s="25"/>
      <c r="G1922" s="25"/>
      <c r="H1922" s="25"/>
      <c r="I1922" s="25"/>
      <c r="J1922" s="25"/>
      <c r="AM1922" s="162"/>
    </row>
    <row r="1923" spans="1:39" ht="9" customHeight="1" x14ac:dyDescent="0.25">
      <c r="A1923" s="17"/>
      <c r="B1923" s="192"/>
      <c r="C1923" s="17"/>
      <c r="D1923" s="25"/>
      <c r="E1923" s="17"/>
      <c r="F1923" s="25"/>
      <c r="G1923" s="25"/>
      <c r="H1923" s="25"/>
      <c r="I1923" s="25"/>
      <c r="J1923" s="25"/>
      <c r="AM1923" s="162"/>
    </row>
    <row r="1924" spans="1:39" ht="9" customHeight="1" x14ac:dyDescent="0.25">
      <c r="A1924" s="17"/>
      <c r="B1924" s="192"/>
      <c r="C1924" s="17"/>
      <c r="D1924" s="25"/>
      <c r="E1924" s="17"/>
      <c r="F1924" s="25"/>
      <c r="G1924" s="25"/>
      <c r="H1924" s="25"/>
      <c r="I1924" s="25"/>
      <c r="J1924" s="25"/>
      <c r="AM1924" s="162"/>
    </row>
    <row r="1925" spans="1:39" ht="9" customHeight="1" x14ac:dyDescent="0.25">
      <c r="A1925" s="17"/>
      <c r="B1925" s="192"/>
      <c r="C1925" s="17"/>
      <c r="D1925" s="25"/>
      <c r="E1925" s="17"/>
      <c r="F1925" s="25"/>
      <c r="G1925" s="25"/>
      <c r="H1925" s="25"/>
      <c r="I1925" s="25"/>
      <c r="J1925" s="25"/>
      <c r="AM1925" s="162"/>
    </row>
    <row r="1926" spans="1:39" ht="9" customHeight="1" x14ac:dyDescent="0.25">
      <c r="A1926" s="17"/>
      <c r="B1926" s="192"/>
      <c r="C1926" s="17"/>
      <c r="D1926" s="25"/>
      <c r="E1926" s="17"/>
      <c r="F1926" s="25"/>
      <c r="G1926" s="25"/>
      <c r="H1926" s="25"/>
      <c r="I1926" s="25"/>
      <c r="J1926" s="25"/>
      <c r="AM1926" s="162"/>
    </row>
    <row r="1927" spans="1:39" ht="9" customHeight="1" x14ac:dyDescent="0.25">
      <c r="A1927" s="17"/>
      <c r="B1927" s="192"/>
      <c r="C1927" s="17"/>
      <c r="D1927" s="25"/>
      <c r="E1927" s="17"/>
      <c r="F1927" s="25"/>
      <c r="G1927" s="25"/>
      <c r="H1927" s="25"/>
      <c r="I1927" s="25"/>
      <c r="J1927" s="25"/>
      <c r="AM1927" s="162"/>
    </row>
    <row r="1928" spans="1:39" ht="9" customHeight="1" x14ac:dyDescent="0.25">
      <c r="A1928" s="17"/>
      <c r="B1928" s="192"/>
      <c r="C1928" s="17"/>
      <c r="D1928" s="25"/>
      <c r="E1928" s="17"/>
      <c r="F1928" s="25"/>
      <c r="G1928" s="25"/>
      <c r="H1928" s="25"/>
      <c r="I1928" s="25"/>
      <c r="J1928" s="25"/>
      <c r="AM1928" s="162"/>
    </row>
    <row r="1929" spans="1:39" ht="9" customHeight="1" x14ac:dyDescent="0.25">
      <c r="A1929" s="17"/>
      <c r="B1929" s="192"/>
      <c r="C1929" s="17"/>
      <c r="D1929" s="25"/>
      <c r="E1929" s="17"/>
      <c r="F1929" s="25"/>
      <c r="G1929" s="25"/>
      <c r="H1929" s="25"/>
      <c r="I1929" s="25"/>
      <c r="J1929" s="25"/>
      <c r="AM1929" s="162"/>
    </row>
    <row r="1930" spans="1:39" ht="9" customHeight="1" x14ac:dyDescent="0.25">
      <c r="A1930" s="17"/>
      <c r="B1930" s="192"/>
      <c r="C1930" s="17"/>
      <c r="D1930" s="25"/>
      <c r="E1930" s="17"/>
      <c r="F1930" s="25"/>
      <c r="G1930" s="25"/>
      <c r="H1930" s="25"/>
      <c r="I1930" s="25"/>
      <c r="J1930" s="25"/>
      <c r="AM1930" s="162"/>
    </row>
    <row r="1931" spans="1:39" ht="9" customHeight="1" x14ac:dyDescent="0.25">
      <c r="A1931" s="17"/>
      <c r="B1931" s="192"/>
      <c r="C1931" s="17"/>
      <c r="D1931" s="25"/>
      <c r="E1931" s="17"/>
      <c r="F1931" s="25"/>
      <c r="G1931" s="25"/>
      <c r="H1931" s="25"/>
      <c r="I1931" s="25"/>
      <c r="J1931" s="25"/>
      <c r="AM1931" s="162"/>
    </row>
    <row r="1932" spans="1:39" ht="9" customHeight="1" x14ac:dyDescent="0.25">
      <c r="A1932" s="17"/>
      <c r="B1932" s="192"/>
      <c r="C1932" s="17"/>
      <c r="D1932" s="25"/>
      <c r="E1932" s="17"/>
      <c r="F1932" s="25"/>
      <c r="G1932" s="25"/>
      <c r="H1932" s="25"/>
      <c r="I1932" s="25"/>
      <c r="J1932" s="25"/>
      <c r="AM1932" s="162"/>
    </row>
    <row r="1933" spans="1:39" ht="9" customHeight="1" x14ac:dyDescent="0.25">
      <c r="A1933" s="17"/>
      <c r="B1933" s="192"/>
      <c r="C1933" s="17"/>
      <c r="D1933" s="25"/>
      <c r="E1933" s="17"/>
      <c r="F1933" s="25"/>
      <c r="G1933" s="25"/>
      <c r="H1933" s="25"/>
      <c r="I1933" s="25"/>
      <c r="J1933" s="25"/>
      <c r="AM1933" s="162"/>
    </row>
    <row r="1934" spans="1:39" ht="9" customHeight="1" x14ac:dyDescent="0.25">
      <c r="A1934" s="17"/>
      <c r="B1934" s="192"/>
      <c r="C1934" s="17"/>
      <c r="D1934" s="25"/>
      <c r="E1934" s="17"/>
      <c r="F1934" s="25"/>
      <c r="G1934" s="25"/>
      <c r="H1934" s="25"/>
      <c r="I1934" s="25"/>
      <c r="J1934" s="25"/>
      <c r="AM1934" s="162"/>
    </row>
    <row r="1935" spans="1:39" ht="9" customHeight="1" x14ac:dyDescent="0.25">
      <c r="A1935" s="17"/>
      <c r="B1935" s="192"/>
      <c r="C1935" s="17"/>
      <c r="D1935" s="25"/>
      <c r="E1935" s="17"/>
      <c r="F1935" s="25"/>
      <c r="G1935" s="25"/>
      <c r="H1935" s="25"/>
      <c r="I1935" s="25"/>
      <c r="J1935" s="25"/>
      <c r="AM1935" s="162"/>
    </row>
    <row r="1936" spans="1:39" ht="9" customHeight="1" x14ac:dyDescent="0.25">
      <c r="A1936" s="17"/>
      <c r="B1936" s="192"/>
      <c r="C1936" s="17"/>
      <c r="D1936" s="25"/>
      <c r="E1936" s="17"/>
      <c r="F1936" s="25"/>
      <c r="G1936" s="25"/>
      <c r="H1936" s="25"/>
      <c r="I1936" s="25"/>
      <c r="J1936" s="25"/>
      <c r="AM1936" s="162"/>
    </row>
    <row r="1937" spans="1:39" ht="9" customHeight="1" x14ac:dyDescent="0.25">
      <c r="A1937" s="17"/>
      <c r="B1937" s="192"/>
      <c r="C1937" s="17"/>
      <c r="D1937" s="25"/>
      <c r="E1937" s="17"/>
      <c r="F1937" s="25"/>
      <c r="G1937" s="25"/>
      <c r="H1937" s="25"/>
      <c r="I1937" s="25"/>
      <c r="J1937" s="25"/>
      <c r="AM1937" s="162"/>
    </row>
    <row r="1938" spans="1:39" ht="9" customHeight="1" x14ac:dyDescent="0.25">
      <c r="A1938" s="17"/>
      <c r="B1938" s="192"/>
      <c r="C1938" s="17"/>
      <c r="D1938" s="25"/>
      <c r="E1938" s="17"/>
      <c r="F1938" s="25"/>
      <c r="G1938" s="25"/>
      <c r="H1938" s="25"/>
      <c r="I1938" s="25"/>
      <c r="J1938" s="25"/>
      <c r="AM1938" s="162"/>
    </row>
    <row r="1939" spans="1:39" ht="9" customHeight="1" x14ac:dyDescent="0.25">
      <c r="A1939" s="17"/>
      <c r="B1939" s="192"/>
      <c r="C1939" s="17"/>
      <c r="D1939" s="25"/>
      <c r="E1939" s="17"/>
      <c r="F1939" s="25"/>
      <c r="G1939" s="25"/>
      <c r="H1939" s="25"/>
      <c r="I1939" s="25"/>
      <c r="J1939" s="25"/>
      <c r="AM1939" s="162"/>
    </row>
    <row r="1940" spans="1:39" ht="9" customHeight="1" x14ac:dyDescent="0.25">
      <c r="A1940" s="17"/>
      <c r="B1940" s="192"/>
      <c r="C1940" s="17"/>
      <c r="D1940" s="25"/>
      <c r="E1940" s="17"/>
      <c r="F1940" s="25"/>
      <c r="G1940" s="25"/>
      <c r="H1940" s="25"/>
      <c r="I1940" s="25"/>
      <c r="J1940" s="25"/>
      <c r="AM1940" s="162"/>
    </row>
    <row r="1941" spans="1:39" ht="9" customHeight="1" x14ac:dyDescent="0.25">
      <c r="A1941" s="17"/>
      <c r="B1941" s="192"/>
      <c r="C1941" s="17"/>
      <c r="D1941" s="25"/>
      <c r="E1941" s="17"/>
      <c r="F1941" s="25"/>
      <c r="G1941" s="25"/>
      <c r="H1941" s="25"/>
      <c r="I1941" s="25"/>
      <c r="J1941" s="25"/>
      <c r="AM1941" s="162"/>
    </row>
    <row r="1942" spans="1:39" ht="9" customHeight="1" x14ac:dyDescent="0.25">
      <c r="A1942" s="17"/>
      <c r="B1942" s="192"/>
      <c r="C1942" s="17"/>
      <c r="D1942" s="25"/>
      <c r="E1942" s="17"/>
      <c r="F1942" s="25"/>
      <c r="G1942" s="25"/>
      <c r="H1942" s="25"/>
      <c r="I1942" s="25"/>
      <c r="J1942" s="25"/>
      <c r="AM1942" s="162"/>
    </row>
    <row r="1943" spans="1:39" ht="9" customHeight="1" x14ac:dyDescent="0.25">
      <c r="A1943" s="17"/>
      <c r="B1943" s="192"/>
      <c r="C1943" s="17"/>
      <c r="D1943" s="25"/>
      <c r="E1943" s="17"/>
      <c r="F1943" s="25"/>
      <c r="G1943" s="25"/>
      <c r="H1943" s="25"/>
      <c r="I1943" s="25"/>
      <c r="J1943" s="25"/>
      <c r="AM1943" s="162"/>
    </row>
    <row r="1944" spans="1:39" ht="9" customHeight="1" x14ac:dyDescent="0.25">
      <c r="A1944" s="17"/>
      <c r="B1944" s="192"/>
      <c r="C1944" s="17"/>
      <c r="D1944" s="25"/>
      <c r="E1944" s="17"/>
      <c r="F1944" s="25"/>
      <c r="G1944" s="25"/>
      <c r="H1944" s="25"/>
      <c r="I1944" s="25"/>
      <c r="J1944" s="25"/>
      <c r="AM1944" s="162"/>
    </row>
    <row r="1945" spans="1:39" ht="9" customHeight="1" x14ac:dyDescent="0.25">
      <c r="A1945" s="17"/>
      <c r="B1945" s="192"/>
      <c r="C1945" s="17"/>
      <c r="D1945" s="25"/>
      <c r="E1945" s="17"/>
      <c r="F1945" s="25"/>
      <c r="G1945" s="25"/>
      <c r="H1945" s="25"/>
      <c r="I1945" s="25"/>
      <c r="J1945" s="25"/>
      <c r="AM1945" s="162"/>
    </row>
    <row r="1946" spans="1:39" ht="9" customHeight="1" x14ac:dyDescent="0.25">
      <c r="A1946" s="17"/>
      <c r="B1946" s="192"/>
      <c r="C1946" s="17"/>
      <c r="D1946" s="25"/>
      <c r="E1946" s="17"/>
      <c r="F1946" s="25"/>
      <c r="G1946" s="25"/>
      <c r="H1946" s="25"/>
      <c r="I1946" s="25"/>
      <c r="J1946" s="25"/>
      <c r="AM1946" s="162"/>
    </row>
    <row r="1947" spans="1:39" ht="9" customHeight="1" x14ac:dyDescent="0.25">
      <c r="A1947" s="17"/>
      <c r="B1947" s="192"/>
      <c r="C1947" s="17"/>
      <c r="D1947" s="25"/>
      <c r="E1947" s="17"/>
      <c r="F1947" s="25"/>
      <c r="G1947" s="25"/>
      <c r="H1947" s="25"/>
      <c r="I1947" s="25"/>
      <c r="J1947" s="25"/>
      <c r="AM1947" s="162"/>
    </row>
    <row r="1948" spans="1:39" ht="9" customHeight="1" x14ac:dyDescent="0.25">
      <c r="A1948" s="17"/>
      <c r="B1948" s="192"/>
      <c r="C1948" s="17"/>
      <c r="D1948" s="25"/>
      <c r="E1948" s="17"/>
      <c r="F1948" s="25"/>
      <c r="G1948" s="25"/>
      <c r="H1948" s="25"/>
      <c r="I1948" s="25"/>
      <c r="J1948" s="25"/>
      <c r="AM1948" s="162"/>
    </row>
    <row r="1949" spans="1:39" ht="9" customHeight="1" x14ac:dyDescent="0.25">
      <c r="A1949" s="17"/>
      <c r="B1949" s="192"/>
      <c r="C1949" s="17"/>
      <c r="D1949" s="25"/>
      <c r="E1949" s="17"/>
      <c r="F1949" s="25"/>
      <c r="G1949" s="25"/>
      <c r="H1949" s="25"/>
      <c r="I1949" s="25"/>
      <c r="J1949" s="25"/>
      <c r="AM1949" s="162"/>
    </row>
    <row r="1950" spans="1:39" ht="9" customHeight="1" x14ac:dyDescent="0.25">
      <c r="A1950" s="17"/>
      <c r="B1950" s="192"/>
      <c r="C1950" s="17"/>
      <c r="D1950" s="25"/>
      <c r="E1950" s="17"/>
      <c r="F1950" s="25"/>
      <c r="G1950" s="25"/>
      <c r="H1950" s="25"/>
      <c r="I1950" s="25"/>
      <c r="J1950" s="25"/>
      <c r="AM1950" s="162"/>
    </row>
    <row r="1951" spans="1:39" ht="9" customHeight="1" x14ac:dyDescent="0.25">
      <c r="A1951" s="17"/>
      <c r="B1951" s="192"/>
      <c r="C1951" s="17"/>
      <c r="D1951" s="25"/>
      <c r="E1951" s="17"/>
      <c r="F1951" s="25"/>
      <c r="G1951" s="25"/>
      <c r="H1951" s="25"/>
      <c r="I1951" s="25"/>
      <c r="J1951" s="25"/>
      <c r="AM1951" s="162"/>
    </row>
    <row r="1952" spans="1:39" ht="9" customHeight="1" x14ac:dyDescent="0.25">
      <c r="A1952" s="17"/>
      <c r="B1952" s="192"/>
      <c r="C1952" s="17"/>
      <c r="D1952" s="25"/>
      <c r="E1952" s="17"/>
      <c r="F1952" s="25"/>
      <c r="G1952" s="25"/>
      <c r="H1952" s="25"/>
      <c r="I1952" s="25"/>
      <c r="J1952" s="25"/>
      <c r="AM1952" s="162"/>
    </row>
    <row r="1953" spans="1:39" ht="9" customHeight="1" x14ac:dyDescent="0.25">
      <c r="A1953" s="17"/>
      <c r="B1953" s="192"/>
      <c r="C1953" s="17"/>
      <c r="D1953" s="25"/>
      <c r="E1953" s="17"/>
      <c r="F1953" s="25"/>
      <c r="G1953" s="25"/>
      <c r="H1953" s="25"/>
      <c r="I1953" s="25"/>
      <c r="J1953" s="25"/>
      <c r="AM1953" s="162"/>
    </row>
    <row r="1954" spans="1:39" ht="9" customHeight="1" x14ac:dyDescent="0.25">
      <c r="A1954" s="17"/>
      <c r="B1954" s="192"/>
      <c r="C1954" s="17"/>
      <c r="D1954" s="25"/>
      <c r="E1954" s="17"/>
      <c r="F1954" s="25"/>
      <c r="G1954" s="25"/>
      <c r="H1954" s="25"/>
      <c r="I1954" s="25"/>
      <c r="J1954" s="25"/>
      <c r="AM1954" s="162"/>
    </row>
    <row r="1955" spans="1:39" ht="9" customHeight="1" x14ac:dyDescent="0.25">
      <c r="A1955" s="17"/>
      <c r="B1955" s="192"/>
      <c r="C1955" s="17"/>
      <c r="D1955" s="25"/>
      <c r="E1955" s="17"/>
      <c r="F1955" s="25"/>
      <c r="G1955" s="25"/>
      <c r="H1955" s="25"/>
      <c r="I1955" s="25"/>
      <c r="J1955" s="25"/>
      <c r="AM1955" s="162"/>
    </row>
    <row r="1956" spans="1:39" ht="9" customHeight="1" x14ac:dyDescent="0.25">
      <c r="A1956" s="17"/>
      <c r="B1956" s="192"/>
      <c r="C1956" s="17"/>
      <c r="D1956" s="25"/>
      <c r="E1956" s="17"/>
      <c r="F1956" s="25"/>
      <c r="G1956" s="25"/>
      <c r="H1956" s="25"/>
      <c r="I1956" s="25"/>
      <c r="J1956" s="25"/>
      <c r="AM1956" s="162"/>
    </row>
    <row r="1957" spans="1:39" ht="9" customHeight="1" x14ac:dyDescent="0.25">
      <c r="A1957" s="17"/>
      <c r="B1957" s="192"/>
      <c r="C1957" s="17"/>
      <c r="D1957" s="25"/>
      <c r="E1957" s="17"/>
      <c r="F1957" s="25"/>
      <c r="G1957" s="25"/>
      <c r="H1957" s="25"/>
      <c r="I1957" s="25"/>
      <c r="J1957" s="25"/>
      <c r="AM1957" s="162"/>
    </row>
    <row r="1958" spans="1:39" ht="9" customHeight="1" x14ac:dyDescent="0.25">
      <c r="A1958" s="17"/>
      <c r="B1958" s="192"/>
      <c r="C1958" s="17"/>
      <c r="D1958" s="25"/>
      <c r="E1958" s="17"/>
      <c r="F1958" s="25"/>
      <c r="G1958" s="25"/>
      <c r="H1958" s="25"/>
      <c r="I1958" s="25"/>
      <c r="J1958" s="25"/>
      <c r="AM1958" s="162"/>
    </row>
    <row r="1959" spans="1:39" ht="9" customHeight="1" x14ac:dyDescent="0.25">
      <c r="A1959" s="17"/>
      <c r="B1959" s="192"/>
      <c r="C1959" s="17"/>
      <c r="D1959" s="25"/>
      <c r="E1959" s="17"/>
      <c r="F1959" s="25"/>
      <c r="G1959" s="25"/>
      <c r="H1959" s="25"/>
      <c r="I1959" s="25"/>
      <c r="J1959" s="25"/>
      <c r="AM1959" s="162"/>
    </row>
    <row r="1960" spans="1:39" ht="9" customHeight="1" x14ac:dyDescent="0.25">
      <c r="A1960" s="17"/>
      <c r="B1960" s="192"/>
      <c r="C1960" s="17"/>
      <c r="D1960" s="25"/>
      <c r="E1960" s="17"/>
      <c r="F1960" s="25"/>
      <c r="G1960" s="25"/>
      <c r="H1960" s="25"/>
      <c r="I1960" s="25"/>
      <c r="J1960" s="25"/>
      <c r="AM1960" s="162"/>
    </row>
    <row r="1961" spans="1:39" ht="9" customHeight="1" x14ac:dyDescent="0.25">
      <c r="A1961" s="17"/>
      <c r="B1961" s="192"/>
      <c r="C1961" s="17"/>
      <c r="D1961" s="25"/>
      <c r="E1961" s="17"/>
      <c r="F1961" s="25"/>
      <c r="G1961" s="25"/>
      <c r="H1961" s="25"/>
      <c r="I1961" s="25"/>
      <c r="J1961" s="25"/>
      <c r="AM1961" s="162"/>
    </row>
    <row r="1962" spans="1:39" ht="9" customHeight="1" x14ac:dyDescent="0.25">
      <c r="A1962" s="17"/>
      <c r="B1962" s="192"/>
      <c r="C1962" s="17"/>
      <c r="D1962" s="25"/>
      <c r="E1962" s="17"/>
      <c r="F1962" s="25"/>
      <c r="G1962" s="25"/>
      <c r="H1962" s="25"/>
      <c r="I1962" s="25"/>
      <c r="J1962" s="25"/>
      <c r="AM1962" s="162"/>
    </row>
    <row r="1963" spans="1:39" ht="9" customHeight="1" x14ac:dyDescent="0.25">
      <c r="A1963" s="17"/>
      <c r="B1963" s="192"/>
      <c r="C1963" s="17"/>
      <c r="D1963" s="25"/>
      <c r="E1963" s="17"/>
      <c r="F1963" s="25"/>
      <c r="G1963" s="25"/>
      <c r="H1963" s="25"/>
      <c r="I1963" s="25"/>
      <c r="J1963" s="25"/>
      <c r="AM1963" s="162"/>
    </row>
    <row r="1964" spans="1:39" ht="9" customHeight="1" x14ac:dyDescent="0.25">
      <c r="A1964" s="17"/>
      <c r="B1964" s="192"/>
      <c r="C1964" s="17"/>
      <c r="D1964" s="25"/>
      <c r="E1964" s="17"/>
      <c r="F1964" s="25"/>
      <c r="G1964" s="25"/>
      <c r="H1964" s="25"/>
      <c r="I1964" s="25"/>
      <c r="J1964" s="25"/>
      <c r="AM1964" s="162"/>
    </row>
    <row r="1965" spans="1:39" ht="9" customHeight="1" x14ac:dyDescent="0.25">
      <c r="A1965" s="17"/>
      <c r="B1965" s="192"/>
      <c r="C1965" s="17"/>
      <c r="D1965" s="25"/>
      <c r="E1965" s="17"/>
      <c r="F1965" s="25"/>
      <c r="G1965" s="25"/>
      <c r="H1965" s="25"/>
      <c r="I1965" s="25"/>
      <c r="J1965" s="25"/>
      <c r="AM1965" s="162"/>
    </row>
    <row r="1966" spans="1:39" ht="9" customHeight="1" x14ac:dyDescent="0.25">
      <c r="A1966" s="17"/>
      <c r="B1966" s="192"/>
      <c r="C1966" s="17"/>
      <c r="D1966" s="25"/>
      <c r="E1966" s="17"/>
      <c r="F1966" s="25"/>
      <c r="G1966" s="25"/>
      <c r="H1966" s="25"/>
      <c r="I1966" s="25"/>
      <c r="J1966" s="25"/>
      <c r="AM1966" s="162"/>
    </row>
    <row r="1967" spans="1:39" ht="9" customHeight="1" x14ac:dyDescent="0.25">
      <c r="A1967" s="17"/>
      <c r="B1967" s="192"/>
      <c r="C1967" s="17"/>
      <c r="D1967" s="25"/>
      <c r="E1967" s="17"/>
      <c r="F1967" s="25"/>
      <c r="G1967" s="25"/>
      <c r="H1967" s="25"/>
      <c r="I1967" s="25"/>
      <c r="J1967" s="25"/>
      <c r="AM1967" s="162"/>
    </row>
    <row r="1968" spans="1:39" ht="9" customHeight="1" x14ac:dyDescent="0.25">
      <c r="A1968" s="17"/>
      <c r="B1968" s="192"/>
      <c r="C1968" s="17"/>
      <c r="D1968" s="25"/>
      <c r="E1968" s="17"/>
      <c r="F1968" s="25"/>
      <c r="G1968" s="25"/>
      <c r="H1968" s="25"/>
      <c r="I1968" s="25"/>
      <c r="J1968" s="25"/>
      <c r="AM1968" s="162"/>
    </row>
    <row r="1969" spans="1:39" ht="9" customHeight="1" x14ac:dyDescent="0.25">
      <c r="A1969" s="17"/>
      <c r="B1969" s="192"/>
      <c r="C1969" s="17"/>
      <c r="D1969" s="25"/>
      <c r="E1969" s="17"/>
      <c r="F1969" s="25"/>
      <c r="G1969" s="25"/>
      <c r="H1969" s="25"/>
      <c r="I1969" s="25"/>
      <c r="J1969" s="25"/>
      <c r="AM1969" s="162"/>
    </row>
    <row r="1970" spans="1:39" ht="9" customHeight="1" x14ac:dyDescent="0.25">
      <c r="A1970" s="17"/>
      <c r="B1970" s="192"/>
      <c r="C1970" s="17"/>
      <c r="D1970" s="25"/>
      <c r="E1970" s="17"/>
      <c r="F1970" s="25"/>
      <c r="G1970" s="25"/>
      <c r="H1970" s="25"/>
      <c r="I1970" s="25"/>
      <c r="J1970" s="25"/>
      <c r="AM1970" s="162"/>
    </row>
    <row r="1971" spans="1:39" ht="9" customHeight="1" x14ac:dyDescent="0.25">
      <c r="A1971" s="17"/>
      <c r="B1971" s="192"/>
      <c r="C1971" s="17"/>
      <c r="D1971" s="25"/>
      <c r="E1971" s="17"/>
      <c r="F1971" s="25"/>
      <c r="G1971" s="25"/>
      <c r="H1971" s="25"/>
      <c r="I1971" s="25"/>
      <c r="J1971" s="25"/>
      <c r="AM1971" s="162"/>
    </row>
    <row r="1972" spans="1:39" ht="9" customHeight="1" x14ac:dyDescent="0.25">
      <c r="A1972" s="17"/>
      <c r="B1972" s="192"/>
      <c r="C1972" s="17"/>
      <c r="D1972" s="25"/>
      <c r="E1972" s="17"/>
      <c r="F1972" s="25"/>
      <c r="G1972" s="25"/>
      <c r="H1972" s="25"/>
      <c r="I1972" s="25"/>
      <c r="J1972" s="25"/>
      <c r="AM1972" s="162"/>
    </row>
    <row r="1973" spans="1:39" ht="9" customHeight="1" x14ac:dyDescent="0.25">
      <c r="A1973" s="17"/>
      <c r="B1973" s="192"/>
      <c r="C1973" s="17"/>
      <c r="D1973" s="25"/>
      <c r="E1973" s="17"/>
      <c r="F1973" s="25"/>
      <c r="G1973" s="25"/>
      <c r="H1973" s="25"/>
      <c r="I1973" s="25"/>
      <c r="J1973" s="25"/>
      <c r="AM1973" s="162"/>
    </row>
  </sheetData>
  <conditionalFormatting sqref="H606:H607 H609:H610">
    <cfRule type="colorScale" priority="35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H621:H622 H624:H625">
    <cfRule type="colorScale" priority="35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H965:H966 H968:H969">
    <cfRule type="colorScale" priority="35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92:K594">
    <cfRule type="colorScale" priority="73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607:K609">
    <cfRule type="colorScale" priority="73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622:K624">
    <cfRule type="colorScale" priority="73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66:K968">
    <cfRule type="colorScale" priority="73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76:K978">
    <cfRule type="colorScale" priority="73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90:K992">
    <cfRule type="colorScale" priority="73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005:K1007">
    <cfRule type="colorScale" priority="73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020:K1022">
    <cfRule type="colorScale" priority="73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035:K1037">
    <cfRule type="colorScale" priority="74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080:K1082">
    <cfRule type="colorScale" priority="74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050:K1052">
    <cfRule type="colorScale" priority="74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095:K1097">
    <cfRule type="colorScale" priority="74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065:K1067">
    <cfRule type="colorScale" priority="74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110:K1112">
    <cfRule type="colorScale" priority="74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03:K105">
    <cfRule type="colorScale" priority="74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18:K120">
    <cfRule type="colorScale" priority="74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33:K135">
    <cfRule type="colorScale" priority="74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48:K150">
    <cfRule type="colorScale" priority="74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63:K165">
    <cfRule type="colorScale" priority="75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78:K180">
    <cfRule type="colorScale" priority="75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93:K195">
    <cfRule type="colorScale" priority="75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08:K210">
    <cfRule type="colorScale" priority="75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3:K15">
    <cfRule type="colorScale" priority="75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8:K30">
    <cfRule type="colorScale" priority="75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3:K45">
    <cfRule type="colorScale" priority="75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8:K60">
    <cfRule type="colorScale" priority="75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3:K75">
    <cfRule type="colorScale" priority="75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8:K90">
    <cfRule type="colorScale" priority="75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42:K944">
    <cfRule type="colorScale" priority="76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57:K959">
    <cfRule type="colorScale" priority="76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56">
    <cfRule type="colorScale" priority="76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60">
    <cfRule type="colorScale" priority="76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650:K652">
    <cfRule type="colorScale" priority="76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649">
    <cfRule type="colorScale" priority="76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653">
    <cfRule type="colorScale" priority="76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25:K727">
    <cfRule type="colorScale" priority="76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24">
    <cfRule type="colorScale" priority="76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28">
    <cfRule type="colorScale" priority="76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76:K778">
    <cfRule type="colorScale" priority="77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75">
    <cfRule type="colorScale" priority="77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79">
    <cfRule type="colorScale" priority="77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27:K829">
    <cfRule type="colorScale" priority="77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26">
    <cfRule type="colorScale" priority="77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30">
    <cfRule type="colorScale" priority="77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72:K874">
    <cfRule type="colorScale" priority="77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71">
    <cfRule type="colorScale" priority="77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75">
    <cfRule type="colorScale" priority="77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05:K907">
    <cfRule type="colorScale" priority="77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04">
    <cfRule type="colorScale" priority="78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08">
    <cfRule type="colorScale" priority="78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679:K681">
    <cfRule type="colorScale" priority="78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678">
    <cfRule type="colorScale" priority="78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682">
    <cfRule type="colorScale" priority="78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42:K744">
    <cfRule type="colorScale" priority="78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41">
    <cfRule type="colorScale" priority="78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45">
    <cfRule type="colorScale" priority="78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93:K795">
    <cfRule type="colorScale" priority="78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92">
    <cfRule type="colorScale" priority="78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96">
    <cfRule type="colorScale" priority="79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16:K918">
    <cfRule type="colorScale" priority="79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15">
    <cfRule type="colorScale" priority="79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19">
    <cfRule type="colorScale" priority="79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08:K710">
    <cfRule type="colorScale" priority="79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07">
    <cfRule type="colorScale" priority="79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11">
    <cfRule type="colorScale" priority="79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59:K761">
    <cfRule type="colorScale" priority="79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58">
    <cfRule type="colorScale" priority="79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762">
    <cfRule type="colorScale" priority="79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10:K812">
    <cfRule type="colorScale" priority="80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09">
    <cfRule type="colorScale" priority="80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13">
    <cfRule type="colorScale" priority="80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61:K863">
    <cfRule type="colorScale" priority="80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60">
    <cfRule type="colorScale" priority="80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64">
    <cfRule type="colorScale" priority="80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94:K896">
    <cfRule type="colorScale" priority="80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93">
    <cfRule type="colorScale" priority="80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97">
    <cfRule type="colorScale" priority="80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27:K929">
    <cfRule type="colorScale" priority="80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26">
    <cfRule type="colorScale" priority="81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930">
    <cfRule type="colorScale" priority="81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48:K350">
    <cfRule type="colorScale" priority="81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47">
    <cfRule type="colorScale" priority="81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51">
    <cfRule type="colorScale" priority="81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78:K380">
    <cfRule type="colorScale" priority="81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77">
    <cfRule type="colorScale" priority="81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81">
    <cfRule type="colorScale" priority="81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68:K370">
    <cfRule type="colorScale" priority="81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67">
    <cfRule type="colorScale" priority="81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71">
    <cfRule type="colorScale" priority="82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58:K360">
    <cfRule type="colorScale" priority="82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57">
    <cfRule type="colorScale" priority="82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61">
    <cfRule type="colorScale" priority="82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86:K388">
    <cfRule type="colorScale" priority="82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85">
    <cfRule type="colorScale" priority="82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89">
    <cfRule type="colorScale" priority="82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16:K418">
    <cfRule type="colorScale" priority="82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15">
    <cfRule type="colorScale" priority="82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19">
    <cfRule type="colorScale" priority="82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06:K408">
    <cfRule type="colorScale" priority="83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05">
    <cfRule type="colorScale" priority="83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09">
    <cfRule type="colorScale" priority="83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96:K398">
    <cfRule type="colorScale" priority="83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95">
    <cfRule type="colorScale" priority="83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99">
    <cfRule type="colorScale" priority="83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24:K426">
    <cfRule type="colorScale" priority="83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23">
    <cfRule type="colorScale" priority="83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27">
    <cfRule type="colorScale" priority="83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54:K456">
    <cfRule type="colorScale" priority="83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53">
    <cfRule type="colorScale" priority="84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57">
    <cfRule type="colorScale" priority="84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44:K446">
    <cfRule type="colorScale" priority="84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43">
    <cfRule type="colorScale" priority="84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47">
    <cfRule type="colorScale" priority="84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34:K436">
    <cfRule type="colorScale" priority="84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33">
    <cfRule type="colorScale" priority="84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37">
    <cfRule type="colorScale" priority="84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65:K467">
    <cfRule type="colorScale" priority="84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64">
    <cfRule type="colorScale" priority="84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68">
    <cfRule type="colorScale" priority="85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99:K501">
    <cfRule type="colorScale" priority="85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98">
    <cfRule type="colorScale" priority="85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02">
    <cfRule type="colorScale" priority="85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82:K484">
    <cfRule type="colorScale" priority="85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81">
    <cfRule type="colorScale" priority="85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485">
    <cfRule type="colorScale" priority="85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10:K512">
    <cfRule type="colorScale" priority="85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09">
    <cfRule type="colorScale" priority="85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13">
    <cfRule type="colorScale" priority="85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44:K546">
    <cfRule type="colorScale" priority="86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43">
    <cfRule type="colorScale" priority="86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47">
    <cfRule type="colorScale" priority="86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27:K529">
    <cfRule type="colorScale" priority="86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26">
    <cfRule type="colorScale" priority="86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30">
    <cfRule type="colorScale" priority="86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55:K557">
    <cfRule type="colorScale" priority="86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54">
    <cfRule type="colorScale" priority="86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58">
    <cfRule type="colorScale" priority="86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77:K579">
    <cfRule type="colorScale" priority="86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76">
    <cfRule type="colorScale" priority="87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80">
    <cfRule type="colorScale" priority="87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66:K568">
    <cfRule type="colorScale" priority="87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65">
    <cfRule type="colorScale" priority="87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569">
    <cfRule type="colorScale" priority="87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18">
    <cfRule type="colorScale" priority="87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22">
    <cfRule type="colorScale" priority="87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30:K232">
    <cfRule type="colorScale" priority="87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29">
    <cfRule type="colorScale" priority="87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33">
    <cfRule type="colorScale" priority="88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62">
    <cfRule type="colorScale" priority="88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66">
    <cfRule type="colorScale" priority="88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73">
    <cfRule type="colorScale" priority="88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77">
    <cfRule type="colorScale" priority="88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41:K243">
    <cfRule type="colorScale" priority="88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40">
    <cfRule type="colorScale" priority="88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51">
    <cfRule type="colorScale" priority="89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55">
    <cfRule type="colorScale" priority="89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84">
    <cfRule type="colorScale" priority="89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88">
    <cfRule type="colorScale" priority="89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96:K298">
    <cfRule type="colorScale" priority="89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95">
    <cfRule type="colorScale" priority="89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99">
    <cfRule type="colorScale" priority="89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07:K309">
    <cfRule type="colorScale" priority="89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06">
    <cfRule type="colorScale" priority="90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10">
    <cfRule type="colorScale" priority="90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17">
    <cfRule type="colorScale" priority="90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21">
    <cfRule type="colorScale" priority="90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29:K331">
    <cfRule type="colorScale" priority="90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28">
    <cfRule type="colorScale" priority="90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32">
    <cfRule type="colorScale" priority="90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39">
    <cfRule type="colorScale" priority="90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44:K846">
    <cfRule type="colorScale" priority="91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43">
    <cfRule type="colorScale" priority="91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47">
    <cfRule type="colorScale" priority="91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83:K885">
    <cfRule type="colorScale" priority="91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82">
    <cfRule type="colorScale" priority="91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886">
    <cfRule type="colorScale" priority="91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H219">
    <cfRule type="colorScale" priority="15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H230">
    <cfRule type="colorScale" priority="15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H263">
    <cfRule type="colorScale" priority="15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H252">
    <cfRule type="colorScale" priority="15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H340 H296">
    <cfRule type="colorScale" priority="14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140:K1142">
    <cfRule type="colorScale" priority="7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155:K1157">
    <cfRule type="colorScale" priority="29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170:K1172">
    <cfRule type="colorScale" priority="28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185:K1187">
    <cfRule type="colorScale" priority="2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200:K1202">
    <cfRule type="colorScale" priority="2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215:K1217">
    <cfRule type="colorScale" priority="2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230:K1232">
    <cfRule type="colorScale" priority="2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245:K1247">
    <cfRule type="colorScale" priority="2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1125:K1127">
    <cfRule type="colorScale" priority="1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H864">
    <cfRule type="colorScale" priority="1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43">
    <cfRule type="colorScale" priority="230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19:K221">
    <cfRule type="colorScale" priority="7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63:K265">
    <cfRule type="colorScale" priority="6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74:K276">
    <cfRule type="colorScale" priority="5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85:K287">
    <cfRule type="colorScale" priority="4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52:K254">
    <cfRule type="colorScale" priority="3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18:K320">
    <cfRule type="colorScale" priority="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340:K342">
    <cfRule type="colorScale" priority="1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K244">
    <cfRule type="colorScale" priority="3010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conditionalFormatting sqref="H1251:H1048576 H874:H883 H105:H118 H15:H28 H944:H957 H611:H620 H594:H605 H970:H976 H978:H990 H992:H1005 H1007:H1020 H1022:H1035 H1037:H1050 H1082:H1095 H1097:H1110 H120:H133 H135:H148 H150:H163 H165:H178 H180:H193 H195:H208 H1:H13 H30:H43 H45:H58 H60:H73 H75:H88 H907:H916 H885:H894 H863 H918:H927 H896:H905 H310:H318 H321:H329 H332:H339 H276:H285 H1052:H1065 H1067:H1080 H652:H679 H681:H708 H710:H725 H727:H742 H744:H759 H761:H776 H778:H793 H795:H810 H929:H942 H812:H827 H829:H844 H846:H861 H959:H964 H626:H650 H1112:H1113 H865:H872 H265:H274 H221:H229 H298:H307 H288:H295 H232:H241 H244:H251 H254:H262 H90:H103 H210:H218 H342:H343 H581:H592">
    <cfRule type="colorScale" priority="3012">
      <colorScale>
        <cfvo type="min"/>
        <cfvo type="percentile" val="50"/>
        <cfvo type="max"/>
        <color theme="3" tint="0.39997558519241921"/>
        <color rgb="FFFFFF00"/>
        <color rgb="FFF8696B"/>
      </colorScale>
    </cfRule>
  </conditionalFormatting>
  <dataValidations count="2">
    <dataValidation type="list" allowBlank="1" showInputMessage="1" showErrorMessage="1" sqref="K595:K606 K581:K591 K559:K564 K570:K575 K548:K553 K514:K525 K531:K542 K503:K508 K469:K480 K486:K497 K458:K463 K428:K432 K438:K442 K448:K452 K420:K422 K390:K394 K400:K404 K410:K414 K382:K384 K352:K356 K362:K366 K372:K376 K344:K346 K920:K925 K887:K892 K848:K859 K797:K808 K746:K757 K683:K706 K909:K914 K876:K881 K831:K842 K780:K791 K729:K740 K654:K677 K898:K903 K865:K870 K814:K825 K763:K774 K712:K723 K941 K1068:K1079 K76:K87 K61:K72 K46:K57 K31:K42 K16:K27 K196:K207 K181:K192 K166:K177 K151:K162 K136:K147 K121:K132 K106:K117 K1023:K1034 K1008:K1019 K993:K1004 K979:K989 K969:K975 K945 K610:K621 K1038:K1049 K1083:K1094 K1053:K1064 K1098:K1109 K1128:AL1128 K1214:AL1214 K1203:AL1203 K1244:AL1244 K1124:AL1124 K1229:AL1229 K1233:AL1233 K1218:AL1218 K1188:AL1188 K1184:AL1184 K1199:AL1199 K1169:AL1169 K1173:AL1173 K1154:AL1154 K1158:AL1158 K1143:AL1143 K1139:AL1139 K2:K12 K211 K91:K102 K1113 K961:K965 K625:K648 L1248:AL1248 A1249:C1249 I1249:M1249" xr:uid="{00000000-0002-0000-0000-000000000000}">
      <formula1>"fasted,fed,"</formula1>
    </dataValidation>
    <dataValidation type="list" showInputMessage="1" showErrorMessage="1" sqref="I1067:I1080 I594:I607 I609:I622 I968:I976 I978:I990 I992:I1005 I1007:I1020 I1022:I1035 I296 I105:I118 I120:I133 I135:I148 I150:I163 I165:I178 I180:I193 I195:I208 I15:I28 I30:I43 I45:I58 I60:I73 I75:I88 I340 I219 I230 I263 I252 I1082:I1095 I1037:I1050 I1052:I1065 I1097:I1110 I652:I679 I918:I927 I681:I708 I710:I725 I727:I742 I744:I759 I761:I776 I778:I793 I795:I810 I812:I827 I829:I844 I846:I861 I863:I872 I874:I883 I885:I894 I907:I916 I896:I905 I350:I358 I370:I378 I360:I368 I380:I386 I388:I396 I408:I416 I398:I406 I418:I424 I426:I434 I446:I454 I436:I444 I456:I465 I467:I482 I485:I499 I501:I510 I529:I544 I512:I527 I546:I555 I568:I577 I557:I566 I579:I592 I2:I13 I210:I211 I90:I103 I1112:I1113 I344:I348 I929:I930 I961:I966 I624:I650" xr:uid="{00000000-0002-0000-0000-000001000000}">
      <formula1>"interim,necropsy,"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Urine protein biomarkers</vt:lpstr>
    </vt:vector>
  </TitlesOfParts>
  <Company>Sanofi Aventis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Leonard, Jean-Francois R&amp;D/FR</dc:creator>
  <cp:lastModifiedBy>Gautier, Jean-Charles /FR</cp:lastModifiedBy>
  <cp:lastPrinted>2019-12-09T12:37:25Z</cp:lastPrinted>
  <dcterms:created xsi:type="dcterms:W3CDTF">2019-10-23T09:37:35Z</dcterms:created>
  <dcterms:modified xsi:type="dcterms:W3CDTF">2020-05-22T13:35:03Z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