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 Documents\Bevin Blake\TGMX Liver PFOA GenX\"/>
    </mc:Choice>
  </mc:AlternateContent>
  <xr:revisionPtr revIDLastSave="0" documentId="13_ncr:1_{CCCD1FB6-B1A4-44C6-92D0-A82BC957B29E}" xr6:coauthVersionLast="47" xr6:coauthVersionMax="47" xr10:uidLastSave="{00000000-0000-0000-0000-000000000000}"/>
  <bookViews>
    <workbookView xWindow="-120" yWindow="-120" windowWidth="29040" windowHeight="15840" firstSheet="12" activeTab="12" xr2:uid="{1933EB1B-3832-4161-9BA3-C06B3CBB9126}"/>
  </bookViews>
  <sheets>
    <sheet name="Sorted Data" sheetId="2" r:id="rId1"/>
    <sheet name="HKG Analysis" sheetId="15" r:id="rId2"/>
    <sheet name="Amy2a5" sheetId="4" r:id="rId3"/>
    <sheet name="Aox3" sheetId="5" r:id="rId4"/>
    <sheet name="Ces1c" sheetId="6" r:id="rId5"/>
    <sheet name="Cyp4a10" sheetId="7" r:id="rId6"/>
    <sheet name="Cyp4a12b" sheetId="8" r:id="rId7"/>
    <sheet name="Cyp4a14" sheetId="9" r:id="rId8"/>
    <sheet name="Cyp4a32" sheetId="11" r:id="rId9"/>
    <sheet name="Fmo3" sheetId="12" r:id="rId10"/>
    <sheet name="Tex101" sheetId="13" r:id="rId11"/>
    <sheet name="Zfp472" sheetId="14" r:id="rId12"/>
    <sheet name="Heatmap with data" sheetId="10" r:id="rId13"/>
    <sheet name="Heatmap" sheetId="17" r:id="rId14"/>
    <sheet name="pvalue table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7" l="1"/>
  <c r="M16" i="17"/>
  <c r="W14" i="10"/>
  <c r="N16" i="10"/>
  <c r="M16" i="10"/>
  <c r="V14" i="10" l="1"/>
  <c r="V16" i="10" s="1"/>
  <c r="C87" i="12"/>
  <c r="D87" i="12" s="1"/>
  <c r="C88" i="12"/>
  <c r="D88" i="12" s="1"/>
  <c r="D2" i="15"/>
  <c r="E2" i="15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D10" i="14" s="1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D18" i="14" s="1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D26" i="14" s="1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D34" i="14" s="1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D42" i="14" s="1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D50" i="14" s="1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D58" i="14" s="1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D66" i="14" s="1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D74" i="14" s="1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D82" i="14" s="1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D90" i="14" s="1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D98" i="14" s="1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D106" i="14" s="1"/>
  <c r="A107" i="14"/>
  <c r="B107" i="14"/>
  <c r="C107" i="14"/>
  <c r="A108" i="14"/>
  <c r="B108" i="14"/>
  <c r="C108" i="14"/>
  <c r="A109" i="14"/>
  <c r="B109" i="14"/>
  <c r="C109" i="14"/>
  <c r="A110" i="14"/>
  <c r="B110" i="14"/>
  <c r="C110" i="14"/>
  <c r="A111" i="14"/>
  <c r="B111" i="14"/>
  <c r="C111" i="14"/>
  <c r="A112" i="14"/>
  <c r="B112" i="14"/>
  <c r="C112" i="14"/>
  <c r="A113" i="14"/>
  <c r="B113" i="14"/>
  <c r="C113" i="14"/>
  <c r="A114" i="14"/>
  <c r="B114" i="14"/>
  <c r="C114" i="14"/>
  <c r="D114" i="14" s="1"/>
  <c r="A115" i="14"/>
  <c r="B115" i="14"/>
  <c r="C115" i="14"/>
  <c r="A116" i="14"/>
  <c r="B116" i="14"/>
  <c r="C116" i="14"/>
  <c r="A117" i="14"/>
  <c r="B117" i="14"/>
  <c r="C117" i="14"/>
  <c r="A118" i="14"/>
  <c r="B118" i="14"/>
  <c r="C118" i="14"/>
  <c r="A119" i="14"/>
  <c r="B119" i="14"/>
  <c r="C119" i="14"/>
  <c r="A120" i="14"/>
  <c r="B120" i="14"/>
  <c r="C120" i="14"/>
  <c r="A121" i="14"/>
  <c r="B121" i="14"/>
  <c r="C121" i="14"/>
  <c r="A122" i="14"/>
  <c r="B122" i="14"/>
  <c r="C122" i="14"/>
  <c r="D122" i="14" s="1"/>
  <c r="A123" i="14"/>
  <c r="B123" i="14"/>
  <c r="C123" i="14"/>
  <c r="A124" i="14"/>
  <c r="B124" i="14"/>
  <c r="C124" i="14"/>
  <c r="A125" i="14"/>
  <c r="B125" i="14"/>
  <c r="C125" i="14"/>
  <c r="A126" i="14"/>
  <c r="B126" i="14"/>
  <c r="C126" i="14"/>
  <c r="A127" i="14"/>
  <c r="B127" i="14"/>
  <c r="C127" i="14"/>
  <c r="A128" i="14"/>
  <c r="B128" i="14"/>
  <c r="C128" i="14"/>
  <c r="A129" i="14"/>
  <c r="B129" i="14"/>
  <c r="C129" i="14"/>
  <c r="A130" i="14"/>
  <c r="B130" i="14"/>
  <c r="C130" i="14"/>
  <c r="D130" i="14" s="1"/>
  <c r="A131" i="14"/>
  <c r="B131" i="14"/>
  <c r="C131" i="14"/>
  <c r="A132" i="14"/>
  <c r="B132" i="14"/>
  <c r="C132" i="14"/>
  <c r="A133" i="14"/>
  <c r="B133" i="14"/>
  <c r="C133" i="14"/>
  <c r="A134" i="14"/>
  <c r="B134" i="14"/>
  <c r="C134" i="14"/>
  <c r="A135" i="14"/>
  <c r="B135" i="14"/>
  <c r="C135" i="14"/>
  <c r="A136" i="14"/>
  <c r="B136" i="14"/>
  <c r="C136" i="14"/>
  <c r="A137" i="14"/>
  <c r="B137" i="14"/>
  <c r="C137" i="14"/>
  <c r="A138" i="14"/>
  <c r="B138" i="14"/>
  <c r="C138" i="14"/>
  <c r="D138" i="14" s="1"/>
  <c r="A139" i="14"/>
  <c r="B139" i="14"/>
  <c r="C139" i="14"/>
  <c r="A140" i="14"/>
  <c r="B140" i="14"/>
  <c r="C140" i="14"/>
  <c r="A141" i="14"/>
  <c r="B141" i="14"/>
  <c r="C141" i="14"/>
  <c r="A142" i="14"/>
  <c r="B142" i="14"/>
  <c r="C142" i="14"/>
  <c r="A143" i="14"/>
  <c r="B143" i="14"/>
  <c r="C143" i="14"/>
  <c r="A144" i="14"/>
  <c r="B144" i="14"/>
  <c r="C144" i="14"/>
  <c r="A145" i="14"/>
  <c r="B145" i="14"/>
  <c r="C145" i="14"/>
  <c r="A146" i="14"/>
  <c r="B146" i="14"/>
  <c r="C146" i="14"/>
  <c r="D146" i="14" s="1"/>
  <c r="A147" i="14"/>
  <c r="B147" i="14"/>
  <c r="C147" i="14"/>
  <c r="A148" i="14"/>
  <c r="B148" i="14"/>
  <c r="C148" i="14"/>
  <c r="A149" i="14"/>
  <c r="B149" i="14"/>
  <c r="C149" i="14"/>
  <c r="A150" i="14"/>
  <c r="B150" i="14"/>
  <c r="C150" i="14"/>
  <c r="A151" i="14"/>
  <c r="B151" i="14"/>
  <c r="C151" i="14"/>
  <c r="A152" i="14"/>
  <c r="B152" i="14"/>
  <c r="C152" i="14"/>
  <c r="A153" i="14"/>
  <c r="B153" i="14"/>
  <c r="C153" i="14"/>
  <c r="A154" i="14"/>
  <c r="B154" i="14"/>
  <c r="C154" i="14"/>
  <c r="D154" i="14" s="1"/>
  <c r="B2" i="14"/>
  <c r="C2" i="14"/>
  <c r="D2" i="14" s="1"/>
  <c r="A2" i="14"/>
  <c r="D153" i="14"/>
  <c r="D152" i="14"/>
  <c r="D151" i="14"/>
  <c r="D150" i="14"/>
  <c r="D149" i="14"/>
  <c r="D148" i="14"/>
  <c r="D147" i="14"/>
  <c r="D145" i="14"/>
  <c r="D144" i="14"/>
  <c r="D143" i="14"/>
  <c r="D142" i="14"/>
  <c r="D141" i="14"/>
  <c r="D140" i="14"/>
  <c r="D139" i="14"/>
  <c r="D137" i="14"/>
  <c r="D136" i="14"/>
  <c r="D135" i="14"/>
  <c r="D134" i="14"/>
  <c r="D133" i="14"/>
  <c r="D132" i="14"/>
  <c r="D131" i="14"/>
  <c r="D129" i="14"/>
  <c r="D128" i="14"/>
  <c r="D127" i="14"/>
  <c r="D126" i="14"/>
  <c r="D125" i="14"/>
  <c r="D124" i="14"/>
  <c r="D123" i="14"/>
  <c r="D121" i="14"/>
  <c r="D120" i="14"/>
  <c r="D119" i="14"/>
  <c r="D118" i="14"/>
  <c r="D117" i="14"/>
  <c r="D116" i="14"/>
  <c r="D115" i="14"/>
  <c r="D113" i="14"/>
  <c r="D112" i="14"/>
  <c r="D111" i="14"/>
  <c r="D110" i="14"/>
  <c r="D109" i="14"/>
  <c r="D108" i="14"/>
  <c r="D107" i="14"/>
  <c r="D105" i="14"/>
  <c r="D104" i="14"/>
  <c r="D103" i="14"/>
  <c r="D102" i="14"/>
  <c r="D101" i="14"/>
  <c r="D100" i="14"/>
  <c r="D99" i="14"/>
  <c r="D97" i="14"/>
  <c r="D96" i="14"/>
  <c r="D95" i="14"/>
  <c r="D94" i="14"/>
  <c r="D93" i="14"/>
  <c r="D92" i="14"/>
  <c r="D91" i="14"/>
  <c r="D89" i="14"/>
  <c r="D88" i="14"/>
  <c r="D87" i="14"/>
  <c r="D86" i="14"/>
  <c r="D85" i="14"/>
  <c r="D84" i="14"/>
  <c r="D83" i="14"/>
  <c r="D81" i="14"/>
  <c r="D80" i="14"/>
  <c r="D79" i="14"/>
  <c r="D78" i="14"/>
  <c r="D77" i="14"/>
  <c r="D76" i="14"/>
  <c r="D75" i="14"/>
  <c r="D73" i="14"/>
  <c r="D72" i="14"/>
  <c r="D71" i="14"/>
  <c r="D70" i="14"/>
  <c r="D69" i="14"/>
  <c r="D68" i="14"/>
  <c r="D67" i="14"/>
  <c r="D65" i="14"/>
  <c r="D64" i="14"/>
  <c r="D63" i="14"/>
  <c r="D62" i="14"/>
  <c r="D61" i="14"/>
  <c r="D60" i="14"/>
  <c r="D59" i="14"/>
  <c r="D57" i="14"/>
  <c r="D56" i="14"/>
  <c r="D55" i="14"/>
  <c r="D54" i="14"/>
  <c r="D53" i="14"/>
  <c r="D52" i="14"/>
  <c r="D51" i="14"/>
  <c r="D49" i="14"/>
  <c r="D48" i="14"/>
  <c r="D47" i="14"/>
  <c r="D46" i="14"/>
  <c r="D45" i="14"/>
  <c r="D44" i="14"/>
  <c r="D43" i="14"/>
  <c r="D41" i="14"/>
  <c r="D40" i="14"/>
  <c r="D39" i="14"/>
  <c r="D38" i="14"/>
  <c r="D37" i="14"/>
  <c r="D36" i="14"/>
  <c r="D35" i="14"/>
  <c r="D33" i="14"/>
  <c r="D32" i="14"/>
  <c r="D31" i="14"/>
  <c r="D30" i="14"/>
  <c r="D29" i="14"/>
  <c r="D28" i="14"/>
  <c r="D27" i="14"/>
  <c r="D25" i="14"/>
  <c r="D24" i="14"/>
  <c r="D23" i="14"/>
  <c r="K9" i="14" s="1"/>
  <c r="D22" i="14"/>
  <c r="D21" i="14"/>
  <c r="D20" i="14"/>
  <c r="D19" i="14"/>
  <c r="D17" i="14"/>
  <c r="D16" i="14"/>
  <c r="D15" i="14"/>
  <c r="D14" i="14"/>
  <c r="D13" i="14"/>
  <c r="D12" i="14"/>
  <c r="D11" i="14"/>
  <c r="D9" i="14"/>
  <c r="D8" i="14"/>
  <c r="D7" i="14"/>
  <c r="D6" i="14"/>
  <c r="D5" i="14"/>
  <c r="D4" i="14"/>
  <c r="D3" i="14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D10" i="13" s="1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D18" i="13" s="1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D26" i="13" s="1"/>
  <c r="K10" i="13" s="1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D33" i="13" s="1"/>
  <c r="A34" i="13"/>
  <c r="B34" i="13"/>
  <c r="C34" i="13"/>
  <c r="D34" i="13" s="1"/>
  <c r="A35" i="13"/>
  <c r="B35" i="13"/>
  <c r="C35" i="13"/>
  <c r="A36" i="13"/>
  <c r="B36" i="13"/>
  <c r="C36" i="13"/>
  <c r="A37" i="13"/>
  <c r="B37" i="13"/>
  <c r="C37" i="13"/>
  <c r="D37" i="13" s="1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D49" i="13" s="1"/>
  <c r="A50" i="13"/>
  <c r="B50" i="13"/>
  <c r="C50" i="13"/>
  <c r="D50" i="13" s="1"/>
  <c r="A51" i="13"/>
  <c r="B51" i="13"/>
  <c r="C51" i="13"/>
  <c r="A52" i="13"/>
  <c r="B52" i="13"/>
  <c r="C52" i="13"/>
  <c r="A53" i="13"/>
  <c r="B53" i="13"/>
  <c r="C53" i="13"/>
  <c r="D53" i="13" s="1"/>
  <c r="A54" i="13"/>
  <c r="B54" i="13"/>
  <c r="C54" i="13"/>
  <c r="A55" i="13"/>
  <c r="B55" i="13"/>
  <c r="C55" i="13"/>
  <c r="A56" i="13"/>
  <c r="B56" i="13"/>
  <c r="C56" i="13"/>
  <c r="A57" i="13"/>
  <c r="B57" i="13"/>
  <c r="C57" i="13"/>
  <c r="D57" i="13" s="1"/>
  <c r="A58" i="13"/>
  <c r="B58" i="13"/>
  <c r="C58" i="13"/>
  <c r="D58" i="13" s="1"/>
  <c r="A59" i="13"/>
  <c r="B59" i="13"/>
  <c r="C59" i="13"/>
  <c r="A60" i="13"/>
  <c r="B60" i="13"/>
  <c r="C60" i="13"/>
  <c r="A61" i="13"/>
  <c r="B61" i="13"/>
  <c r="C61" i="13"/>
  <c r="D61" i="13" s="1"/>
  <c r="A62" i="13"/>
  <c r="B62" i="13"/>
  <c r="C62" i="13"/>
  <c r="A63" i="13"/>
  <c r="B63" i="13"/>
  <c r="C63" i="13"/>
  <c r="A64" i="13"/>
  <c r="B64" i="13"/>
  <c r="C64" i="13"/>
  <c r="A65" i="13"/>
  <c r="B65" i="13"/>
  <c r="C65" i="13"/>
  <c r="D65" i="13" s="1"/>
  <c r="A66" i="13"/>
  <c r="B66" i="13"/>
  <c r="C66" i="13"/>
  <c r="D66" i="13" s="1"/>
  <c r="A67" i="13"/>
  <c r="B67" i="13"/>
  <c r="C67" i="13"/>
  <c r="A68" i="13"/>
  <c r="B68" i="13"/>
  <c r="C68" i="13"/>
  <c r="A69" i="13"/>
  <c r="B69" i="13"/>
  <c r="C69" i="13"/>
  <c r="D69" i="13" s="1"/>
  <c r="A70" i="13"/>
  <c r="B70" i="13"/>
  <c r="C70" i="13"/>
  <c r="A71" i="13"/>
  <c r="B71" i="13"/>
  <c r="C71" i="13"/>
  <c r="A72" i="13"/>
  <c r="B72" i="13"/>
  <c r="C72" i="13"/>
  <c r="A73" i="13"/>
  <c r="B73" i="13"/>
  <c r="C73" i="13"/>
  <c r="D73" i="13" s="1"/>
  <c r="A74" i="13"/>
  <c r="B74" i="13"/>
  <c r="C74" i="13"/>
  <c r="D74" i="13" s="1"/>
  <c r="A75" i="13"/>
  <c r="B75" i="13"/>
  <c r="C75" i="13"/>
  <c r="A76" i="13"/>
  <c r="B76" i="13"/>
  <c r="C76" i="13"/>
  <c r="A77" i="13"/>
  <c r="B77" i="13"/>
  <c r="C77" i="13"/>
  <c r="D77" i="13" s="1"/>
  <c r="A78" i="13"/>
  <c r="B78" i="13"/>
  <c r="C78" i="13"/>
  <c r="A79" i="13"/>
  <c r="B79" i="13"/>
  <c r="C79" i="13"/>
  <c r="A80" i="13"/>
  <c r="B80" i="13"/>
  <c r="C80" i="13"/>
  <c r="A81" i="13"/>
  <c r="B81" i="13"/>
  <c r="C81" i="13"/>
  <c r="D81" i="13" s="1"/>
  <c r="A82" i="13"/>
  <c r="B82" i="13"/>
  <c r="C82" i="13"/>
  <c r="D82" i="13" s="1"/>
  <c r="A83" i="13"/>
  <c r="B83" i="13"/>
  <c r="C83" i="13"/>
  <c r="A84" i="13"/>
  <c r="B84" i="13"/>
  <c r="C84" i="13"/>
  <c r="A85" i="13"/>
  <c r="B85" i="13"/>
  <c r="C85" i="13"/>
  <c r="D85" i="13" s="1"/>
  <c r="A86" i="13"/>
  <c r="B86" i="13"/>
  <c r="C86" i="13"/>
  <c r="A87" i="13"/>
  <c r="B87" i="13"/>
  <c r="C87" i="13"/>
  <c r="A88" i="13"/>
  <c r="B88" i="13"/>
  <c r="C88" i="13"/>
  <c r="D88" i="13" s="1"/>
  <c r="A89" i="13"/>
  <c r="B89" i="13"/>
  <c r="C89" i="13"/>
  <c r="D89" i="13" s="1"/>
  <c r="A90" i="13"/>
  <c r="B90" i="13"/>
  <c r="C90" i="13"/>
  <c r="D90" i="13" s="1"/>
  <c r="A91" i="13"/>
  <c r="B91" i="13"/>
  <c r="C91" i="13"/>
  <c r="A92" i="13"/>
  <c r="B92" i="13"/>
  <c r="C92" i="13"/>
  <c r="A93" i="13"/>
  <c r="B93" i="13"/>
  <c r="C93" i="13"/>
  <c r="D93" i="13" s="1"/>
  <c r="A94" i="13"/>
  <c r="B94" i="13"/>
  <c r="C94" i="13"/>
  <c r="A95" i="13"/>
  <c r="B95" i="13"/>
  <c r="C95" i="13"/>
  <c r="A96" i="13"/>
  <c r="B96" i="13"/>
  <c r="C96" i="13"/>
  <c r="D96" i="13" s="1"/>
  <c r="A97" i="13"/>
  <c r="B97" i="13"/>
  <c r="C97" i="13"/>
  <c r="D97" i="13" s="1"/>
  <c r="A98" i="13"/>
  <c r="B98" i="13"/>
  <c r="C98" i="13"/>
  <c r="D98" i="13" s="1"/>
  <c r="A99" i="13"/>
  <c r="B99" i="13"/>
  <c r="C99" i="13"/>
  <c r="A100" i="13"/>
  <c r="B100" i="13"/>
  <c r="C100" i="13"/>
  <c r="A101" i="13"/>
  <c r="B101" i="13"/>
  <c r="C101" i="13"/>
  <c r="D101" i="13" s="1"/>
  <c r="A102" i="13"/>
  <c r="B102" i="13"/>
  <c r="C102" i="13"/>
  <c r="A103" i="13"/>
  <c r="B103" i="13"/>
  <c r="C103" i="13"/>
  <c r="A104" i="13"/>
  <c r="B104" i="13"/>
  <c r="C104" i="13"/>
  <c r="D104" i="13" s="1"/>
  <c r="A105" i="13"/>
  <c r="B105" i="13"/>
  <c r="C105" i="13"/>
  <c r="D105" i="13" s="1"/>
  <c r="A106" i="13"/>
  <c r="B106" i="13"/>
  <c r="C106" i="13"/>
  <c r="D106" i="13" s="1"/>
  <c r="A107" i="13"/>
  <c r="B107" i="13"/>
  <c r="C107" i="13"/>
  <c r="A108" i="13"/>
  <c r="B108" i="13"/>
  <c r="C108" i="13"/>
  <c r="A109" i="13"/>
  <c r="B109" i="13"/>
  <c r="C109" i="13"/>
  <c r="D109" i="13" s="1"/>
  <c r="A110" i="13"/>
  <c r="B110" i="13"/>
  <c r="C110" i="13"/>
  <c r="A111" i="13"/>
  <c r="B111" i="13"/>
  <c r="C111" i="13"/>
  <c r="A112" i="13"/>
  <c r="B112" i="13"/>
  <c r="C112" i="13"/>
  <c r="D112" i="13" s="1"/>
  <c r="A113" i="13"/>
  <c r="B113" i="13"/>
  <c r="C113" i="13"/>
  <c r="D113" i="13" s="1"/>
  <c r="A114" i="13"/>
  <c r="B114" i="13"/>
  <c r="C114" i="13"/>
  <c r="D114" i="13" s="1"/>
  <c r="A115" i="13"/>
  <c r="B115" i="13"/>
  <c r="C115" i="13"/>
  <c r="A116" i="13"/>
  <c r="B116" i="13"/>
  <c r="C116" i="13"/>
  <c r="A117" i="13"/>
  <c r="B117" i="13"/>
  <c r="C117" i="13"/>
  <c r="D117" i="13" s="1"/>
  <c r="A118" i="13"/>
  <c r="B118" i="13"/>
  <c r="C118" i="13"/>
  <c r="A119" i="13"/>
  <c r="B119" i="13"/>
  <c r="C119" i="13"/>
  <c r="A120" i="13"/>
  <c r="B120" i="13"/>
  <c r="C120" i="13"/>
  <c r="D120" i="13" s="1"/>
  <c r="A121" i="13"/>
  <c r="B121" i="13"/>
  <c r="C121" i="13"/>
  <c r="D121" i="13" s="1"/>
  <c r="A122" i="13"/>
  <c r="B122" i="13"/>
  <c r="C122" i="13"/>
  <c r="D122" i="13" s="1"/>
  <c r="A123" i="13"/>
  <c r="B123" i="13"/>
  <c r="C123" i="13"/>
  <c r="A124" i="13"/>
  <c r="B124" i="13"/>
  <c r="C124" i="13"/>
  <c r="A125" i="13"/>
  <c r="B125" i="13"/>
  <c r="C125" i="13"/>
  <c r="D125" i="13" s="1"/>
  <c r="A126" i="13"/>
  <c r="B126" i="13"/>
  <c r="C126" i="13"/>
  <c r="A127" i="13"/>
  <c r="B127" i="13"/>
  <c r="C127" i="13"/>
  <c r="A128" i="13"/>
  <c r="B128" i="13"/>
  <c r="C128" i="13"/>
  <c r="D128" i="13" s="1"/>
  <c r="A129" i="13"/>
  <c r="B129" i="13"/>
  <c r="C129" i="13"/>
  <c r="D129" i="13" s="1"/>
  <c r="A130" i="13"/>
  <c r="B130" i="13"/>
  <c r="C130" i="13"/>
  <c r="D130" i="13" s="1"/>
  <c r="A131" i="13"/>
  <c r="B131" i="13"/>
  <c r="C131" i="13"/>
  <c r="A132" i="13"/>
  <c r="B132" i="13"/>
  <c r="C132" i="13"/>
  <c r="A133" i="13"/>
  <c r="B133" i="13"/>
  <c r="C133" i="13"/>
  <c r="D133" i="13" s="1"/>
  <c r="A134" i="13"/>
  <c r="B134" i="13"/>
  <c r="C134" i="13"/>
  <c r="A135" i="13"/>
  <c r="B135" i="13"/>
  <c r="C135" i="13"/>
  <c r="A136" i="13"/>
  <c r="B136" i="13"/>
  <c r="C136" i="13"/>
  <c r="D136" i="13" s="1"/>
  <c r="A137" i="13"/>
  <c r="B137" i="13"/>
  <c r="C137" i="13"/>
  <c r="D137" i="13" s="1"/>
  <c r="A138" i="13"/>
  <c r="B138" i="13"/>
  <c r="C138" i="13"/>
  <c r="D138" i="13" s="1"/>
  <c r="A139" i="13"/>
  <c r="B139" i="13"/>
  <c r="C139" i="13"/>
  <c r="A140" i="13"/>
  <c r="B140" i="13"/>
  <c r="C140" i="13"/>
  <c r="A141" i="13"/>
  <c r="B141" i="13"/>
  <c r="C141" i="13"/>
  <c r="D141" i="13" s="1"/>
  <c r="A142" i="13"/>
  <c r="B142" i="13"/>
  <c r="C142" i="13"/>
  <c r="A143" i="13"/>
  <c r="B143" i="13"/>
  <c r="C143" i="13"/>
  <c r="A144" i="13"/>
  <c r="B144" i="13"/>
  <c r="C144" i="13"/>
  <c r="D144" i="13" s="1"/>
  <c r="A145" i="13"/>
  <c r="B145" i="13"/>
  <c r="C145" i="13"/>
  <c r="D145" i="13" s="1"/>
  <c r="A146" i="13"/>
  <c r="B146" i="13"/>
  <c r="C146" i="13"/>
  <c r="D146" i="13" s="1"/>
  <c r="A147" i="13"/>
  <c r="B147" i="13"/>
  <c r="C147" i="13"/>
  <c r="A148" i="13"/>
  <c r="B148" i="13"/>
  <c r="C148" i="13"/>
  <c r="A149" i="13"/>
  <c r="B149" i="13"/>
  <c r="C149" i="13"/>
  <c r="D149" i="13" s="1"/>
  <c r="A150" i="13"/>
  <c r="B150" i="13"/>
  <c r="C150" i="13"/>
  <c r="A151" i="13"/>
  <c r="B151" i="13"/>
  <c r="C151" i="13"/>
  <c r="A152" i="13"/>
  <c r="B152" i="13"/>
  <c r="C152" i="13"/>
  <c r="D152" i="13" s="1"/>
  <c r="A153" i="13"/>
  <c r="B153" i="13"/>
  <c r="C153" i="13"/>
  <c r="A154" i="13"/>
  <c r="B154" i="13"/>
  <c r="C154" i="13"/>
  <c r="D154" i="13" s="1"/>
  <c r="B2" i="13"/>
  <c r="C2" i="13"/>
  <c r="A2" i="13"/>
  <c r="D153" i="13"/>
  <c r="D151" i="13"/>
  <c r="D150" i="13"/>
  <c r="D148" i="13"/>
  <c r="D147" i="13"/>
  <c r="D143" i="13"/>
  <c r="D142" i="13"/>
  <c r="D140" i="13"/>
  <c r="D139" i="13"/>
  <c r="D135" i="13"/>
  <c r="D134" i="13"/>
  <c r="D132" i="13"/>
  <c r="D131" i="13"/>
  <c r="D127" i="13"/>
  <c r="D126" i="13"/>
  <c r="D124" i="13"/>
  <c r="D123" i="13"/>
  <c r="D119" i="13"/>
  <c r="D118" i="13"/>
  <c r="D116" i="13"/>
  <c r="D115" i="13"/>
  <c r="D111" i="13"/>
  <c r="D110" i="13"/>
  <c r="D108" i="13"/>
  <c r="D107" i="13"/>
  <c r="D103" i="13"/>
  <c r="D102" i="13"/>
  <c r="D100" i="13"/>
  <c r="D99" i="13"/>
  <c r="D95" i="13"/>
  <c r="D94" i="13"/>
  <c r="D92" i="13"/>
  <c r="D91" i="13"/>
  <c r="D87" i="13"/>
  <c r="D86" i="13"/>
  <c r="D84" i="13"/>
  <c r="D83" i="13"/>
  <c r="D80" i="13"/>
  <c r="D79" i="13"/>
  <c r="D78" i="13"/>
  <c r="D76" i="13"/>
  <c r="D75" i="13"/>
  <c r="D72" i="13"/>
  <c r="D71" i="13"/>
  <c r="D70" i="13"/>
  <c r="D68" i="13"/>
  <c r="D67" i="13"/>
  <c r="D64" i="13"/>
  <c r="D63" i="13"/>
  <c r="D62" i="13"/>
  <c r="D60" i="13"/>
  <c r="D59" i="13"/>
  <c r="D56" i="13"/>
  <c r="D55" i="13"/>
  <c r="D54" i="13"/>
  <c r="D52" i="13"/>
  <c r="D51" i="13"/>
  <c r="D48" i="13"/>
  <c r="D47" i="13"/>
  <c r="D46" i="13"/>
  <c r="D45" i="13"/>
  <c r="D44" i="13"/>
  <c r="D43" i="13"/>
  <c r="D42" i="13"/>
  <c r="D41" i="13"/>
  <c r="D40" i="13"/>
  <c r="D39" i="13"/>
  <c r="D38" i="13"/>
  <c r="D36" i="13"/>
  <c r="D35" i="13"/>
  <c r="D32" i="13"/>
  <c r="D31" i="13"/>
  <c r="D30" i="13"/>
  <c r="D29" i="13"/>
  <c r="D28" i="13"/>
  <c r="D27" i="13"/>
  <c r="D25" i="13"/>
  <c r="D24" i="13"/>
  <c r="D23" i="13"/>
  <c r="D22" i="13"/>
  <c r="D21" i="13"/>
  <c r="D20" i="13"/>
  <c r="D19" i="13"/>
  <c r="D17" i="13"/>
  <c r="D16" i="13"/>
  <c r="D15" i="13"/>
  <c r="D14" i="13"/>
  <c r="D13" i="13"/>
  <c r="D12" i="13"/>
  <c r="D11" i="13"/>
  <c r="D9" i="13"/>
  <c r="D8" i="13"/>
  <c r="D7" i="13"/>
  <c r="D6" i="13"/>
  <c r="D5" i="13"/>
  <c r="D4" i="13"/>
  <c r="D3" i="13"/>
  <c r="D2" i="13"/>
  <c r="A3" i="12"/>
  <c r="B3" i="12"/>
  <c r="C3" i="12"/>
  <c r="A4" i="12"/>
  <c r="B4" i="12"/>
  <c r="C4" i="12"/>
  <c r="A5" i="12"/>
  <c r="B5" i="12"/>
  <c r="C5" i="12"/>
  <c r="D5" i="12" s="1"/>
  <c r="A6" i="12"/>
  <c r="B6" i="12"/>
  <c r="C6" i="12"/>
  <c r="A7" i="12"/>
  <c r="B7" i="12"/>
  <c r="C7" i="12"/>
  <c r="D7" i="12" s="1"/>
  <c r="A8" i="12"/>
  <c r="B8" i="12"/>
  <c r="C8" i="12"/>
  <c r="D8" i="12" s="1"/>
  <c r="A9" i="12"/>
  <c r="B9" i="12"/>
  <c r="C9" i="12"/>
  <c r="A10" i="12"/>
  <c r="B10" i="12"/>
  <c r="C10" i="12"/>
  <c r="D10" i="12" s="1"/>
  <c r="A11" i="12"/>
  <c r="B11" i="12"/>
  <c r="C11" i="12"/>
  <c r="A12" i="12"/>
  <c r="B12" i="12"/>
  <c r="C12" i="12"/>
  <c r="A13" i="12"/>
  <c r="B13" i="12"/>
  <c r="C13" i="12"/>
  <c r="D13" i="12" s="1"/>
  <c r="A14" i="12"/>
  <c r="B14" i="12"/>
  <c r="C14" i="12"/>
  <c r="A15" i="12"/>
  <c r="B15" i="12"/>
  <c r="C15" i="12"/>
  <c r="D15" i="12" s="1"/>
  <c r="A16" i="12"/>
  <c r="B16" i="12"/>
  <c r="C16" i="12"/>
  <c r="D16" i="12" s="1"/>
  <c r="A17" i="12"/>
  <c r="B17" i="12"/>
  <c r="C17" i="12"/>
  <c r="A18" i="12"/>
  <c r="B18" i="12"/>
  <c r="C18" i="12"/>
  <c r="D18" i="12" s="1"/>
  <c r="A19" i="12"/>
  <c r="B19" i="12"/>
  <c r="C19" i="12"/>
  <c r="A20" i="12"/>
  <c r="B20" i="12"/>
  <c r="C20" i="12"/>
  <c r="A21" i="12"/>
  <c r="B21" i="12"/>
  <c r="C21" i="12"/>
  <c r="D21" i="12" s="1"/>
  <c r="K8" i="12" s="1"/>
  <c r="A22" i="12"/>
  <c r="B22" i="12"/>
  <c r="C22" i="12"/>
  <c r="A23" i="12"/>
  <c r="B23" i="12"/>
  <c r="C23" i="12"/>
  <c r="D23" i="12" s="1"/>
  <c r="A24" i="12"/>
  <c r="B24" i="12"/>
  <c r="C24" i="12"/>
  <c r="D24" i="12" s="1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D31" i="12" s="1"/>
  <c r="A32" i="12"/>
  <c r="B32" i="12"/>
  <c r="C32" i="12"/>
  <c r="D32" i="12" s="1"/>
  <c r="A33" i="12"/>
  <c r="B33" i="12"/>
  <c r="C33" i="12"/>
  <c r="A34" i="12"/>
  <c r="B34" i="12"/>
  <c r="C34" i="12"/>
  <c r="D34" i="12" s="1"/>
  <c r="A35" i="12"/>
  <c r="B35" i="12"/>
  <c r="C35" i="12"/>
  <c r="A36" i="12"/>
  <c r="B36" i="12"/>
  <c r="C36" i="12"/>
  <c r="A37" i="12"/>
  <c r="B37" i="12"/>
  <c r="C37" i="12"/>
  <c r="D37" i="12" s="1"/>
  <c r="A38" i="12"/>
  <c r="B38" i="12"/>
  <c r="C38" i="12"/>
  <c r="A39" i="12"/>
  <c r="B39" i="12"/>
  <c r="C39" i="12"/>
  <c r="D39" i="12" s="1"/>
  <c r="A40" i="12"/>
  <c r="B40" i="12"/>
  <c r="C40" i="12"/>
  <c r="D40" i="12" s="1"/>
  <c r="A41" i="12"/>
  <c r="B41" i="12"/>
  <c r="C41" i="12"/>
  <c r="A42" i="12"/>
  <c r="B42" i="12"/>
  <c r="C42" i="12"/>
  <c r="D42" i="12" s="1"/>
  <c r="A43" i="12"/>
  <c r="B43" i="12"/>
  <c r="C43" i="12"/>
  <c r="A44" i="12"/>
  <c r="B44" i="12"/>
  <c r="C44" i="12"/>
  <c r="A45" i="12"/>
  <c r="B45" i="12"/>
  <c r="C45" i="12"/>
  <c r="D45" i="12" s="1"/>
  <c r="A46" i="12"/>
  <c r="B46" i="12"/>
  <c r="C46" i="12"/>
  <c r="A47" i="12"/>
  <c r="B47" i="12"/>
  <c r="C47" i="12"/>
  <c r="D47" i="12" s="1"/>
  <c r="A48" i="12"/>
  <c r="B48" i="12"/>
  <c r="C48" i="12"/>
  <c r="D48" i="12" s="1"/>
  <c r="A49" i="12"/>
  <c r="B49" i="12"/>
  <c r="C49" i="12"/>
  <c r="A50" i="12"/>
  <c r="B50" i="12"/>
  <c r="C50" i="12"/>
  <c r="D50" i="12" s="1"/>
  <c r="A51" i="12"/>
  <c r="B51" i="12"/>
  <c r="C51" i="12"/>
  <c r="D51" i="12" s="1"/>
  <c r="A52" i="12"/>
  <c r="B52" i="12"/>
  <c r="C52" i="12"/>
  <c r="A53" i="12"/>
  <c r="B53" i="12"/>
  <c r="C53" i="12"/>
  <c r="A54" i="12"/>
  <c r="B54" i="12"/>
  <c r="C54" i="12"/>
  <c r="A55" i="12"/>
  <c r="B55" i="12"/>
  <c r="C55" i="12"/>
  <c r="D55" i="12" s="1"/>
  <c r="A56" i="12"/>
  <c r="B56" i="12"/>
  <c r="C56" i="12"/>
  <c r="D56" i="12" s="1"/>
  <c r="A57" i="12"/>
  <c r="B57" i="12"/>
  <c r="C57" i="12"/>
  <c r="A58" i="12"/>
  <c r="B58" i="12"/>
  <c r="C58" i="12"/>
  <c r="D58" i="12" s="1"/>
  <c r="A59" i="12"/>
  <c r="B59" i="12"/>
  <c r="C59" i="12"/>
  <c r="A60" i="12"/>
  <c r="B60" i="12"/>
  <c r="C60" i="12"/>
  <c r="A61" i="12"/>
  <c r="B61" i="12"/>
  <c r="C61" i="12"/>
  <c r="D61" i="12" s="1"/>
  <c r="A62" i="12"/>
  <c r="B62" i="12"/>
  <c r="C62" i="12"/>
  <c r="A63" i="12"/>
  <c r="B63" i="12"/>
  <c r="C63" i="12"/>
  <c r="D63" i="12" s="1"/>
  <c r="A64" i="12"/>
  <c r="B64" i="12"/>
  <c r="C64" i="12"/>
  <c r="D64" i="12" s="1"/>
  <c r="A65" i="12"/>
  <c r="B65" i="12"/>
  <c r="C65" i="12"/>
  <c r="A66" i="12"/>
  <c r="B66" i="12"/>
  <c r="C66" i="12"/>
  <c r="D66" i="12" s="1"/>
  <c r="A67" i="12"/>
  <c r="B67" i="12"/>
  <c r="C67" i="12"/>
  <c r="D67" i="12" s="1"/>
  <c r="A68" i="12"/>
  <c r="B68" i="12"/>
  <c r="C68" i="12"/>
  <c r="A69" i="12"/>
  <c r="B69" i="12"/>
  <c r="C69" i="12"/>
  <c r="D69" i="12" s="1"/>
  <c r="A70" i="12"/>
  <c r="B70" i="12"/>
  <c r="C70" i="12"/>
  <c r="A71" i="12"/>
  <c r="B71" i="12"/>
  <c r="C71" i="12"/>
  <c r="D71" i="12" s="1"/>
  <c r="A72" i="12"/>
  <c r="B72" i="12"/>
  <c r="C72" i="12"/>
  <c r="D72" i="12" s="1"/>
  <c r="A73" i="12"/>
  <c r="B73" i="12"/>
  <c r="C73" i="12"/>
  <c r="A74" i="12"/>
  <c r="B74" i="12"/>
  <c r="C74" i="12"/>
  <c r="D74" i="12" s="1"/>
  <c r="A75" i="12"/>
  <c r="B75" i="12"/>
  <c r="C75" i="12"/>
  <c r="D75" i="12" s="1"/>
  <c r="A76" i="12"/>
  <c r="B76" i="12"/>
  <c r="C76" i="12"/>
  <c r="A77" i="12"/>
  <c r="B77" i="12"/>
  <c r="C77" i="12"/>
  <c r="D77" i="12" s="1"/>
  <c r="A78" i="12"/>
  <c r="B78" i="12"/>
  <c r="C78" i="12"/>
  <c r="A79" i="12"/>
  <c r="B79" i="12"/>
  <c r="C79" i="12"/>
  <c r="D79" i="12" s="1"/>
  <c r="A80" i="12"/>
  <c r="B80" i="12"/>
  <c r="C80" i="12"/>
  <c r="D80" i="12" s="1"/>
  <c r="A81" i="12"/>
  <c r="B81" i="12"/>
  <c r="C81" i="12"/>
  <c r="A82" i="12"/>
  <c r="B82" i="12"/>
  <c r="C82" i="12"/>
  <c r="D82" i="12" s="1"/>
  <c r="A83" i="12"/>
  <c r="B83" i="12"/>
  <c r="C83" i="12"/>
  <c r="A84" i="12"/>
  <c r="B84" i="12"/>
  <c r="C84" i="12"/>
  <c r="A85" i="12"/>
  <c r="B85" i="12"/>
  <c r="C85" i="12"/>
  <c r="D85" i="12" s="1"/>
  <c r="A86" i="12"/>
  <c r="B86" i="12"/>
  <c r="C86" i="12"/>
  <c r="A87" i="12"/>
  <c r="B87" i="12"/>
  <c r="A88" i="12"/>
  <c r="B88" i="12"/>
  <c r="A89" i="12"/>
  <c r="B89" i="12"/>
  <c r="C89" i="12"/>
  <c r="A90" i="12"/>
  <c r="B90" i="12"/>
  <c r="C90" i="12"/>
  <c r="D90" i="12" s="1"/>
  <c r="A91" i="12"/>
  <c r="B91" i="12"/>
  <c r="C91" i="12"/>
  <c r="A92" i="12"/>
  <c r="B92" i="12"/>
  <c r="C92" i="12"/>
  <c r="A93" i="12"/>
  <c r="B93" i="12"/>
  <c r="C93" i="12"/>
  <c r="D93" i="12" s="1"/>
  <c r="A94" i="12"/>
  <c r="B94" i="12"/>
  <c r="C94" i="12"/>
  <c r="D94" i="12" s="1"/>
  <c r="A95" i="12"/>
  <c r="B95" i="12"/>
  <c r="C95" i="12"/>
  <c r="D95" i="12" s="1"/>
  <c r="A96" i="12"/>
  <c r="B96" i="12"/>
  <c r="C96" i="12"/>
  <c r="A97" i="12"/>
  <c r="B97" i="12"/>
  <c r="C97" i="12"/>
  <c r="A98" i="12"/>
  <c r="B98" i="12"/>
  <c r="C98" i="12"/>
  <c r="D98" i="12" s="1"/>
  <c r="A99" i="12"/>
  <c r="B99" i="12"/>
  <c r="C99" i="12"/>
  <c r="D99" i="12" s="1"/>
  <c r="A100" i="12"/>
  <c r="B100" i="12"/>
  <c r="C100" i="12"/>
  <c r="A101" i="12"/>
  <c r="B101" i="12"/>
  <c r="C101" i="12"/>
  <c r="A102" i="12"/>
  <c r="B102" i="12"/>
  <c r="C102" i="12"/>
  <c r="D102" i="12" s="1"/>
  <c r="A103" i="12"/>
  <c r="B103" i="12"/>
  <c r="C103" i="12"/>
  <c r="D103" i="12" s="1"/>
  <c r="A104" i="12"/>
  <c r="B104" i="12"/>
  <c r="C104" i="12"/>
  <c r="D104" i="12" s="1"/>
  <c r="A105" i="12"/>
  <c r="B105" i="12"/>
  <c r="C105" i="12"/>
  <c r="A106" i="12"/>
  <c r="B106" i="12"/>
  <c r="C106" i="12"/>
  <c r="D106" i="12" s="1"/>
  <c r="A107" i="12"/>
  <c r="B107" i="12"/>
  <c r="C107" i="12"/>
  <c r="D107" i="12" s="1"/>
  <c r="A108" i="12"/>
  <c r="B108" i="12"/>
  <c r="C108" i="12"/>
  <c r="D108" i="12" s="1"/>
  <c r="A109" i="12"/>
  <c r="B109" i="12"/>
  <c r="C109" i="12"/>
  <c r="A110" i="12"/>
  <c r="B110" i="12"/>
  <c r="C110" i="12"/>
  <c r="D110" i="12" s="1"/>
  <c r="A111" i="12"/>
  <c r="B111" i="12"/>
  <c r="C111" i="12"/>
  <c r="D111" i="12" s="1"/>
  <c r="A112" i="12"/>
  <c r="B112" i="12"/>
  <c r="C112" i="12"/>
  <c r="D112" i="12" s="1"/>
  <c r="A113" i="12"/>
  <c r="B113" i="12"/>
  <c r="C113" i="12"/>
  <c r="A114" i="12"/>
  <c r="B114" i="12"/>
  <c r="C114" i="12"/>
  <c r="D114" i="12" s="1"/>
  <c r="A115" i="12"/>
  <c r="B115" i="12"/>
  <c r="C115" i="12"/>
  <c r="D115" i="12" s="1"/>
  <c r="A116" i="12"/>
  <c r="B116" i="12"/>
  <c r="C116" i="12"/>
  <c r="D116" i="12" s="1"/>
  <c r="A117" i="12"/>
  <c r="B117" i="12"/>
  <c r="C117" i="12"/>
  <c r="A118" i="12"/>
  <c r="B118" i="12"/>
  <c r="C118" i="12"/>
  <c r="D118" i="12" s="1"/>
  <c r="A119" i="12"/>
  <c r="B119" i="12"/>
  <c r="C119" i="12"/>
  <c r="D119" i="12" s="1"/>
  <c r="A120" i="12"/>
  <c r="B120" i="12"/>
  <c r="C120" i="12"/>
  <c r="A121" i="12"/>
  <c r="B121" i="12"/>
  <c r="C121" i="12"/>
  <c r="A122" i="12"/>
  <c r="B122" i="12"/>
  <c r="C122" i="12"/>
  <c r="D122" i="12" s="1"/>
  <c r="A123" i="12"/>
  <c r="B123" i="12"/>
  <c r="C123" i="12"/>
  <c r="D123" i="12" s="1"/>
  <c r="A124" i="12"/>
  <c r="B124" i="12"/>
  <c r="C124" i="12"/>
  <c r="A125" i="12"/>
  <c r="B125" i="12"/>
  <c r="C125" i="12"/>
  <c r="A126" i="12"/>
  <c r="B126" i="12"/>
  <c r="C126" i="12"/>
  <c r="D126" i="12" s="1"/>
  <c r="A127" i="12"/>
  <c r="B127" i="12"/>
  <c r="C127" i="12"/>
  <c r="D127" i="12" s="1"/>
  <c r="A128" i="12"/>
  <c r="B128" i="12"/>
  <c r="C128" i="12"/>
  <c r="A129" i="12"/>
  <c r="B129" i="12"/>
  <c r="C129" i="12"/>
  <c r="A130" i="12"/>
  <c r="B130" i="12"/>
  <c r="C130" i="12"/>
  <c r="D130" i="12" s="1"/>
  <c r="A131" i="12"/>
  <c r="B131" i="12"/>
  <c r="C131" i="12"/>
  <c r="D131" i="12" s="1"/>
  <c r="A132" i="12"/>
  <c r="B132" i="12"/>
  <c r="C132" i="12"/>
  <c r="A133" i="12"/>
  <c r="B133" i="12"/>
  <c r="C133" i="12"/>
  <c r="D133" i="12" s="1"/>
  <c r="A134" i="12"/>
  <c r="B134" i="12"/>
  <c r="C134" i="12"/>
  <c r="A135" i="12"/>
  <c r="B135" i="12"/>
  <c r="C135" i="12"/>
  <c r="D135" i="12" s="1"/>
  <c r="A136" i="12"/>
  <c r="B136" i="12"/>
  <c r="C136" i="12"/>
  <c r="D136" i="12" s="1"/>
  <c r="A137" i="12"/>
  <c r="B137" i="12"/>
  <c r="C137" i="12"/>
  <c r="A138" i="12"/>
  <c r="B138" i="12"/>
  <c r="C138" i="12"/>
  <c r="D138" i="12" s="1"/>
  <c r="A139" i="12"/>
  <c r="B139" i="12"/>
  <c r="C139" i="12"/>
  <c r="D139" i="12" s="1"/>
  <c r="A140" i="12"/>
  <c r="B140" i="12"/>
  <c r="C140" i="12"/>
  <c r="D140" i="12" s="1"/>
  <c r="A141" i="12"/>
  <c r="B141" i="12"/>
  <c r="C141" i="12"/>
  <c r="D141" i="12" s="1"/>
  <c r="A142" i="12"/>
  <c r="B142" i="12"/>
  <c r="C142" i="12"/>
  <c r="D142" i="12" s="1"/>
  <c r="A143" i="12"/>
  <c r="B143" i="12"/>
  <c r="C143" i="12"/>
  <c r="D143" i="12" s="1"/>
  <c r="A144" i="12"/>
  <c r="B144" i="12"/>
  <c r="C144" i="12"/>
  <c r="D144" i="12" s="1"/>
  <c r="A145" i="12"/>
  <c r="B145" i="12"/>
  <c r="C145" i="12"/>
  <c r="A146" i="12"/>
  <c r="B146" i="12"/>
  <c r="C146" i="12"/>
  <c r="A147" i="12"/>
  <c r="B147" i="12"/>
  <c r="C147" i="12"/>
  <c r="D147" i="12" s="1"/>
  <c r="A148" i="12"/>
  <c r="B148" i="12"/>
  <c r="C148" i="12"/>
  <c r="A149" i="12"/>
  <c r="B149" i="12"/>
  <c r="C149" i="12"/>
  <c r="D149" i="12" s="1"/>
  <c r="A150" i="12"/>
  <c r="B150" i="12"/>
  <c r="C150" i="12"/>
  <c r="D150" i="12" s="1"/>
  <c r="A151" i="12"/>
  <c r="B151" i="12"/>
  <c r="C151" i="12"/>
  <c r="D151" i="12" s="1"/>
  <c r="A152" i="12"/>
  <c r="B152" i="12"/>
  <c r="C152" i="12"/>
  <c r="D152" i="12" s="1"/>
  <c r="A153" i="12"/>
  <c r="B153" i="12"/>
  <c r="C153" i="12"/>
  <c r="A154" i="12"/>
  <c r="B154" i="12"/>
  <c r="C154" i="12"/>
  <c r="D154" i="12" s="1"/>
  <c r="B2" i="12"/>
  <c r="C2" i="12"/>
  <c r="D2" i="12" s="1"/>
  <c r="A2" i="12"/>
  <c r="D153" i="12"/>
  <c r="D148" i="12"/>
  <c r="D146" i="12"/>
  <c r="D145" i="12"/>
  <c r="D137" i="12"/>
  <c r="D134" i="12"/>
  <c r="D132" i="12"/>
  <c r="D129" i="12"/>
  <c r="D128" i="12"/>
  <c r="D125" i="12"/>
  <c r="D124" i="12"/>
  <c r="D121" i="12"/>
  <c r="D120" i="12"/>
  <c r="D117" i="12"/>
  <c r="D113" i="12"/>
  <c r="D109" i="12"/>
  <c r="D105" i="12"/>
  <c r="D101" i="12"/>
  <c r="D100" i="12"/>
  <c r="D97" i="12"/>
  <c r="D96" i="12"/>
  <c r="D92" i="12"/>
  <c r="D91" i="12"/>
  <c r="D89" i="12"/>
  <c r="D86" i="12"/>
  <c r="D84" i="12"/>
  <c r="D83" i="12"/>
  <c r="D81" i="12"/>
  <c r="D78" i="12"/>
  <c r="D76" i="12"/>
  <c r="D73" i="12"/>
  <c r="D70" i="12"/>
  <c r="D68" i="12"/>
  <c r="D65" i="12"/>
  <c r="D62" i="12"/>
  <c r="D60" i="12"/>
  <c r="D59" i="12"/>
  <c r="D57" i="12"/>
  <c r="D54" i="12"/>
  <c r="D53" i="12"/>
  <c r="D52" i="12"/>
  <c r="D49" i="12"/>
  <c r="D46" i="12"/>
  <c r="D44" i="12"/>
  <c r="D43" i="12"/>
  <c r="D41" i="12"/>
  <c r="D38" i="12"/>
  <c r="D36" i="12"/>
  <c r="D35" i="12"/>
  <c r="D33" i="12"/>
  <c r="D30" i="12"/>
  <c r="D29" i="12"/>
  <c r="D28" i="12"/>
  <c r="D27" i="12"/>
  <c r="D26" i="12"/>
  <c r="D25" i="12"/>
  <c r="D22" i="12"/>
  <c r="D20" i="12"/>
  <c r="D19" i="12"/>
  <c r="D17" i="12"/>
  <c r="D14" i="12"/>
  <c r="D12" i="12"/>
  <c r="D11" i="12"/>
  <c r="D9" i="12"/>
  <c r="D6" i="12"/>
  <c r="D4" i="12"/>
  <c r="D3" i="12"/>
  <c r="A3" i="11"/>
  <c r="B3" i="11"/>
  <c r="C3" i="11"/>
  <c r="A4" i="11"/>
  <c r="B4" i="11"/>
  <c r="C4" i="11"/>
  <c r="A5" i="11"/>
  <c r="B5" i="11"/>
  <c r="C5" i="11"/>
  <c r="A6" i="11"/>
  <c r="B6" i="11"/>
  <c r="C6" i="11"/>
  <c r="A7" i="11"/>
  <c r="B7" i="11"/>
  <c r="C7" i="11"/>
  <c r="D7" i="11" s="1"/>
  <c r="A8" i="11"/>
  <c r="B8" i="11"/>
  <c r="C8" i="11"/>
  <c r="A9" i="11"/>
  <c r="B9" i="11"/>
  <c r="C9" i="11"/>
  <c r="A10" i="11"/>
  <c r="B10" i="11"/>
  <c r="C10" i="11"/>
  <c r="D10" i="11" s="1"/>
  <c r="A11" i="11"/>
  <c r="B11" i="11"/>
  <c r="C11" i="11"/>
  <c r="A12" i="11"/>
  <c r="B12" i="11"/>
  <c r="C12" i="11"/>
  <c r="A13" i="11"/>
  <c r="B13" i="11"/>
  <c r="C13" i="11"/>
  <c r="A14" i="11"/>
  <c r="B14" i="11"/>
  <c r="C14" i="11"/>
  <c r="A15" i="11"/>
  <c r="B15" i="11"/>
  <c r="C15" i="11"/>
  <c r="D15" i="11" s="1"/>
  <c r="A16" i="11"/>
  <c r="B16" i="11"/>
  <c r="C16" i="11"/>
  <c r="A17" i="11"/>
  <c r="B17" i="11"/>
  <c r="C17" i="11"/>
  <c r="A18" i="11"/>
  <c r="B18" i="11"/>
  <c r="C18" i="11"/>
  <c r="D18" i="11" s="1"/>
  <c r="A19" i="11"/>
  <c r="B19" i="11"/>
  <c r="C19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D23" i="11" s="1"/>
  <c r="A24" i="11"/>
  <c r="B24" i="11"/>
  <c r="C24" i="11"/>
  <c r="A25" i="11"/>
  <c r="B25" i="11"/>
  <c r="C25" i="11"/>
  <c r="A26" i="11"/>
  <c r="B26" i="11"/>
  <c r="C26" i="11"/>
  <c r="D26" i="11" s="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D31" i="11" s="1"/>
  <c r="A32" i="11"/>
  <c r="B32" i="11"/>
  <c r="C32" i="11"/>
  <c r="A33" i="11"/>
  <c r="B33" i="11"/>
  <c r="C33" i="11"/>
  <c r="A34" i="11"/>
  <c r="B34" i="11"/>
  <c r="C34" i="11"/>
  <c r="D34" i="11" s="1"/>
  <c r="A35" i="11"/>
  <c r="B35" i="11"/>
  <c r="C35" i="11"/>
  <c r="A36" i="11"/>
  <c r="B36" i="11"/>
  <c r="C36" i="11"/>
  <c r="A37" i="11"/>
  <c r="B37" i="11"/>
  <c r="C37" i="11"/>
  <c r="A38" i="11"/>
  <c r="B38" i="11"/>
  <c r="C38" i="11"/>
  <c r="A39" i="11"/>
  <c r="B39" i="11"/>
  <c r="C39" i="11"/>
  <c r="D39" i="11" s="1"/>
  <c r="A40" i="11"/>
  <c r="B40" i="11"/>
  <c r="C40" i="11"/>
  <c r="A41" i="11"/>
  <c r="B41" i="11"/>
  <c r="C41" i="11"/>
  <c r="A42" i="11"/>
  <c r="B42" i="11"/>
  <c r="C42" i="11"/>
  <c r="D42" i="11" s="1"/>
  <c r="A43" i="11"/>
  <c r="B43" i="11"/>
  <c r="C43" i="11"/>
  <c r="A44" i="11"/>
  <c r="B44" i="11"/>
  <c r="C44" i="11"/>
  <c r="A45" i="11"/>
  <c r="B45" i="11"/>
  <c r="C45" i="11"/>
  <c r="A46" i="11"/>
  <c r="B46" i="11"/>
  <c r="C46" i="11"/>
  <c r="A47" i="11"/>
  <c r="B47" i="11"/>
  <c r="C47" i="11"/>
  <c r="D47" i="11" s="1"/>
  <c r="A48" i="11"/>
  <c r="B48" i="11"/>
  <c r="C48" i="11"/>
  <c r="A49" i="11"/>
  <c r="B49" i="11"/>
  <c r="C49" i="11"/>
  <c r="A50" i="11"/>
  <c r="B50" i="11"/>
  <c r="C50" i="11"/>
  <c r="D50" i="11" s="1"/>
  <c r="A51" i="11"/>
  <c r="B51" i="11"/>
  <c r="C51" i="11"/>
  <c r="A52" i="11"/>
  <c r="B52" i="11"/>
  <c r="C52" i="11"/>
  <c r="A53" i="11"/>
  <c r="B53" i="11"/>
  <c r="C53" i="11"/>
  <c r="A54" i="11"/>
  <c r="B54" i="11"/>
  <c r="C54" i="11"/>
  <c r="A55" i="11"/>
  <c r="B55" i="11"/>
  <c r="C55" i="11"/>
  <c r="D55" i="11" s="1"/>
  <c r="K19" i="11" s="1"/>
  <c r="A56" i="11"/>
  <c r="B56" i="11"/>
  <c r="C56" i="11"/>
  <c r="A57" i="11"/>
  <c r="B57" i="11"/>
  <c r="C57" i="11"/>
  <c r="A58" i="11"/>
  <c r="B58" i="11"/>
  <c r="C58" i="11"/>
  <c r="A59" i="11"/>
  <c r="B59" i="11"/>
  <c r="C59" i="11"/>
  <c r="A60" i="11"/>
  <c r="B60" i="11"/>
  <c r="C60" i="11"/>
  <c r="A61" i="11"/>
  <c r="B61" i="11"/>
  <c r="C61" i="11"/>
  <c r="A62" i="11"/>
  <c r="B62" i="11"/>
  <c r="C62" i="11"/>
  <c r="A63" i="11"/>
  <c r="B63" i="11"/>
  <c r="C63" i="11"/>
  <c r="D63" i="11" s="1"/>
  <c r="K22" i="11" s="1"/>
  <c r="A64" i="11"/>
  <c r="B64" i="11"/>
  <c r="C64" i="11"/>
  <c r="A65" i="11"/>
  <c r="B65" i="11"/>
  <c r="C65" i="11"/>
  <c r="A66" i="11"/>
  <c r="B66" i="11"/>
  <c r="C66" i="11"/>
  <c r="D66" i="11" s="1"/>
  <c r="A67" i="11"/>
  <c r="B67" i="11"/>
  <c r="C67" i="11"/>
  <c r="A68" i="11"/>
  <c r="B68" i="11"/>
  <c r="C68" i="11"/>
  <c r="A69" i="11"/>
  <c r="B69" i="11"/>
  <c r="C69" i="11"/>
  <c r="A70" i="11"/>
  <c r="B70" i="11"/>
  <c r="C70" i="11"/>
  <c r="A71" i="11"/>
  <c r="B71" i="11"/>
  <c r="C71" i="11"/>
  <c r="A72" i="11"/>
  <c r="B72" i="11"/>
  <c r="C72" i="11"/>
  <c r="A73" i="11"/>
  <c r="B73" i="11"/>
  <c r="C73" i="11"/>
  <c r="A74" i="11"/>
  <c r="B74" i="11"/>
  <c r="C74" i="11"/>
  <c r="A75" i="11"/>
  <c r="B75" i="11"/>
  <c r="C75" i="11"/>
  <c r="A76" i="11"/>
  <c r="B76" i="11"/>
  <c r="C76" i="11"/>
  <c r="A77" i="11"/>
  <c r="B77" i="11"/>
  <c r="C77" i="11"/>
  <c r="A78" i="11"/>
  <c r="B78" i="11"/>
  <c r="C78" i="11"/>
  <c r="A79" i="11"/>
  <c r="B79" i="11"/>
  <c r="C79" i="11"/>
  <c r="D79" i="11" s="1"/>
  <c r="K27" i="11" s="1"/>
  <c r="A80" i="11"/>
  <c r="B80" i="11"/>
  <c r="C80" i="11"/>
  <c r="A81" i="11"/>
  <c r="B81" i="11"/>
  <c r="C81" i="11"/>
  <c r="A82" i="11"/>
  <c r="B82" i="11"/>
  <c r="C82" i="11"/>
  <c r="D82" i="11" s="1"/>
  <c r="A83" i="11"/>
  <c r="B83" i="11"/>
  <c r="C83" i="11"/>
  <c r="A84" i="11"/>
  <c r="B84" i="11"/>
  <c r="C84" i="11"/>
  <c r="A85" i="11"/>
  <c r="B85" i="11"/>
  <c r="C85" i="11"/>
  <c r="A86" i="11"/>
  <c r="B86" i="11"/>
  <c r="C86" i="11"/>
  <c r="A87" i="11"/>
  <c r="B87" i="11"/>
  <c r="C87" i="11"/>
  <c r="D87" i="11" s="1"/>
  <c r="K30" i="11" s="1"/>
  <c r="A88" i="11"/>
  <c r="B88" i="11"/>
  <c r="C88" i="11"/>
  <c r="A89" i="11"/>
  <c r="B89" i="11"/>
  <c r="C89" i="11"/>
  <c r="A90" i="11"/>
  <c r="B90" i="11"/>
  <c r="C90" i="11"/>
  <c r="A91" i="11"/>
  <c r="B91" i="11"/>
  <c r="C91" i="11"/>
  <c r="A92" i="11"/>
  <c r="B92" i="11"/>
  <c r="C92" i="11"/>
  <c r="A93" i="11"/>
  <c r="B93" i="11"/>
  <c r="C93" i="11"/>
  <c r="A94" i="11"/>
  <c r="B94" i="11"/>
  <c r="C94" i="11"/>
  <c r="A95" i="11"/>
  <c r="B95" i="11"/>
  <c r="C95" i="11"/>
  <c r="D95" i="11" s="1"/>
  <c r="K33" i="11" s="1"/>
  <c r="A96" i="11"/>
  <c r="B96" i="11"/>
  <c r="C96" i="11"/>
  <c r="A97" i="11"/>
  <c r="B97" i="11"/>
  <c r="C97" i="11"/>
  <c r="A98" i="11"/>
  <c r="B98" i="11"/>
  <c r="C98" i="11"/>
  <c r="D98" i="11" s="1"/>
  <c r="A99" i="11"/>
  <c r="B99" i="11"/>
  <c r="C99" i="11"/>
  <c r="A100" i="11"/>
  <c r="B100" i="11"/>
  <c r="C100" i="11"/>
  <c r="A101" i="11"/>
  <c r="B101" i="11"/>
  <c r="C101" i="11"/>
  <c r="A102" i="11"/>
  <c r="B102" i="11"/>
  <c r="C102" i="11"/>
  <c r="A103" i="11"/>
  <c r="B103" i="11"/>
  <c r="C103" i="11"/>
  <c r="D103" i="11" s="1"/>
  <c r="A104" i="11"/>
  <c r="B104" i="11"/>
  <c r="C104" i="11"/>
  <c r="A105" i="11"/>
  <c r="B105" i="11"/>
  <c r="C105" i="11"/>
  <c r="A106" i="11"/>
  <c r="B106" i="11"/>
  <c r="C106" i="11"/>
  <c r="A107" i="11"/>
  <c r="B107" i="11"/>
  <c r="C107" i="11"/>
  <c r="A108" i="11"/>
  <c r="B108" i="11"/>
  <c r="C108" i="11"/>
  <c r="A109" i="11"/>
  <c r="B109" i="11"/>
  <c r="C109" i="11"/>
  <c r="A110" i="11"/>
  <c r="B110" i="11"/>
  <c r="C110" i="11"/>
  <c r="A111" i="11"/>
  <c r="B111" i="11"/>
  <c r="C111" i="11"/>
  <c r="D111" i="11" s="1"/>
  <c r="K38" i="11" s="1"/>
  <c r="A112" i="11"/>
  <c r="B112" i="11"/>
  <c r="C112" i="11"/>
  <c r="A113" i="11"/>
  <c r="B113" i="11"/>
  <c r="C113" i="11"/>
  <c r="A114" i="11"/>
  <c r="B114" i="11"/>
  <c r="C114" i="11"/>
  <c r="D114" i="11" s="1"/>
  <c r="A115" i="11"/>
  <c r="B115" i="11"/>
  <c r="C115" i="11"/>
  <c r="A116" i="11"/>
  <c r="B116" i="11"/>
  <c r="C116" i="11"/>
  <c r="A117" i="11"/>
  <c r="B117" i="11"/>
  <c r="C117" i="11"/>
  <c r="D117" i="11" s="1"/>
  <c r="A118" i="11"/>
  <c r="B118" i="11"/>
  <c r="C118" i="11"/>
  <c r="A119" i="11"/>
  <c r="B119" i="11"/>
  <c r="C119" i="11"/>
  <c r="D119" i="11" s="1"/>
  <c r="K41" i="11" s="1"/>
  <c r="A120" i="11"/>
  <c r="B120" i="11"/>
  <c r="C120" i="11"/>
  <c r="A121" i="11"/>
  <c r="B121" i="11"/>
  <c r="C121" i="11"/>
  <c r="A122" i="11"/>
  <c r="B122" i="11"/>
  <c r="C122" i="11"/>
  <c r="A123" i="11"/>
  <c r="B123" i="11"/>
  <c r="C123" i="11"/>
  <c r="A124" i="11"/>
  <c r="B124" i="11"/>
  <c r="C124" i="11"/>
  <c r="A125" i="11"/>
  <c r="B125" i="11"/>
  <c r="C125" i="11"/>
  <c r="A126" i="11"/>
  <c r="B126" i="11"/>
  <c r="C126" i="11"/>
  <c r="A127" i="11"/>
  <c r="B127" i="11"/>
  <c r="C127" i="11"/>
  <c r="D127" i="11" s="1"/>
  <c r="A128" i="11"/>
  <c r="B128" i="11"/>
  <c r="C128" i="11"/>
  <c r="A129" i="11"/>
  <c r="B129" i="11"/>
  <c r="C129" i="11"/>
  <c r="A130" i="11"/>
  <c r="B130" i="11"/>
  <c r="C130" i="11"/>
  <c r="D130" i="11" s="1"/>
  <c r="A131" i="11"/>
  <c r="B131" i="11"/>
  <c r="C131" i="11"/>
  <c r="A132" i="11"/>
  <c r="B132" i="11"/>
  <c r="C132" i="11"/>
  <c r="A133" i="11"/>
  <c r="B133" i="11"/>
  <c r="C133" i="11"/>
  <c r="D133" i="11" s="1"/>
  <c r="A134" i="11"/>
  <c r="B134" i="11"/>
  <c r="C134" i="11"/>
  <c r="A135" i="11"/>
  <c r="B135" i="11"/>
  <c r="C135" i="11"/>
  <c r="D135" i="11" s="1"/>
  <c r="A136" i="11"/>
  <c r="B136" i="11"/>
  <c r="C136" i="11"/>
  <c r="D136" i="11" s="1"/>
  <c r="A137" i="11"/>
  <c r="B137" i="11"/>
  <c r="C137" i="11"/>
  <c r="A138" i="11"/>
  <c r="B138" i="11"/>
  <c r="C138" i="11"/>
  <c r="A139" i="11"/>
  <c r="B139" i="11"/>
  <c r="C139" i="11"/>
  <c r="A140" i="11"/>
  <c r="B140" i="11"/>
  <c r="C140" i="11"/>
  <c r="A141" i="11"/>
  <c r="B141" i="11"/>
  <c r="C141" i="11"/>
  <c r="A142" i="11"/>
  <c r="B142" i="11"/>
  <c r="C142" i="11"/>
  <c r="A143" i="11"/>
  <c r="B143" i="11"/>
  <c r="C143" i="11"/>
  <c r="D143" i="11" s="1"/>
  <c r="K49" i="11" s="1"/>
  <c r="A144" i="11"/>
  <c r="B144" i="11"/>
  <c r="C144" i="11"/>
  <c r="A145" i="11"/>
  <c r="B145" i="11"/>
  <c r="C145" i="11"/>
  <c r="A146" i="11"/>
  <c r="B146" i="11"/>
  <c r="C146" i="11"/>
  <c r="D146" i="11" s="1"/>
  <c r="A147" i="11"/>
  <c r="B147" i="11"/>
  <c r="C147" i="11"/>
  <c r="A148" i="11"/>
  <c r="B148" i="11"/>
  <c r="C148" i="11"/>
  <c r="A149" i="11"/>
  <c r="B149" i="11"/>
  <c r="C149" i="11"/>
  <c r="D149" i="11" s="1"/>
  <c r="A150" i="11"/>
  <c r="B150" i="11"/>
  <c r="C150" i="11"/>
  <c r="A151" i="11"/>
  <c r="B151" i="11"/>
  <c r="C151" i="11"/>
  <c r="D151" i="11" s="1"/>
  <c r="A152" i="11"/>
  <c r="B152" i="11"/>
  <c r="C152" i="11"/>
  <c r="D152" i="11" s="1"/>
  <c r="A153" i="11"/>
  <c r="B153" i="11"/>
  <c r="C153" i="11"/>
  <c r="A154" i="11"/>
  <c r="B154" i="11"/>
  <c r="C154" i="11"/>
  <c r="D154" i="11" s="1"/>
  <c r="B2" i="11"/>
  <c r="C2" i="11"/>
  <c r="A2" i="11"/>
  <c r="D153" i="11"/>
  <c r="D150" i="11"/>
  <c r="D148" i="11"/>
  <c r="D147" i="11"/>
  <c r="D145" i="11"/>
  <c r="D144" i="11"/>
  <c r="D142" i="11"/>
  <c r="D141" i="11"/>
  <c r="D140" i="11"/>
  <c r="D139" i="11"/>
  <c r="D138" i="11"/>
  <c r="D137" i="11"/>
  <c r="D134" i="11"/>
  <c r="D132" i="11"/>
  <c r="D131" i="11"/>
  <c r="D129" i="11"/>
  <c r="D128" i="11"/>
  <c r="D126" i="11"/>
  <c r="D125" i="11"/>
  <c r="D124" i="11"/>
  <c r="D123" i="11"/>
  <c r="D122" i="11"/>
  <c r="D121" i="11"/>
  <c r="D120" i="11"/>
  <c r="D118" i="11"/>
  <c r="D116" i="11"/>
  <c r="D115" i="11"/>
  <c r="D113" i="11"/>
  <c r="D112" i="11"/>
  <c r="D110" i="11"/>
  <c r="D109" i="11"/>
  <c r="D108" i="11"/>
  <c r="D107" i="11"/>
  <c r="D106" i="11"/>
  <c r="D105" i="11"/>
  <c r="D104" i="11"/>
  <c r="D102" i="11"/>
  <c r="D101" i="11"/>
  <c r="D100" i="11"/>
  <c r="D99" i="11"/>
  <c r="D97" i="11"/>
  <c r="D96" i="11"/>
  <c r="D94" i="11"/>
  <c r="D93" i="11"/>
  <c r="D92" i="11"/>
  <c r="D91" i="11"/>
  <c r="D90" i="11"/>
  <c r="D89" i="11"/>
  <c r="D88" i="11"/>
  <c r="D86" i="11"/>
  <c r="D85" i="11"/>
  <c r="D84" i="11"/>
  <c r="D83" i="11"/>
  <c r="D81" i="11"/>
  <c r="D80" i="11"/>
  <c r="K28" i="11" s="1"/>
  <c r="D78" i="11"/>
  <c r="D77" i="11"/>
  <c r="D76" i="11"/>
  <c r="D75" i="11"/>
  <c r="D74" i="11"/>
  <c r="D73" i="11"/>
  <c r="D72" i="11"/>
  <c r="D71" i="11"/>
  <c r="D70" i="11"/>
  <c r="D69" i="11"/>
  <c r="D68" i="11"/>
  <c r="D67" i="11"/>
  <c r="D65" i="11"/>
  <c r="D64" i="11"/>
  <c r="D62" i="11"/>
  <c r="D61" i="11"/>
  <c r="D60" i="11"/>
  <c r="D59" i="11"/>
  <c r="D58" i="11"/>
  <c r="D57" i="11"/>
  <c r="D56" i="11"/>
  <c r="D54" i="11"/>
  <c r="D53" i="11"/>
  <c r="D52" i="11"/>
  <c r="D51" i="11"/>
  <c r="D49" i="11"/>
  <c r="D48" i="11"/>
  <c r="D46" i="11"/>
  <c r="D45" i="11"/>
  <c r="D44" i="11"/>
  <c r="D43" i="11"/>
  <c r="D41" i="11"/>
  <c r="D40" i="11"/>
  <c r="D38" i="11"/>
  <c r="D37" i="11"/>
  <c r="D36" i="11"/>
  <c r="D35" i="11"/>
  <c r="K13" i="11" s="1"/>
  <c r="D33" i="11"/>
  <c r="D32" i="11"/>
  <c r="D30" i="11"/>
  <c r="D29" i="11"/>
  <c r="D28" i="11"/>
  <c r="D27" i="11"/>
  <c r="D25" i="11"/>
  <c r="D24" i="11"/>
  <c r="D22" i="11"/>
  <c r="D21" i="11"/>
  <c r="D20" i="11"/>
  <c r="D19" i="11"/>
  <c r="D17" i="11"/>
  <c r="K16" i="11"/>
  <c r="D16" i="11"/>
  <c r="D14" i="11"/>
  <c r="D13" i="11"/>
  <c r="D12" i="11"/>
  <c r="D11" i="11"/>
  <c r="D9" i="11"/>
  <c r="D8" i="11"/>
  <c r="D6" i="11"/>
  <c r="D5" i="11"/>
  <c r="D4" i="11"/>
  <c r="D3" i="11"/>
  <c r="D2" i="11"/>
  <c r="E148" i="14" l="1"/>
  <c r="E148" i="13"/>
  <c r="E148" i="4"/>
  <c r="E148" i="11"/>
  <c r="E148" i="9"/>
  <c r="E148" i="12"/>
  <c r="E148" i="8"/>
  <c r="E148" i="6"/>
  <c r="E148" i="5"/>
  <c r="E148" i="7"/>
  <c r="E132" i="14"/>
  <c r="E132" i="13"/>
  <c r="E132" i="4"/>
  <c r="E132" i="11"/>
  <c r="E132" i="9"/>
  <c r="E132" i="12"/>
  <c r="E132" i="8"/>
  <c r="E132" i="6"/>
  <c r="E132" i="5"/>
  <c r="E132" i="7"/>
  <c r="E116" i="14"/>
  <c r="F116" i="14" s="1"/>
  <c r="E116" i="13"/>
  <c r="E116" i="4"/>
  <c r="E116" i="11"/>
  <c r="E116" i="9"/>
  <c r="E116" i="12"/>
  <c r="E116" i="8"/>
  <c r="E116" i="6"/>
  <c r="E116" i="7"/>
  <c r="E116" i="5"/>
  <c r="E100" i="14"/>
  <c r="F100" i="14" s="1"/>
  <c r="E100" i="13"/>
  <c r="F100" i="13" s="1"/>
  <c r="E100" i="4"/>
  <c r="E100" i="11"/>
  <c r="E100" i="12"/>
  <c r="E100" i="9"/>
  <c r="E100" i="8"/>
  <c r="E100" i="6"/>
  <c r="E100" i="5"/>
  <c r="E100" i="7"/>
  <c r="E84" i="14"/>
  <c r="E84" i="13"/>
  <c r="E84" i="4"/>
  <c r="E84" i="11"/>
  <c r="E84" i="9"/>
  <c r="E84" i="12"/>
  <c r="E84" i="8"/>
  <c r="E84" i="6"/>
  <c r="E84" i="5"/>
  <c r="E84" i="7"/>
  <c r="E68" i="14"/>
  <c r="E68" i="13"/>
  <c r="E68" i="4"/>
  <c r="E68" i="9"/>
  <c r="E68" i="12"/>
  <c r="E68" i="11"/>
  <c r="E68" i="8"/>
  <c r="E68" i="6"/>
  <c r="E68" i="5"/>
  <c r="E68" i="7"/>
  <c r="E52" i="14"/>
  <c r="E52" i="13"/>
  <c r="E52" i="4"/>
  <c r="E52" i="9"/>
  <c r="E52" i="11"/>
  <c r="E52" i="12"/>
  <c r="E52" i="8"/>
  <c r="E52" i="5"/>
  <c r="E52" i="6"/>
  <c r="E52" i="7"/>
  <c r="E36" i="14"/>
  <c r="E36" i="13"/>
  <c r="F36" i="13" s="1"/>
  <c r="E36" i="4"/>
  <c r="E36" i="12"/>
  <c r="E36" i="9"/>
  <c r="E36" i="11"/>
  <c r="E36" i="8"/>
  <c r="E36" i="5"/>
  <c r="E36" i="6"/>
  <c r="E36" i="7"/>
  <c r="E20" i="14"/>
  <c r="E20" i="13"/>
  <c r="E20" i="4"/>
  <c r="E20" i="9"/>
  <c r="E20" i="12"/>
  <c r="E20" i="11"/>
  <c r="E20" i="8"/>
  <c r="E20" i="5"/>
  <c r="E20" i="6"/>
  <c r="E20" i="7"/>
  <c r="E4" i="14"/>
  <c r="E4" i="13"/>
  <c r="E4" i="4"/>
  <c r="E4" i="9"/>
  <c r="E4" i="12"/>
  <c r="E4" i="11"/>
  <c r="E4" i="8"/>
  <c r="E4" i="5"/>
  <c r="E4" i="6"/>
  <c r="E4" i="7"/>
  <c r="E147" i="14"/>
  <c r="E147" i="12"/>
  <c r="E147" i="4"/>
  <c r="E147" i="13"/>
  <c r="E147" i="11"/>
  <c r="E147" i="9"/>
  <c r="E147" i="8"/>
  <c r="E147" i="7"/>
  <c r="E147" i="5"/>
  <c r="E147" i="6"/>
  <c r="E139" i="14"/>
  <c r="F139" i="14" s="1"/>
  <c r="E139" i="12"/>
  <c r="E139" i="4"/>
  <c r="E139" i="13"/>
  <c r="E139" i="11"/>
  <c r="E139" i="9"/>
  <c r="E139" i="8"/>
  <c r="E139" i="7"/>
  <c r="E139" i="5"/>
  <c r="E139" i="6"/>
  <c r="E131" i="14"/>
  <c r="E131" i="12"/>
  <c r="E131" i="4"/>
  <c r="E131" i="13"/>
  <c r="E131" i="11"/>
  <c r="E131" i="9"/>
  <c r="E131" i="8"/>
  <c r="E131" i="7"/>
  <c r="E131" i="5"/>
  <c r="E131" i="6"/>
  <c r="E123" i="14"/>
  <c r="F123" i="14" s="1"/>
  <c r="E123" i="12"/>
  <c r="E123" i="4"/>
  <c r="E123" i="13"/>
  <c r="F123" i="13" s="1"/>
  <c r="E123" i="11"/>
  <c r="E123" i="9"/>
  <c r="E123" i="8"/>
  <c r="E123" i="7"/>
  <c r="E123" i="5"/>
  <c r="E123" i="6"/>
  <c r="E115" i="14"/>
  <c r="E115" i="12"/>
  <c r="E115" i="4"/>
  <c r="E115" i="13"/>
  <c r="E115" i="11"/>
  <c r="E115" i="9"/>
  <c r="E115" i="8"/>
  <c r="E115" i="7"/>
  <c r="E115" i="5"/>
  <c r="E115" i="6"/>
  <c r="E107" i="14"/>
  <c r="F107" i="14" s="1"/>
  <c r="E107" i="12"/>
  <c r="E107" i="4"/>
  <c r="E107" i="13"/>
  <c r="E107" i="11"/>
  <c r="E107" i="9"/>
  <c r="E107" i="8"/>
  <c r="E107" i="7"/>
  <c r="E107" i="5"/>
  <c r="E107" i="6"/>
  <c r="E99" i="14"/>
  <c r="E99" i="12"/>
  <c r="E99" i="4"/>
  <c r="E99" i="13"/>
  <c r="E99" i="11"/>
  <c r="E99" i="9"/>
  <c r="E99" i="8"/>
  <c r="E99" i="7"/>
  <c r="E99" i="5"/>
  <c r="E99" i="6"/>
  <c r="E91" i="14"/>
  <c r="F91" i="14" s="1"/>
  <c r="E91" i="12"/>
  <c r="E91" i="4"/>
  <c r="E91" i="13"/>
  <c r="F91" i="13" s="1"/>
  <c r="E91" i="11"/>
  <c r="E91" i="9"/>
  <c r="E91" i="8"/>
  <c r="E91" i="7"/>
  <c r="E91" i="6"/>
  <c r="E91" i="5"/>
  <c r="E83" i="14"/>
  <c r="E83" i="12"/>
  <c r="E83" i="4"/>
  <c r="E83" i="13"/>
  <c r="E83" i="11"/>
  <c r="E83" i="9"/>
  <c r="E83" i="8"/>
  <c r="E83" i="7"/>
  <c r="E83" i="5"/>
  <c r="E83" i="6"/>
  <c r="E75" i="14"/>
  <c r="F75" i="14" s="1"/>
  <c r="E75" i="12"/>
  <c r="E75" i="4"/>
  <c r="E75" i="13"/>
  <c r="E75" i="11"/>
  <c r="E75" i="9"/>
  <c r="E75" i="8"/>
  <c r="E75" i="7"/>
  <c r="E75" i="5"/>
  <c r="E75" i="6"/>
  <c r="E67" i="14"/>
  <c r="E67" i="12"/>
  <c r="E67" i="4"/>
  <c r="E67" i="13"/>
  <c r="E67" i="9"/>
  <c r="E67" i="11"/>
  <c r="E67" i="8"/>
  <c r="E67" i="7"/>
  <c r="E67" i="5"/>
  <c r="E67" i="6"/>
  <c r="E59" i="14"/>
  <c r="F59" i="14" s="1"/>
  <c r="E59" i="12"/>
  <c r="E59" i="4"/>
  <c r="E59" i="13"/>
  <c r="F59" i="13" s="1"/>
  <c r="L21" i="13" s="1"/>
  <c r="E59" i="9"/>
  <c r="E59" i="11"/>
  <c r="E59" i="8"/>
  <c r="E59" i="7"/>
  <c r="E59" i="6"/>
  <c r="E59" i="5"/>
  <c r="E51" i="14"/>
  <c r="E51" i="12"/>
  <c r="E51" i="4"/>
  <c r="E51" i="13"/>
  <c r="E51" i="9"/>
  <c r="E51" i="11"/>
  <c r="E51" i="8"/>
  <c r="E51" i="7"/>
  <c r="E51" i="6"/>
  <c r="E51" i="5"/>
  <c r="E43" i="14"/>
  <c r="F43" i="14" s="1"/>
  <c r="E43" i="12"/>
  <c r="E43" i="4"/>
  <c r="E43" i="13"/>
  <c r="E43" i="9"/>
  <c r="E43" i="11"/>
  <c r="E43" i="8"/>
  <c r="E43" i="7"/>
  <c r="E43" i="6"/>
  <c r="E43" i="5"/>
  <c r="E35" i="14"/>
  <c r="E35" i="12"/>
  <c r="E35" i="4"/>
  <c r="E35" i="13"/>
  <c r="E35" i="9"/>
  <c r="E35" i="11"/>
  <c r="E35" i="8"/>
  <c r="E35" i="7"/>
  <c r="E35" i="6"/>
  <c r="E35" i="5"/>
  <c r="E27" i="14"/>
  <c r="F27" i="14" s="1"/>
  <c r="E27" i="12"/>
  <c r="E27" i="4"/>
  <c r="E27" i="13"/>
  <c r="F27" i="13" s="1"/>
  <c r="E27" i="9"/>
  <c r="E27" i="11"/>
  <c r="E27" i="8"/>
  <c r="E27" i="7"/>
  <c r="E27" i="6"/>
  <c r="E27" i="5"/>
  <c r="E19" i="14"/>
  <c r="E19" i="12"/>
  <c r="E19" i="4"/>
  <c r="E19" i="13"/>
  <c r="E19" i="9"/>
  <c r="E19" i="11"/>
  <c r="E19" i="8"/>
  <c r="E19" i="7"/>
  <c r="E19" i="6"/>
  <c r="E19" i="5"/>
  <c r="E11" i="14"/>
  <c r="F11" i="14" s="1"/>
  <c r="E11" i="12"/>
  <c r="E11" i="4"/>
  <c r="E11" i="13"/>
  <c r="E11" i="9"/>
  <c r="E11" i="11"/>
  <c r="E11" i="8"/>
  <c r="E11" i="7"/>
  <c r="E11" i="6"/>
  <c r="E11" i="5"/>
  <c r="E3" i="14"/>
  <c r="E3" i="12"/>
  <c r="E3" i="4"/>
  <c r="E3" i="13"/>
  <c r="E3" i="9"/>
  <c r="E3" i="11"/>
  <c r="E3" i="8"/>
  <c r="E3" i="7"/>
  <c r="E3" i="6"/>
  <c r="E3" i="5"/>
  <c r="F122" i="13"/>
  <c r="L42" i="13" s="1"/>
  <c r="E140" i="14"/>
  <c r="E140" i="13"/>
  <c r="E140" i="4"/>
  <c r="E140" i="11"/>
  <c r="E140" i="9"/>
  <c r="E140" i="12"/>
  <c r="E140" i="8"/>
  <c r="E140" i="6"/>
  <c r="E140" i="7"/>
  <c r="E140" i="5"/>
  <c r="E124" i="14"/>
  <c r="E124" i="13"/>
  <c r="F124" i="13" s="1"/>
  <c r="E124" i="4"/>
  <c r="E124" i="11"/>
  <c r="E124" i="9"/>
  <c r="E124" i="12"/>
  <c r="E124" i="8"/>
  <c r="E124" i="6"/>
  <c r="E124" i="7"/>
  <c r="E124" i="5"/>
  <c r="E108" i="14"/>
  <c r="F108" i="14" s="1"/>
  <c r="E108" i="13"/>
  <c r="E108" i="4"/>
  <c r="E108" i="11"/>
  <c r="E108" i="9"/>
  <c r="E108" i="12"/>
  <c r="E108" i="8"/>
  <c r="E108" i="6"/>
  <c r="E108" i="5"/>
  <c r="E108" i="7"/>
  <c r="E92" i="14"/>
  <c r="E92" i="13"/>
  <c r="F92" i="13" s="1"/>
  <c r="L32" i="13" s="1"/>
  <c r="E92" i="4"/>
  <c r="E92" i="11"/>
  <c r="E92" i="12"/>
  <c r="E92" i="9"/>
  <c r="E92" i="8"/>
  <c r="E92" i="6"/>
  <c r="E92" i="7"/>
  <c r="E92" i="5"/>
  <c r="E76" i="14"/>
  <c r="E76" i="13"/>
  <c r="E76" i="4"/>
  <c r="E76" i="11"/>
  <c r="E76" i="9"/>
  <c r="E76" i="12"/>
  <c r="E76" i="8"/>
  <c r="E76" i="6"/>
  <c r="E76" i="7"/>
  <c r="E76" i="5"/>
  <c r="E60" i="14"/>
  <c r="E60" i="13"/>
  <c r="F60" i="13" s="1"/>
  <c r="E60" i="4"/>
  <c r="E60" i="9"/>
  <c r="E60" i="12"/>
  <c r="E60" i="11"/>
  <c r="E60" i="8"/>
  <c r="E60" i="6"/>
  <c r="E60" i="7"/>
  <c r="E60" i="5"/>
  <c r="E44" i="14"/>
  <c r="E44" i="13"/>
  <c r="E44" i="4"/>
  <c r="E44" i="9"/>
  <c r="E44" i="11"/>
  <c r="E44" i="12"/>
  <c r="E44" i="8"/>
  <c r="E44" i="5"/>
  <c r="E44" i="6"/>
  <c r="E44" i="7"/>
  <c r="E28" i="14"/>
  <c r="E28" i="13"/>
  <c r="E28" i="4"/>
  <c r="E28" i="12"/>
  <c r="E28" i="9"/>
  <c r="E28" i="11"/>
  <c r="E28" i="8"/>
  <c r="E28" i="5"/>
  <c r="E28" i="6"/>
  <c r="E28" i="7"/>
  <c r="E12" i="14"/>
  <c r="E12" i="13"/>
  <c r="E12" i="4"/>
  <c r="E12" i="9"/>
  <c r="E12" i="12"/>
  <c r="E12" i="11"/>
  <c r="E12" i="8"/>
  <c r="E12" i="5"/>
  <c r="E12" i="6"/>
  <c r="E12" i="7"/>
  <c r="E146" i="4"/>
  <c r="E146" i="12"/>
  <c r="E146" i="13"/>
  <c r="F146" i="13" s="1"/>
  <c r="E146" i="14"/>
  <c r="E146" i="11"/>
  <c r="E146" i="9"/>
  <c r="E146" i="5"/>
  <c r="E146" i="6"/>
  <c r="E146" i="7"/>
  <c r="E146" i="8"/>
  <c r="E138" i="4"/>
  <c r="E138" i="12"/>
  <c r="E138" i="13"/>
  <c r="E138" i="11"/>
  <c r="E138" i="9"/>
  <c r="E138" i="14"/>
  <c r="E138" i="5"/>
  <c r="E138" i="6"/>
  <c r="E138" i="7"/>
  <c r="E138" i="8"/>
  <c r="E130" i="4"/>
  <c r="E130" i="12"/>
  <c r="E130" i="13"/>
  <c r="E130" i="14"/>
  <c r="E130" i="11"/>
  <c r="E130" i="9"/>
  <c r="E130" i="5"/>
  <c r="E130" i="6"/>
  <c r="E130" i="7"/>
  <c r="E130" i="8"/>
  <c r="E122" i="4"/>
  <c r="E122" i="12"/>
  <c r="E122" i="13"/>
  <c r="E122" i="9"/>
  <c r="E122" i="14"/>
  <c r="F122" i="14" s="1"/>
  <c r="E122" i="11"/>
  <c r="E122" i="5"/>
  <c r="E122" i="6"/>
  <c r="E122" i="7"/>
  <c r="E122" i="8"/>
  <c r="E114" i="4"/>
  <c r="E114" i="12"/>
  <c r="E114" i="13"/>
  <c r="F114" i="13" s="1"/>
  <c r="E114" i="14"/>
  <c r="E114" i="9"/>
  <c r="E114" i="11"/>
  <c r="E114" i="5"/>
  <c r="E114" i="6"/>
  <c r="E114" i="7"/>
  <c r="E114" i="8"/>
  <c r="E106" i="4"/>
  <c r="E106" i="12"/>
  <c r="E106" i="13"/>
  <c r="E106" i="14"/>
  <c r="F106" i="14" s="1"/>
  <c r="E106" i="11"/>
  <c r="E106" i="9"/>
  <c r="E106" i="5"/>
  <c r="E106" i="6"/>
  <c r="E106" i="7"/>
  <c r="E106" i="8"/>
  <c r="E98" i="4"/>
  <c r="E98" i="12"/>
  <c r="E98" i="13"/>
  <c r="E98" i="14"/>
  <c r="E98" i="9"/>
  <c r="E98" i="11"/>
  <c r="E98" i="5"/>
  <c r="E98" i="6"/>
  <c r="E98" i="7"/>
  <c r="E98" i="8"/>
  <c r="E90" i="4"/>
  <c r="E90" i="12"/>
  <c r="E90" i="13"/>
  <c r="F90" i="13" s="1"/>
  <c r="E90" i="11"/>
  <c r="E90" i="9"/>
  <c r="E90" i="14"/>
  <c r="E90" i="5"/>
  <c r="E90" i="6"/>
  <c r="E90" i="7"/>
  <c r="E90" i="8"/>
  <c r="E82" i="4"/>
  <c r="E82" i="12"/>
  <c r="E82" i="13"/>
  <c r="F82" i="13" s="1"/>
  <c r="E82" i="9"/>
  <c r="E82" i="14"/>
  <c r="E82" i="11"/>
  <c r="E82" i="5"/>
  <c r="E82" i="6"/>
  <c r="E82" i="7"/>
  <c r="E82" i="8"/>
  <c r="E74" i="4"/>
  <c r="E74" i="12"/>
  <c r="E74" i="13"/>
  <c r="E74" i="11"/>
  <c r="E74" i="14"/>
  <c r="E74" i="9"/>
  <c r="E74" i="5"/>
  <c r="E74" i="6"/>
  <c r="E74" i="7"/>
  <c r="E74" i="8"/>
  <c r="E66" i="4"/>
  <c r="E66" i="12"/>
  <c r="E66" i="13"/>
  <c r="E66" i="14"/>
  <c r="E66" i="11"/>
  <c r="E66" i="9"/>
  <c r="E66" i="5"/>
  <c r="E66" i="6"/>
  <c r="E66" i="7"/>
  <c r="E66" i="8"/>
  <c r="E58" i="4"/>
  <c r="E58" i="12"/>
  <c r="E58" i="13"/>
  <c r="E58" i="9"/>
  <c r="E58" i="14"/>
  <c r="E58" i="11"/>
  <c r="E58" i="5"/>
  <c r="E58" i="6"/>
  <c r="E58" i="7"/>
  <c r="E58" i="8"/>
  <c r="E50" i="4"/>
  <c r="E50" i="12"/>
  <c r="E50" i="13"/>
  <c r="F50" i="13" s="1"/>
  <c r="L18" i="13" s="1"/>
  <c r="E50" i="14"/>
  <c r="E50" i="11"/>
  <c r="E50" i="9"/>
  <c r="E50" i="5"/>
  <c r="E50" i="6"/>
  <c r="E50" i="7"/>
  <c r="E50" i="8"/>
  <c r="E42" i="4"/>
  <c r="E42" i="12"/>
  <c r="E42" i="13"/>
  <c r="E42" i="14"/>
  <c r="E42" i="9"/>
  <c r="E42" i="11"/>
  <c r="E42" i="5"/>
  <c r="E42" i="6"/>
  <c r="E42" i="7"/>
  <c r="E42" i="8"/>
  <c r="E34" i="4"/>
  <c r="E34" i="12"/>
  <c r="E34" i="13"/>
  <c r="E34" i="14"/>
  <c r="E34" i="11"/>
  <c r="E34" i="9"/>
  <c r="E34" i="5"/>
  <c r="E34" i="6"/>
  <c r="E34" i="7"/>
  <c r="E34" i="8"/>
  <c r="E26" i="4"/>
  <c r="E26" i="12"/>
  <c r="E26" i="13"/>
  <c r="E26" i="14"/>
  <c r="F26" i="14" s="1"/>
  <c r="E26" i="11"/>
  <c r="E26" i="9"/>
  <c r="E26" i="5"/>
  <c r="E26" i="6"/>
  <c r="E26" i="7"/>
  <c r="E26" i="8"/>
  <c r="E18" i="4"/>
  <c r="E18" i="12"/>
  <c r="E18" i="13"/>
  <c r="F18" i="13" s="1"/>
  <c r="E18" i="9"/>
  <c r="E18" i="14"/>
  <c r="E18" i="11"/>
  <c r="E18" i="5"/>
  <c r="E18" i="6"/>
  <c r="E18" i="7"/>
  <c r="E18" i="8"/>
  <c r="E10" i="4"/>
  <c r="E10" i="12"/>
  <c r="E10" i="13"/>
  <c r="E10" i="14"/>
  <c r="F10" i="14" s="1"/>
  <c r="E10" i="11"/>
  <c r="E10" i="9"/>
  <c r="E10" i="5"/>
  <c r="E10" i="6"/>
  <c r="E10" i="7"/>
  <c r="E10" i="8"/>
  <c r="E137" i="4"/>
  <c r="E137" i="11"/>
  <c r="E137" i="12"/>
  <c r="E137" i="13"/>
  <c r="E137" i="14"/>
  <c r="F137" i="14" s="1"/>
  <c r="E137" i="9"/>
  <c r="E137" i="5"/>
  <c r="E137" i="8"/>
  <c r="E137" i="7"/>
  <c r="E137" i="6"/>
  <c r="E121" i="4"/>
  <c r="E121" i="11"/>
  <c r="E121" i="12"/>
  <c r="E121" i="13"/>
  <c r="F121" i="13" s="1"/>
  <c r="E121" i="14"/>
  <c r="E121" i="9"/>
  <c r="E121" i="5"/>
  <c r="E121" i="8"/>
  <c r="E121" i="7"/>
  <c r="E121" i="6"/>
  <c r="E105" i="4"/>
  <c r="E105" i="11"/>
  <c r="E105" i="12"/>
  <c r="E105" i="13"/>
  <c r="F105" i="13" s="1"/>
  <c r="E105" i="14"/>
  <c r="E105" i="9"/>
  <c r="E105" i="5"/>
  <c r="E105" i="8"/>
  <c r="E105" i="7"/>
  <c r="E105" i="6"/>
  <c r="E89" i="4"/>
  <c r="E89" i="11"/>
  <c r="E89" i="12"/>
  <c r="E89" i="13"/>
  <c r="E89" i="14"/>
  <c r="E89" i="9"/>
  <c r="E89" i="5"/>
  <c r="E89" i="8"/>
  <c r="E89" i="6"/>
  <c r="E89" i="7"/>
  <c r="E65" i="4"/>
  <c r="E65" i="12"/>
  <c r="E65" i="13"/>
  <c r="E65" i="14"/>
  <c r="E65" i="11"/>
  <c r="E65" i="9"/>
  <c r="E65" i="5"/>
  <c r="E65" i="8"/>
  <c r="E65" i="7"/>
  <c r="E65" i="6"/>
  <c r="E57" i="4"/>
  <c r="E57" i="12"/>
  <c r="E57" i="13"/>
  <c r="E57" i="14"/>
  <c r="F57" i="14" s="1"/>
  <c r="E57" i="11"/>
  <c r="E57" i="9"/>
  <c r="E57" i="5"/>
  <c r="E57" i="8"/>
  <c r="E57" i="7"/>
  <c r="E57" i="6"/>
  <c r="E41" i="4"/>
  <c r="E41" i="12"/>
  <c r="E41" i="13"/>
  <c r="E41" i="14"/>
  <c r="E41" i="11"/>
  <c r="E41" i="9"/>
  <c r="E41" i="5"/>
  <c r="E41" i="8"/>
  <c r="E41" i="7"/>
  <c r="E41" i="6"/>
  <c r="E25" i="4"/>
  <c r="E25" i="12"/>
  <c r="E25" i="13"/>
  <c r="E25" i="14"/>
  <c r="E25" i="11"/>
  <c r="E25" i="9"/>
  <c r="E25" i="5"/>
  <c r="E25" i="8"/>
  <c r="E25" i="7"/>
  <c r="E25" i="6"/>
  <c r="E9" i="4"/>
  <c r="E9" i="12"/>
  <c r="E9" i="13"/>
  <c r="E9" i="14"/>
  <c r="E9" i="11"/>
  <c r="E9" i="9"/>
  <c r="E9" i="5"/>
  <c r="E9" i="8"/>
  <c r="E9" i="7"/>
  <c r="E9" i="6"/>
  <c r="E144" i="11"/>
  <c r="E144" i="12"/>
  <c r="E144" i="14"/>
  <c r="E144" i="13"/>
  <c r="F144" i="13" s="1"/>
  <c r="E144" i="4"/>
  <c r="E144" i="9"/>
  <c r="E144" i="6"/>
  <c r="E144" i="7"/>
  <c r="E144" i="8"/>
  <c r="E144" i="5"/>
  <c r="E136" i="11"/>
  <c r="E136" i="12"/>
  <c r="E136" i="14"/>
  <c r="E136" i="13"/>
  <c r="E136" i="4"/>
  <c r="E136" i="9"/>
  <c r="E136" i="6"/>
  <c r="E136" i="7"/>
  <c r="E136" i="8"/>
  <c r="E136" i="5"/>
  <c r="E128" i="11"/>
  <c r="E128" i="12"/>
  <c r="E128" i="14"/>
  <c r="E128" i="13"/>
  <c r="E128" i="4"/>
  <c r="E128" i="9"/>
  <c r="E128" i="6"/>
  <c r="E128" i="7"/>
  <c r="E128" i="8"/>
  <c r="E128" i="5"/>
  <c r="E120" i="11"/>
  <c r="E120" i="12"/>
  <c r="E120" i="14"/>
  <c r="E120" i="13"/>
  <c r="F120" i="13" s="1"/>
  <c r="E120" i="4"/>
  <c r="E120" i="9"/>
  <c r="E120" i="6"/>
  <c r="E120" i="7"/>
  <c r="E120" i="8"/>
  <c r="E120" i="5"/>
  <c r="E112" i="11"/>
  <c r="E112" i="12"/>
  <c r="E112" i="14"/>
  <c r="E112" i="13"/>
  <c r="F112" i="13" s="1"/>
  <c r="E112" i="9"/>
  <c r="E112" i="4"/>
  <c r="E112" i="6"/>
  <c r="E112" i="7"/>
  <c r="E112" i="8"/>
  <c r="E112" i="5"/>
  <c r="E104" i="11"/>
  <c r="E104" i="12"/>
  <c r="E104" i="14"/>
  <c r="F104" i="14" s="1"/>
  <c r="E104" i="13"/>
  <c r="E104" i="9"/>
  <c r="E104" i="4"/>
  <c r="E104" i="6"/>
  <c r="E104" i="7"/>
  <c r="E104" i="8"/>
  <c r="E104" i="5"/>
  <c r="E96" i="11"/>
  <c r="E96" i="12"/>
  <c r="E96" i="14"/>
  <c r="E96" i="13"/>
  <c r="E96" i="4"/>
  <c r="E96" i="9"/>
  <c r="E96" i="6"/>
  <c r="E96" i="7"/>
  <c r="E96" i="8"/>
  <c r="E96" i="5"/>
  <c r="E88" i="11"/>
  <c r="E88" i="12"/>
  <c r="E88" i="14"/>
  <c r="E88" i="13"/>
  <c r="E88" i="4"/>
  <c r="E88" i="9"/>
  <c r="E88" i="6"/>
  <c r="E88" i="7"/>
  <c r="E88" i="8"/>
  <c r="E88" i="5"/>
  <c r="E80" i="11"/>
  <c r="E80" i="12"/>
  <c r="E80" i="14"/>
  <c r="E80" i="13"/>
  <c r="F80" i="13" s="1"/>
  <c r="L28" i="13" s="1"/>
  <c r="E80" i="4"/>
  <c r="E80" i="9"/>
  <c r="E80" i="6"/>
  <c r="E80" i="7"/>
  <c r="E80" i="8"/>
  <c r="E80" i="5"/>
  <c r="E72" i="11"/>
  <c r="E72" i="12"/>
  <c r="E72" i="14"/>
  <c r="F72" i="14" s="1"/>
  <c r="E72" i="13"/>
  <c r="E72" i="4"/>
  <c r="E72" i="9"/>
  <c r="E72" i="6"/>
  <c r="E72" i="7"/>
  <c r="E72" i="8"/>
  <c r="E72" i="5"/>
  <c r="E64" i="12"/>
  <c r="E64" i="14"/>
  <c r="E64" i="13"/>
  <c r="E64" i="4"/>
  <c r="E64" i="11"/>
  <c r="E64" i="9"/>
  <c r="E64" i="6"/>
  <c r="E64" i="7"/>
  <c r="E64" i="8"/>
  <c r="E64" i="5"/>
  <c r="E56" i="12"/>
  <c r="E56" i="14"/>
  <c r="E56" i="13"/>
  <c r="E56" i="4"/>
  <c r="E56" i="11"/>
  <c r="E56" i="9"/>
  <c r="E56" i="6"/>
  <c r="E56" i="7"/>
  <c r="E56" i="8"/>
  <c r="E56" i="5"/>
  <c r="E48" i="12"/>
  <c r="E48" i="14"/>
  <c r="F48" i="14" s="1"/>
  <c r="E48" i="13"/>
  <c r="E48" i="11"/>
  <c r="E48" i="9"/>
  <c r="E48" i="4"/>
  <c r="E48" i="6"/>
  <c r="E48" i="7"/>
  <c r="E48" i="8"/>
  <c r="E48" i="5"/>
  <c r="E40" i="12"/>
  <c r="E40" i="14"/>
  <c r="E40" i="13"/>
  <c r="F40" i="13" s="1"/>
  <c r="E40" i="11"/>
  <c r="E40" i="9"/>
  <c r="E40" i="4"/>
  <c r="E40" i="6"/>
  <c r="E40" i="7"/>
  <c r="E40" i="8"/>
  <c r="E40" i="5"/>
  <c r="E32" i="12"/>
  <c r="E32" i="14"/>
  <c r="E32" i="13"/>
  <c r="E32" i="11"/>
  <c r="E32" i="4"/>
  <c r="E32" i="9"/>
  <c r="E32" i="6"/>
  <c r="E32" i="7"/>
  <c r="E32" i="8"/>
  <c r="E32" i="5"/>
  <c r="E24" i="12"/>
  <c r="E24" i="14"/>
  <c r="E24" i="13"/>
  <c r="E24" i="11"/>
  <c r="E24" i="4"/>
  <c r="E24" i="9"/>
  <c r="E24" i="6"/>
  <c r="E24" i="7"/>
  <c r="E24" i="8"/>
  <c r="E24" i="5"/>
  <c r="E16" i="12"/>
  <c r="E16" i="14"/>
  <c r="F16" i="14" s="1"/>
  <c r="E16" i="13"/>
  <c r="E16" i="11"/>
  <c r="E16" i="4"/>
  <c r="E16" i="9"/>
  <c r="E16" i="6"/>
  <c r="E16" i="7"/>
  <c r="E16" i="8"/>
  <c r="E16" i="5"/>
  <c r="E8" i="12"/>
  <c r="E8" i="14"/>
  <c r="E8" i="13"/>
  <c r="F8" i="13" s="1"/>
  <c r="L4" i="13" s="1"/>
  <c r="E8" i="11"/>
  <c r="E8" i="4"/>
  <c r="E8" i="9"/>
  <c r="E8" i="6"/>
  <c r="E8" i="7"/>
  <c r="E8" i="8"/>
  <c r="E8" i="5"/>
  <c r="E151" i="11"/>
  <c r="E151" i="14"/>
  <c r="E151" i="12"/>
  <c r="E151" i="4"/>
  <c r="E151" i="13"/>
  <c r="E151" i="9"/>
  <c r="E151" i="6"/>
  <c r="E151" i="5"/>
  <c r="E151" i="8"/>
  <c r="E151" i="7"/>
  <c r="E143" i="11"/>
  <c r="E143" i="14"/>
  <c r="E143" i="12"/>
  <c r="E143" i="4"/>
  <c r="E143" i="13"/>
  <c r="E143" i="9"/>
  <c r="E143" i="6"/>
  <c r="E143" i="5"/>
  <c r="E143" i="8"/>
  <c r="E143" i="7"/>
  <c r="E135" i="11"/>
  <c r="E135" i="14"/>
  <c r="E135" i="12"/>
  <c r="E135" i="4"/>
  <c r="E135" i="13"/>
  <c r="F135" i="13" s="1"/>
  <c r="E135" i="9"/>
  <c r="E135" i="6"/>
  <c r="E135" i="5"/>
  <c r="E135" i="8"/>
  <c r="E135" i="7"/>
  <c r="E127" i="11"/>
  <c r="E127" i="14"/>
  <c r="F127" i="14" s="1"/>
  <c r="E127" i="12"/>
  <c r="E127" i="4"/>
  <c r="E127" i="13"/>
  <c r="E127" i="9"/>
  <c r="E127" i="6"/>
  <c r="E127" i="5"/>
  <c r="E127" i="8"/>
  <c r="E127" i="7"/>
  <c r="E119" i="11"/>
  <c r="E119" i="14"/>
  <c r="E119" i="12"/>
  <c r="E119" i="4"/>
  <c r="E119" i="13"/>
  <c r="E119" i="9"/>
  <c r="E119" i="6"/>
  <c r="E119" i="5"/>
  <c r="E119" i="8"/>
  <c r="E119" i="7"/>
  <c r="E111" i="11"/>
  <c r="E111" i="14"/>
  <c r="F111" i="14" s="1"/>
  <c r="E111" i="12"/>
  <c r="E111" i="4"/>
  <c r="E111" i="13"/>
  <c r="E111" i="9"/>
  <c r="E111" i="6"/>
  <c r="E111" i="5"/>
  <c r="E111" i="7"/>
  <c r="E111" i="8"/>
  <c r="E103" i="11"/>
  <c r="E103" i="14"/>
  <c r="E103" i="12"/>
  <c r="E103" i="4"/>
  <c r="E103" i="13"/>
  <c r="E103" i="9"/>
  <c r="E103" i="6"/>
  <c r="E103" i="5"/>
  <c r="E103" i="8"/>
  <c r="E103" i="7"/>
  <c r="E95" i="11"/>
  <c r="E95" i="14"/>
  <c r="F95" i="14" s="1"/>
  <c r="E95" i="12"/>
  <c r="E95" i="4"/>
  <c r="E95" i="13"/>
  <c r="E95" i="9"/>
  <c r="E95" i="6"/>
  <c r="E95" i="5"/>
  <c r="E95" i="8"/>
  <c r="E95" i="7"/>
  <c r="E87" i="11"/>
  <c r="E87" i="14"/>
  <c r="E87" i="12"/>
  <c r="E87" i="4"/>
  <c r="E87" i="13"/>
  <c r="E87" i="9"/>
  <c r="E87" i="6"/>
  <c r="E87" i="5"/>
  <c r="E87" i="8"/>
  <c r="E87" i="7"/>
  <c r="E79" i="11"/>
  <c r="E79" i="14"/>
  <c r="E79" i="12"/>
  <c r="E79" i="4"/>
  <c r="E79" i="13"/>
  <c r="E79" i="9"/>
  <c r="E79" i="6"/>
  <c r="E79" i="5"/>
  <c r="E79" i="8"/>
  <c r="E79" i="7"/>
  <c r="E71" i="14"/>
  <c r="E71" i="12"/>
  <c r="E71" i="4"/>
  <c r="E71" i="13"/>
  <c r="F71" i="13" s="1"/>
  <c r="E71" i="9"/>
  <c r="E71" i="11"/>
  <c r="E71" i="6"/>
  <c r="E71" i="5"/>
  <c r="E71" i="8"/>
  <c r="E71" i="7"/>
  <c r="E63" i="14"/>
  <c r="E63" i="12"/>
  <c r="E63" i="4"/>
  <c r="E63" i="13"/>
  <c r="E63" i="11"/>
  <c r="E63" i="9"/>
  <c r="E63" i="6"/>
  <c r="E63" i="5"/>
  <c r="E63" i="7"/>
  <c r="E63" i="8"/>
  <c r="E55" i="14"/>
  <c r="E55" i="12"/>
  <c r="E55" i="4"/>
  <c r="E55" i="13"/>
  <c r="F55" i="13" s="1"/>
  <c r="E55" i="9"/>
  <c r="E55" i="11"/>
  <c r="E55" i="6"/>
  <c r="E55" i="5"/>
  <c r="E55" i="8"/>
  <c r="E55" i="7"/>
  <c r="E47" i="14"/>
  <c r="E47" i="12"/>
  <c r="E47" i="4"/>
  <c r="E47" i="13"/>
  <c r="E47" i="11"/>
  <c r="E47" i="9"/>
  <c r="E47" i="6"/>
  <c r="E47" i="5"/>
  <c r="E47" i="8"/>
  <c r="E47" i="7"/>
  <c r="E39" i="14"/>
  <c r="E39" i="12"/>
  <c r="E39" i="4"/>
  <c r="E39" i="13"/>
  <c r="F39" i="13" s="1"/>
  <c r="E39" i="9"/>
  <c r="E39" i="11"/>
  <c r="E39" i="6"/>
  <c r="E39" i="5"/>
  <c r="E39" i="8"/>
  <c r="E39" i="7"/>
  <c r="E31" i="14"/>
  <c r="E31" i="12"/>
  <c r="E31" i="4"/>
  <c r="E31" i="13"/>
  <c r="E31" i="11"/>
  <c r="E31" i="9"/>
  <c r="E31" i="6"/>
  <c r="E31" i="5"/>
  <c r="E31" i="7"/>
  <c r="E31" i="8"/>
  <c r="E23" i="14"/>
  <c r="F23" i="14" s="1"/>
  <c r="E23" i="12"/>
  <c r="E23" i="4"/>
  <c r="E23" i="13"/>
  <c r="F23" i="13" s="1"/>
  <c r="L9" i="13" s="1"/>
  <c r="E23" i="9"/>
  <c r="E23" i="11"/>
  <c r="E23" i="6"/>
  <c r="E23" i="5"/>
  <c r="E23" i="8"/>
  <c r="E23" i="7"/>
  <c r="E15" i="14"/>
  <c r="E15" i="12"/>
  <c r="E15" i="4"/>
  <c r="E15" i="13"/>
  <c r="E15" i="11"/>
  <c r="E15" i="9"/>
  <c r="E15" i="6"/>
  <c r="E15" i="5"/>
  <c r="E15" i="8"/>
  <c r="E15" i="7"/>
  <c r="E7" i="14"/>
  <c r="E7" i="4"/>
  <c r="E7" i="13"/>
  <c r="E7" i="12"/>
  <c r="E7" i="9"/>
  <c r="E7" i="11"/>
  <c r="E7" i="6"/>
  <c r="E7" i="5"/>
  <c r="E7" i="8"/>
  <c r="E7" i="7"/>
  <c r="E145" i="4"/>
  <c r="E145" i="11"/>
  <c r="E145" i="12"/>
  <c r="E145" i="13"/>
  <c r="E145" i="14"/>
  <c r="E145" i="9"/>
  <c r="E145" i="5"/>
  <c r="E145" i="8"/>
  <c r="E145" i="6"/>
  <c r="E145" i="7"/>
  <c r="E129" i="4"/>
  <c r="E129" i="11"/>
  <c r="E129" i="12"/>
  <c r="E129" i="13"/>
  <c r="E129" i="14"/>
  <c r="E129" i="9"/>
  <c r="E129" i="5"/>
  <c r="E129" i="8"/>
  <c r="E129" i="7"/>
  <c r="E129" i="6"/>
  <c r="E113" i="4"/>
  <c r="E113" i="11"/>
  <c r="E113" i="12"/>
  <c r="E113" i="13"/>
  <c r="E113" i="14"/>
  <c r="E113" i="9"/>
  <c r="E113" i="5"/>
  <c r="E113" i="8"/>
  <c r="E113" i="7"/>
  <c r="E113" i="6"/>
  <c r="E97" i="4"/>
  <c r="E97" i="11"/>
  <c r="E97" i="12"/>
  <c r="E97" i="13"/>
  <c r="F97" i="13" s="1"/>
  <c r="E97" i="14"/>
  <c r="E97" i="9"/>
  <c r="E97" i="5"/>
  <c r="E97" i="8"/>
  <c r="E97" i="7"/>
  <c r="E97" i="6"/>
  <c r="E73" i="4"/>
  <c r="E73" i="11"/>
  <c r="E73" i="12"/>
  <c r="E73" i="13"/>
  <c r="F73" i="13" s="1"/>
  <c r="E73" i="14"/>
  <c r="E73" i="9"/>
  <c r="E73" i="5"/>
  <c r="E73" i="8"/>
  <c r="E73" i="7"/>
  <c r="E73" i="6"/>
  <c r="E49" i="4"/>
  <c r="E49" i="12"/>
  <c r="E49" i="13"/>
  <c r="E49" i="14"/>
  <c r="E49" i="11"/>
  <c r="E49" i="9"/>
  <c r="E49" i="5"/>
  <c r="E49" i="8"/>
  <c r="E49" i="7"/>
  <c r="E49" i="6"/>
  <c r="E33" i="4"/>
  <c r="E33" i="12"/>
  <c r="E33" i="13"/>
  <c r="E33" i="14"/>
  <c r="E33" i="11"/>
  <c r="E33" i="9"/>
  <c r="E33" i="5"/>
  <c r="E33" i="8"/>
  <c r="E33" i="7"/>
  <c r="E33" i="6"/>
  <c r="E17" i="4"/>
  <c r="E17" i="12"/>
  <c r="E17" i="13"/>
  <c r="F17" i="13" s="1"/>
  <c r="L7" i="13" s="1"/>
  <c r="E17" i="14"/>
  <c r="F17" i="14" s="1"/>
  <c r="E17" i="11"/>
  <c r="E17" i="9"/>
  <c r="E17" i="5"/>
  <c r="E17" i="8"/>
  <c r="E17" i="7"/>
  <c r="E17" i="6"/>
  <c r="E2" i="12"/>
  <c r="F2" i="12" s="1"/>
  <c r="E2" i="13"/>
  <c r="F2" i="13" s="1"/>
  <c r="L2" i="13" s="1"/>
  <c r="AJ2" i="13" s="1"/>
  <c r="E2" i="14"/>
  <c r="E2" i="4"/>
  <c r="E2" i="9"/>
  <c r="E2" i="11"/>
  <c r="E2" i="6"/>
  <c r="E2" i="7"/>
  <c r="E2" i="8"/>
  <c r="E2" i="5"/>
  <c r="E150" i="14"/>
  <c r="E150" i="11"/>
  <c r="E150" i="4"/>
  <c r="E150" i="12"/>
  <c r="E150" i="9"/>
  <c r="E150" i="13"/>
  <c r="E150" i="7"/>
  <c r="E150" i="8"/>
  <c r="E150" i="5"/>
  <c r="E150" i="6"/>
  <c r="E142" i="14"/>
  <c r="E142" i="11"/>
  <c r="E142" i="4"/>
  <c r="E142" i="12"/>
  <c r="E142" i="13"/>
  <c r="E142" i="9"/>
  <c r="E142" i="7"/>
  <c r="E142" i="8"/>
  <c r="E142" i="5"/>
  <c r="E142" i="6"/>
  <c r="E134" i="14"/>
  <c r="E134" i="11"/>
  <c r="E134" i="4"/>
  <c r="E134" i="12"/>
  <c r="E134" i="13"/>
  <c r="F134" i="13" s="1"/>
  <c r="L46" i="13" s="1"/>
  <c r="E134" i="9"/>
  <c r="E134" i="7"/>
  <c r="E134" i="8"/>
  <c r="E134" i="5"/>
  <c r="E134" i="6"/>
  <c r="E126" i="14"/>
  <c r="E126" i="11"/>
  <c r="E126" i="4"/>
  <c r="E126" i="12"/>
  <c r="E126" i="13"/>
  <c r="E126" i="9"/>
  <c r="E126" i="7"/>
  <c r="E126" i="8"/>
  <c r="E126" i="5"/>
  <c r="E126" i="6"/>
  <c r="E118" i="14"/>
  <c r="F118" i="14" s="1"/>
  <c r="E118" i="11"/>
  <c r="E118" i="4"/>
  <c r="E118" i="12"/>
  <c r="E118" i="13"/>
  <c r="E118" i="9"/>
  <c r="E118" i="7"/>
  <c r="E118" i="8"/>
  <c r="E118" i="5"/>
  <c r="E118" i="6"/>
  <c r="E110" i="14"/>
  <c r="E110" i="11"/>
  <c r="E110" i="4"/>
  <c r="E110" i="12"/>
  <c r="E110" i="13"/>
  <c r="E110" i="9"/>
  <c r="E110" i="7"/>
  <c r="E110" i="8"/>
  <c r="E110" i="5"/>
  <c r="E110" i="6"/>
  <c r="E102" i="14"/>
  <c r="E102" i="11"/>
  <c r="E102" i="4"/>
  <c r="E102" i="12"/>
  <c r="E102" i="9"/>
  <c r="E102" i="13"/>
  <c r="E102" i="7"/>
  <c r="E102" i="8"/>
  <c r="E102" i="5"/>
  <c r="E102" i="6"/>
  <c r="E94" i="14"/>
  <c r="E94" i="11"/>
  <c r="E94" i="4"/>
  <c r="E94" i="12"/>
  <c r="E94" i="9"/>
  <c r="E94" i="13"/>
  <c r="E94" i="7"/>
  <c r="E94" i="8"/>
  <c r="E94" i="5"/>
  <c r="E94" i="6"/>
  <c r="E86" i="14"/>
  <c r="F86" i="14" s="1"/>
  <c r="E86" i="11"/>
  <c r="E86" i="4"/>
  <c r="E86" i="12"/>
  <c r="E86" i="9"/>
  <c r="E86" i="13"/>
  <c r="E86" i="7"/>
  <c r="E86" i="8"/>
  <c r="E86" i="5"/>
  <c r="E86" i="6"/>
  <c r="E78" i="14"/>
  <c r="E78" i="11"/>
  <c r="E78" i="4"/>
  <c r="E78" i="12"/>
  <c r="E78" i="13"/>
  <c r="E78" i="9"/>
  <c r="E78" i="7"/>
  <c r="E78" i="8"/>
  <c r="E78" i="5"/>
  <c r="E78" i="6"/>
  <c r="E70" i="14"/>
  <c r="E70" i="4"/>
  <c r="E70" i="12"/>
  <c r="E70" i="13"/>
  <c r="F70" i="13" s="1"/>
  <c r="E70" i="11"/>
  <c r="E70" i="9"/>
  <c r="E70" i="7"/>
  <c r="E70" i="8"/>
  <c r="E70" i="5"/>
  <c r="E70" i="6"/>
  <c r="E62" i="14"/>
  <c r="F62" i="14" s="1"/>
  <c r="E62" i="4"/>
  <c r="E62" i="12"/>
  <c r="E62" i="13"/>
  <c r="E62" i="11"/>
  <c r="E62" i="9"/>
  <c r="E62" i="7"/>
  <c r="E62" i="8"/>
  <c r="E62" i="5"/>
  <c r="E62" i="6"/>
  <c r="E54" i="14"/>
  <c r="E54" i="4"/>
  <c r="E54" i="12"/>
  <c r="E54" i="13"/>
  <c r="F54" i="13" s="1"/>
  <c r="E54" i="11"/>
  <c r="E54" i="9"/>
  <c r="E54" i="7"/>
  <c r="E54" i="8"/>
  <c r="E54" i="5"/>
  <c r="E54" i="6"/>
  <c r="E46" i="14"/>
  <c r="E46" i="4"/>
  <c r="E46" i="12"/>
  <c r="E46" i="11"/>
  <c r="E46" i="9"/>
  <c r="E46" i="13"/>
  <c r="F46" i="13" s="1"/>
  <c r="E46" i="7"/>
  <c r="E46" i="8"/>
  <c r="E46" i="5"/>
  <c r="E46" i="6"/>
  <c r="E38" i="14"/>
  <c r="E38" i="4"/>
  <c r="E38" i="12"/>
  <c r="E38" i="11"/>
  <c r="E38" i="9"/>
  <c r="E38" i="13"/>
  <c r="E38" i="7"/>
  <c r="E38" i="8"/>
  <c r="E38" i="5"/>
  <c r="E38" i="6"/>
  <c r="E30" i="14"/>
  <c r="E30" i="4"/>
  <c r="E30" i="12"/>
  <c r="E30" i="11"/>
  <c r="E30" i="9"/>
  <c r="E30" i="13"/>
  <c r="F30" i="13" s="1"/>
  <c r="E30" i="7"/>
  <c r="E30" i="8"/>
  <c r="E30" i="5"/>
  <c r="E30" i="6"/>
  <c r="E22" i="14"/>
  <c r="E22" i="4"/>
  <c r="E22" i="12"/>
  <c r="E22" i="11"/>
  <c r="E22" i="9"/>
  <c r="E22" i="13"/>
  <c r="E22" i="7"/>
  <c r="E22" i="8"/>
  <c r="E22" i="5"/>
  <c r="E22" i="6"/>
  <c r="E14" i="14"/>
  <c r="E14" i="4"/>
  <c r="E14" i="12"/>
  <c r="E14" i="13"/>
  <c r="E14" i="11"/>
  <c r="E14" i="9"/>
  <c r="E14" i="7"/>
  <c r="E14" i="8"/>
  <c r="E14" i="5"/>
  <c r="E14" i="6"/>
  <c r="E6" i="14"/>
  <c r="E6" i="4"/>
  <c r="E6" i="12"/>
  <c r="E6" i="13"/>
  <c r="F6" i="13" s="1"/>
  <c r="E6" i="11"/>
  <c r="E6" i="9"/>
  <c r="E6" i="7"/>
  <c r="E6" i="8"/>
  <c r="E6" i="5"/>
  <c r="E6" i="6"/>
  <c r="E81" i="4"/>
  <c r="E81" i="11"/>
  <c r="E81" i="12"/>
  <c r="E81" i="13"/>
  <c r="F81" i="13" s="1"/>
  <c r="E81" i="14"/>
  <c r="E81" i="9"/>
  <c r="E81" i="5"/>
  <c r="E81" i="8"/>
  <c r="E81" i="7"/>
  <c r="E81" i="6"/>
  <c r="E149" i="13"/>
  <c r="E149" i="14"/>
  <c r="E149" i="4"/>
  <c r="E149" i="12"/>
  <c r="E149" i="9"/>
  <c r="E149" i="11"/>
  <c r="E149" i="7"/>
  <c r="E149" i="6"/>
  <c r="E149" i="5"/>
  <c r="E149" i="8"/>
  <c r="E141" i="13"/>
  <c r="E141" i="14"/>
  <c r="F141" i="14" s="1"/>
  <c r="E141" i="4"/>
  <c r="E141" i="12"/>
  <c r="E141" i="11"/>
  <c r="E141" i="9"/>
  <c r="E141" i="7"/>
  <c r="E141" i="6"/>
  <c r="E141" i="8"/>
  <c r="E141" i="5"/>
  <c r="E133" i="13"/>
  <c r="E133" i="14"/>
  <c r="E133" i="4"/>
  <c r="E133" i="12"/>
  <c r="E133" i="11"/>
  <c r="E133" i="9"/>
  <c r="E133" i="7"/>
  <c r="E133" i="6"/>
  <c r="E133" i="5"/>
  <c r="E133" i="8"/>
  <c r="E125" i="13"/>
  <c r="F125" i="13" s="1"/>
  <c r="L43" i="13" s="1"/>
  <c r="E125" i="14"/>
  <c r="E125" i="4"/>
  <c r="E125" i="12"/>
  <c r="E125" i="11"/>
  <c r="E125" i="9"/>
  <c r="E125" i="7"/>
  <c r="E125" i="6"/>
  <c r="E125" i="8"/>
  <c r="E125" i="5"/>
  <c r="E117" i="13"/>
  <c r="E117" i="14"/>
  <c r="E117" i="4"/>
  <c r="E117" i="12"/>
  <c r="E117" i="9"/>
  <c r="E117" i="11"/>
  <c r="E117" i="7"/>
  <c r="E117" i="6"/>
  <c r="E117" i="8"/>
  <c r="E117" i="5"/>
  <c r="E109" i="13"/>
  <c r="F109" i="13" s="1"/>
  <c r="E109" i="14"/>
  <c r="E109" i="4"/>
  <c r="E109" i="12"/>
  <c r="E109" i="11"/>
  <c r="E109" i="9"/>
  <c r="E109" i="7"/>
  <c r="E109" i="6"/>
  <c r="E109" i="8"/>
  <c r="E109" i="5"/>
  <c r="E101" i="13"/>
  <c r="E101" i="14"/>
  <c r="E101" i="4"/>
  <c r="E101" i="12"/>
  <c r="E101" i="11"/>
  <c r="E101" i="9"/>
  <c r="E101" i="7"/>
  <c r="E101" i="6"/>
  <c r="E101" i="5"/>
  <c r="E101" i="8"/>
  <c r="E93" i="13"/>
  <c r="F93" i="13" s="1"/>
  <c r="E93" i="14"/>
  <c r="F93" i="14" s="1"/>
  <c r="E93" i="4"/>
  <c r="E93" i="12"/>
  <c r="E93" i="9"/>
  <c r="E93" i="11"/>
  <c r="E93" i="7"/>
  <c r="E93" i="6"/>
  <c r="E93" i="8"/>
  <c r="E93" i="5"/>
  <c r="E85" i="13"/>
  <c r="E85" i="14"/>
  <c r="F85" i="14" s="1"/>
  <c r="E85" i="4"/>
  <c r="E85" i="12"/>
  <c r="E85" i="9"/>
  <c r="E85" i="11"/>
  <c r="E85" i="7"/>
  <c r="E85" i="6"/>
  <c r="E85" i="5"/>
  <c r="E85" i="8"/>
  <c r="E77" i="13"/>
  <c r="F77" i="13" s="1"/>
  <c r="L27" i="13" s="1"/>
  <c r="AJ10" i="13" s="1"/>
  <c r="E77" i="14"/>
  <c r="F77" i="14" s="1"/>
  <c r="E77" i="4"/>
  <c r="E77" i="12"/>
  <c r="F77" i="12" s="1"/>
  <c r="E77" i="11"/>
  <c r="E77" i="9"/>
  <c r="E77" i="7"/>
  <c r="E77" i="6"/>
  <c r="E77" i="8"/>
  <c r="E77" i="5"/>
  <c r="E69" i="13"/>
  <c r="E69" i="14"/>
  <c r="E69" i="4"/>
  <c r="E69" i="12"/>
  <c r="E69" i="9"/>
  <c r="E69" i="11"/>
  <c r="E69" i="7"/>
  <c r="E69" i="8"/>
  <c r="E69" i="6"/>
  <c r="E69" i="5"/>
  <c r="E61" i="13"/>
  <c r="F61" i="13" s="1"/>
  <c r="E61" i="14"/>
  <c r="F61" i="14" s="1"/>
  <c r="E61" i="4"/>
  <c r="E61" i="12"/>
  <c r="E61" i="11"/>
  <c r="E61" i="9"/>
  <c r="E61" i="7"/>
  <c r="E61" i="8"/>
  <c r="E61" i="6"/>
  <c r="E61" i="5"/>
  <c r="E53" i="13"/>
  <c r="E53" i="14"/>
  <c r="E53" i="4"/>
  <c r="E53" i="12"/>
  <c r="E53" i="9"/>
  <c r="E53" i="11"/>
  <c r="E53" i="7"/>
  <c r="E53" i="8"/>
  <c r="E53" i="6"/>
  <c r="E53" i="5"/>
  <c r="E45" i="13"/>
  <c r="F45" i="13" s="1"/>
  <c r="E45" i="14"/>
  <c r="F45" i="14" s="1"/>
  <c r="E45" i="4"/>
  <c r="E45" i="12"/>
  <c r="E45" i="11"/>
  <c r="E45" i="9"/>
  <c r="E45" i="7"/>
  <c r="E45" i="8"/>
  <c r="E45" i="6"/>
  <c r="E45" i="5"/>
  <c r="E37" i="13"/>
  <c r="E37" i="14"/>
  <c r="E37" i="4"/>
  <c r="E37" i="12"/>
  <c r="E37" i="9"/>
  <c r="E37" i="11"/>
  <c r="E37" i="7"/>
  <c r="E37" i="8"/>
  <c r="E37" i="6"/>
  <c r="E37" i="5"/>
  <c r="E29" i="13"/>
  <c r="F29" i="13" s="1"/>
  <c r="L11" i="13" s="1"/>
  <c r="E29" i="14"/>
  <c r="F29" i="14" s="1"/>
  <c r="E29" i="4"/>
  <c r="E29" i="12"/>
  <c r="E29" i="9"/>
  <c r="E29" i="11"/>
  <c r="E29" i="7"/>
  <c r="E29" i="8"/>
  <c r="E29" i="6"/>
  <c r="E29" i="5"/>
  <c r="E21" i="13"/>
  <c r="E21" i="14"/>
  <c r="E21" i="4"/>
  <c r="E21" i="12"/>
  <c r="E21" i="11"/>
  <c r="E21" i="9"/>
  <c r="E21" i="7"/>
  <c r="E21" i="8"/>
  <c r="E21" i="6"/>
  <c r="E21" i="5"/>
  <c r="E13" i="13"/>
  <c r="F13" i="13" s="1"/>
  <c r="E13" i="14"/>
  <c r="F13" i="14" s="1"/>
  <c r="E13" i="4"/>
  <c r="E13" i="12"/>
  <c r="E13" i="11"/>
  <c r="E13" i="9"/>
  <c r="E13" i="7"/>
  <c r="E13" i="8"/>
  <c r="E13" i="6"/>
  <c r="E13" i="5"/>
  <c r="E5" i="13"/>
  <c r="E5" i="14"/>
  <c r="E5" i="4"/>
  <c r="E5" i="12"/>
  <c r="E5" i="9"/>
  <c r="E5" i="11"/>
  <c r="E5" i="7"/>
  <c r="E5" i="8"/>
  <c r="E5" i="6"/>
  <c r="E5" i="5"/>
  <c r="F44" i="13"/>
  <c r="F114" i="14"/>
  <c r="F50" i="14"/>
  <c r="F42" i="14"/>
  <c r="F105" i="14"/>
  <c r="F97" i="14"/>
  <c r="F25" i="14"/>
  <c r="F112" i="14"/>
  <c r="F40" i="14"/>
  <c r="F119" i="14"/>
  <c r="F55" i="14"/>
  <c r="F47" i="14"/>
  <c r="F70" i="14"/>
  <c r="F20" i="14"/>
  <c r="F28" i="14"/>
  <c r="F149" i="13"/>
  <c r="L51" i="13" s="1"/>
  <c r="F133" i="13"/>
  <c r="F117" i="13"/>
  <c r="F101" i="14"/>
  <c r="F101" i="13"/>
  <c r="L35" i="13" s="1"/>
  <c r="F85" i="13"/>
  <c r="F69" i="13"/>
  <c r="F53" i="13"/>
  <c r="L19" i="13" s="1"/>
  <c r="F21" i="14"/>
  <c r="F148" i="13"/>
  <c r="F132" i="13"/>
  <c r="F124" i="14"/>
  <c r="F116" i="13"/>
  <c r="F92" i="14"/>
  <c r="F84" i="13"/>
  <c r="F76" i="14"/>
  <c r="F68" i="13"/>
  <c r="L24" i="13" s="1"/>
  <c r="F52" i="13"/>
  <c r="F28" i="13"/>
  <c r="F20" i="13"/>
  <c r="L8" i="13" s="1"/>
  <c r="F12" i="14"/>
  <c r="F4" i="13"/>
  <c r="F58" i="13"/>
  <c r="F141" i="13"/>
  <c r="F37" i="14"/>
  <c r="F37" i="13"/>
  <c r="F21" i="13"/>
  <c r="F5" i="13"/>
  <c r="L3" i="13" s="1"/>
  <c r="F147" i="14"/>
  <c r="F147" i="13"/>
  <c r="F139" i="13"/>
  <c r="F131" i="14"/>
  <c r="F131" i="13"/>
  <c r="L45" i="13" s="1"/>
  <c r="F115" i="13"/>
  <c r="F107" i="13"/>
  <c r="F99" i="13"/>
  <c r="F83" i="14"/>
  <c r="F83" i="13"/>
  <c r="L29" i="13" s="1"/>
  <c r="F75" i="13"/>
  <c r="F67" i="14"/>
  <c r="F67" i="13"/>
  <c r="F51" i="13"/>
  <c r="F43" i="13"/>
  <c r="F35" i="14"/>
  <c r="F35" i="13"/>
  <c r="L13" i="13" s="1"/>
  <c r="M13" i="13" s="1"/>
  <c r="F19" i="13"/>
  <c r="F11" i="13"/>
  <c r="L5" i="13" s="1"/>
  <c r="F3" i="14"/>
  <c r="F3" i="13"/>
  <c r="F76" i="13"/>
  <c r="F138" i="13"/>
  <c r="F106" i="13"/>
  <c r="F74" i="13"/>
  <c r="F34" i="13"/>
  <c r="F115" i="14"/>
  <c r="F145" i="13"/>
  <c r="F137" i="13"/>
  <c r="F129" i="13"/>
  <c r="F121" i="14"/>
  <c r="F113" i="13"/>
  <c r="L39" i="13" s="1"/>
  <c r="F89" i="13"/>
  <c r="L31" i="13" s="1"/>
  <c r="F81" i="14"/>
  <c r="F65" i="13"/>
  <c r="F57" i="13"/>
  <c r="F49" i="13"/>
  <c r="F41" i="13"/>
  <c r="F41" i="14"/>
  <c r="F33" i="13"/>
  <c r="F25" i="13"/>
  <c r="F9" i="13"/>
  <c r="F108" i="13"/>
  <c r="L37" i="13" s="1"/>
  <c r="F42" i="13"/>
  <c r="F10" i="13"/>
  <c r="F7" i="14"/>
  <c r="F125" i="14"/>
  <c r="F144" i="14"/>
  <c r="F136" i="13"/>
  <c r="F128" i="13"/>
  <c r="F104" i="13"/>
  <c r="L36" i="13" s="1"/>
  <c r="F96" i="13"/>
  <c r="F88" i="13"/>
  <c r="F72" i="13"/>
  <c r="F64" i="13"/>
  <c r="F56" i="13"/>
  <c r="F48" i="13"/>
  <c r="F32" i="13"/>
  <c r="F24" i="13"/>
  <c r="F16" i="13"/>
  <c r="F52" i="14"/>
  <c r="F130" i="13"/>
  <c r="F98" i="13"/>
  <c r="L34" i="13" s="1"/>
  <c r="F99" i="14"/>
  <c r="F117" i="14"/>
  <c r="F126" i="14"/>
  <c r="F151" i="14"/>
  <c r="F151" i="13"/>
  <c r="F143" i="14"/>
  <c r="F143" i="13"/>
  <c r="L49" i="13" s="1"/>
  <c r="F135" i="14"/>
  <c r="F127" i="13"/>
  <c r="F119" i="13"/>
  <c r="L41" i="13" s="1"/>
  <c r="F111" i="13"/>
  <c r="F103" i="14"/>
  <c r="F103" i="13"/>
  <c r="F95" i="13"/>
  <c r="L33" i="13" s="1"/>
  <c r="F87" i="14"/>
  <c r="F87" i="13"/>
  <c r="F79" i="14"/>
  <c r="F79" i="13"/>
  <c r="F63" i="14"/>
  <c r="F63" i="13"/>
  <c r="F47" i="13"/>
  <c r="L17" i="13" s="1"/>
  <c r="F31" i="13"/>
  <c r="F15" i="14"/>
  <c r="F15" i="13"/>
  <c r="F7" i="13"/>
  <c r="F12" i="13"/>
  <c r="F140" i="13"/>
  <c r="F31" i="14"/>
  <c r="F66" i="14"/>
  <c r="F66" i="13"/>
  <c r="F19" i="14"/>
  <c r="F150" i="13"/>
  <c r="F142" i="13"/>
  <c r="F134" i="14"/>
  <c r="F126" i="13"/>
  <c r="F118" i="13"/>
  <c r="F110" i="13"/>
  <c r="L38" i="13" s="1"/>
  <c r="F110" i="14"/>
  <c r="F102" i="13"/>
  <c r="F102" i="14"/>
  <c r="F94" i="13"/>
  <c r="F86" i="13"/>
  <c r="L30" i="13" s="1"/>
  <c r="F78" i="13"/>
  <c r="F78" i="14"/>
  <c r="F62" i="13"/>
  <c r="L22" i="13" s="1"/>
  <c r="F46" i="14"/>
  <c r="F38" i="13"/>
  <c r="F30" i="14"/>
  <c r="F22" i="13"/>
  <c r="F22" i="14"/>
  <c r="F14" i="13"/>
  <c r="F26" i="13"/>
  <c r="L10" i="13" s="1"/>
  <c r="F64" i="14"/>
  <c r="F36" i="14"/>
  <c r="F4" i="14"/>
  <c r="F84" i="14"/>
  <c r="F148" i="14"/>
  <c r="F132" i="14"/>
  <c r="F60" i="14"/>
  <c r="F138" i="14"/>
  <c r="F130" i="14"/>
  <c r="F82" i="14"/>
  <c r="F58" i="14"/>
  <c r="F129" i="14"/>
  <c r="F33" i="14"/>
  <c r="F49" i="14"/>
  <c r="F9" i="14"/>
  <c r="F89" i="14"/>
  <c r="F145" i="14"/>
  <c r="F113" i="14"/>
  <c r="F38" i="14"/>
  <c r="F6" i="14"/>
  <c r="F14" i="14"/>
  <c r="F94" i="14"/>
  <c r="F149" i="14"/>
  <c r="F150" i="14"/>
  <c r="F24" i="14"/>
  <c r="F69" i="14"/>
  <c r="F96" i="14"/>
  <c r="F133" i="14"/>
  <c r="F142" i="14"/>
  <c r="F109" i="14"/>
  <c r="F146" i="14"/>
  <c r="K50" i="14"/>
  <c r="F98" i="14"/>
  <c r="K34" i="14"/>
  <c r="F90" i="14"/>
  <c r="K31" i="14"/>
  <c r="K10" i="14"/>
  <c r="F18" i="14"/>
  <c r="K7" i="14"/>
  <c r="K41" i="14"/>
  <c r="K51" i="14"/>
  <c r="K8" i="14"/>
  <c r="K38" i="14"/>
  <c r="K46" i="14"/>
  <c r="K43" i="14"/>
  <c r="K30" i="14"/>
  <c r="F8" i="14"/>
  <c r="K4" i="14"/>
  <c r="K2" i="14"/>
  <c r="F2" i="14"/>
  <c r="K3" i="14"/>
  <c r="F5" i="14"/>
  <c r="K6" i="14"/>
  <c r="K37" i="14"/>
  <c r="F51" i="14"/>
  <c r="K18" i="14"/>
  <c r="F34" i="14"/>
  <c r="K35" i="14"/>
  <c r="K42" i="14"/>
  <c r="K45" i="14"/>
  <c r="F54" i="14"/>
  <c r="F56" i="14"/>
  <c r="K20" i="14"/>
  <c r="F71" i="14"/>
  <c r="K25" i="14"/>
  <c r="F73" i="14"/>
  <c r="F88" i="14"/>
  <c r="F120" i="14"/>
  <c r="F44" i="14"/>
  <c r="K16" i="14"/>
  <c r="K5" i="14"/>
  <c r="K33" i="14"/>
  <c r="K17" i="14"/>
  <c r="F53" i="14"/>
  <c r="K19" i="14"/>
  <c r="F68" i="14"/>
  <c r="K24" i="14"/>
  <c r="K11" i="14"/>
  <c r="K29" i="14"/>
  <c r="F32" i="14"/>
  <c r="K12" i="14"/>
  <c r="K36" i="14"/>
  <c r="F136" i="14"/>
  <c r="K26" i="14"/>
  <c r="K32" i="14"/>
  <c r="K44" i="14"/>
  <c r="F128" i="14"/>
  <c r="F39" i="14"/>
  <c r="K14" i="14"/>
  <c r="K47" i="14"/>
  <c r="K21" i="14"/>
  <c r="F74" i="14"/>
  <c r="K48" i="14"/>
  <c r="F140" i="14"/>
  <c r="K27" i="14"/>
  <c r="K13" i="14"/>
  <c r="K22" i="14"/>
  <c r="F65" i="14"/>
  <c r="K23" i="14"/>
  <c r="K28" i="14"/>
  <c r="F80" i="14"/>
  <c r="K39" i="14"/>
  <c r="K15" i="14"/>
  <c r="K49" i="14"/>
  <c r="K40" i="14"/>
  <c r="K51" i="13"/>
  <c r="K43" i="13"/>
  <c r="K50" i="13"/>
  <c r="K47" i="13"/>
  <c r="K38" i="13"/>
  <c r="K29" i="13"/>
  <c r="K33" i="13"/>
  <c r="K46" i="13"/>
  <c r="K49" i="13"/>
  <c r="K8" i="13"/>
  <c r="K9" i="13"/>
  <c r="K37" i="13"/>
  <c r="K41" i="13"/>
  <c r="K2" i="13"/>
  <c r="K4" i="13"/>
  <c r="K7" i="13"/>
  <c r="L6" i="13"/>
  <c r="K5" i="13"/>
  <c r="K3" i="13"/>
  <c r="K12" i="13"/>
  <c r="K15" i="13"/>
  <c r="K20" i="13"/>
  <c r="K22" i="13"/>
  <c r="K24" i="13"/>
  <c r="L26" i="13"/>
  <c r="K26" i="13"/>
  <c r="K40" i="13"/>
  <c r="L40" i="13"/>
  <c r="K44" i="13"/>
  <c r="K48" i="13"/>
  <c r="K28" i="13"/>
  <c r="K32" i="13"/>
  <c r="K13" i="13"/>
  <c r="K36" i="13"/>
  <c r="L15" i="13"/>
  <c r="M15" i="13" s="1"/>
  <c r="K6" i="13"/>
  <c r="K19" i="13"/>
  <c r="K11" i="13"/>
  <c r="K31" i="13"/>
  <c r="K35" i="13"/>
  <c r="K14" i="13"/>
  <c r="K39" i="13"/>
  <c r="K42" i="13"/>
  <c r="K45" i="13"/>
  <c r="L16" i="13"/>
  <c r="M16" i="13" s="1"/>
  <c r="K16" i="13"/>
  <c r="K21" i="13"/>
  <c r="L23" i="13"/>
  <c r="K23" i="13"/>
  <c r="K25" i="13"/>
  <c r="K27" i="13"/>
  <c r="K30" i="13"/>
  <c r="K34" i="13"/>
  <c r="K17" i="13"/>
  <c r="K18" i="13"/>
  <c r="K20" i="12"/>
  <c r="K5" i="12"/>
  <c r="K36" i="12"/>
  <c r="K30" i="12"/>
  <c r="K9" i="12"/>
  <c r="K48" i="12"/>
  <c r="K24" i="12"/>
  <c r="K11" i="12"/>
  <c r="K44" i="12"/>
  <c r="K4" i="12"/>
  <c r="K3" i="12"/>
  <c r="K2" i="12"/>
  <c r="K6" i="12"/>
  <c r="K13" i="12"/>
  <c r="K19" i="12"/>
  <c r="K23" i="12"/>
  <c r="K25" i="12"/>
  <c r="K34" i="12"/>
  <c r="K21" i="12"/>
  <c r="K51" i="12"/>
  <c r="K12" i="12"/>
  <c r="K16" i="12"/>
  <c r="K27" i="12"/>
  <c r="K29" i="12"/>
  <c r="K38" i="12"/>
  <c r="K7" i="12"/>
  <c r="K18" i="12"/>
  <c r="K28" i="12"/>
  <c r="K31" i="12"/>
  <c r="K33" i="12"/>
  <c r="K42" i="12"/>
  <c r="K17" i="12"/>
  <c r="K32" i="12"/>
  <c r="K35" i="12"/>
  <c r="K37" i="12"/>
  <c r="K46" i="12"/>
  <c r="K39" i="12"/>
  <c r="K41" i="12"/>
  <c r="K50" i="12"/>
  <c r="K22" i="12"/>
  <c r="K40" i="12"/>
  <c r="K43" i="12"/>
  <c r="K45" i="12"/>
  <c r="K10" i="12"/>
  <c r="K14" i="12"/>
  <c r="K15" i="12"/>
  <c r="K26" i="12"/>
  <c r="K47" i="12"/>
  <c r="K49" i="12"/>
  <c r="K40" i="11"/>
  <c r="K18" i="11"/>
  <c r="K12" i="11"/>
  <c r="K14" i="11"/>
  <c r="K44" i="11"/>
  <c r="K32" i="11"/>
  <c r="K20" i="11"/>
  <c r="K15" i="11"/>
  <c r="K24" i="11"/>
  <c r="K26" i="11"/>
  <c r="K37" i="11"/>
  <c r="K42" i="11"/>
  <c r="K48" i="11"/>
  <c r="K46" i="11"/>
  <c r="K36" i="11"/>
  <c r="K23" i="11"/>
  <c r="K29" i="11"/>
  <c r="K34" i="11"/>
  <c r="K45" i="11"/>
  <c r="K50" i="11"/>
  <c r="K8" i="11"/>
  <c r="K3" i="11"/>
  <c r="K5" i="11"/>
  <c r="K7" i="11"/>
  <c r="K9" i="11"/>
  <c r="K10" i="11"/>
  <c r="K6" i="11"/>
  <c r="K2" i="11"/>
  <c r="K51" i="11"/>
  <c r="K4" i="11"/>
  <c r="K31" i="11"/>
  <c r="K35" i="11"/>
  <c r="K39" i="11"/>
  <c r="K43" i="11"/>
  <c r="K47" i="11"/>
  <c r="K11" i="11"/>
  <c r="K17" i="11"/>
  <c r="K21" i="11"/>
  <c r="K25" i="11"/>
  <c r="A3" i="9"/>
  <c r="B3" i="9"/>
  <c r="C3" i="9"/>
  <c r="A4" i="9"/>
  <c r="B4" i="9"/>
  <c r="C4" i="9"/>
  <c r="A5" i="9"/>
  <c r="B5" i="9"/>
  <c r="C5" i="9"/>
  <c r="D5" i="9" s="1"/>
  <c r="A6" i="9"/>
  <c r="B6" i="9"/>
  <c r="C6" i="9"/>
  <c r="A7" i="9"/>
  <c r="B7" i="9"/>
  <c r="C7" i="9"/>
  <c r="D7" i="9" s="1"/>
  <c r="A8" i="9"/>
  <c r="B8" i="9"/>
  <c r="C8" i="9"/>
  <c r="A9" i="9"/>
  <c r="B9" i="9"/>
  <c r="C9" i="9"/>
  <c r="D9" i="9" s="1"/>
  <c r="A10" i="9"/>
  <c r="B10" i="9"/>
  <c r="C10" i="9"/>
  <c r="D10" i="9" s="1"/>
  <c r="A11" i="9"/>
  <c r="B11" i="9"/>
  <c r="C11" i="9"/>
  <c r="A12" i="9"/>
  <c r="B12" i="9"/>
  <c r="C12" i="9"/>
  <c r="A13" i="9"/>
  <c r="B13" i="9"/>
  <c r="C13" i="9"/>
  <c r="D13" i="9" s="1"/>
  <c r="A14" i="9"/>
  <c r="B14" i="9"/>
  <c r="C14" i="9"/>
  <c r="D14" i="9" s="1"/>
  <c r="A15" i="9"/>
  <c r="B15" i="9"/>
  <c r="C15" i="9"/>
  <c r="D15" i="9" s="1"/>
  <c r="A16" i="9"/>
  <c r="B16" i="9"/>
  <c r="C16" i="9"/>
  <c r="A17" i="9"/>
  <c r="B17" i="9"/>
  <c r="C17" i="9"/>
  <c r="A18" i="9"/>
  <c r="B18" i="9"/>
  <c r="C18" i="9"/>
  <c r="D18" i="9" s="1"/>
  <c r="A19" i="9"/>
  <c r="B19" i="9"/>
  <c r="C19" i="9"/>
  <c r="D19" i="9" s="1"/>
  <c r="A20" i="9"/>
  <c r="B20" i="9"/>
  <c r="C20" i="9"/>
  <c r="A21" i="9"/>
  <c r="B21" i="9"/>
  <c r="C21" i="9"/>
  <c r="D21" i="9" s="1"/>
  <c r="A22" i="9"/>
  <c r="B22" i="9"/>
  <c r="C22" i="9"/>
  <c r="D22" i="9" s="1"/>
  <c r="A23" i="9"/>
  <c r="B23" i="9"/>
  <c r="C23" i="9"/>
  <c r="D23" i="9" s="1"/>
  <c r="A24" i="9"/>
  <c r="B24" i="9"/>
  <c r="C24" i="9"/>
  <c r="A25" i="9"/>
  <c r="B25" i="9"/>
  <c r="C25" i="9"/>
  <c r="A26" i="9"/>
  <c r="B26" i="9"/>
  <c r="C26" i="9"/>
  <c r="D26" i="9" s="1"/>
  <c r="A27" i="9"/>
  <c r="B27" i="9"/>
  <c r="C27" i="9"/>
  <c r="D27" i="9" s="1"/>
  <c r="A28" i="9"/>
  <c r="B28" i="9"/>
  <c r="C28" i="9"/>
  <c r="A29" i="9"/>
  <c r="B29" i="9"/>
  <c r="C29" i="9"/>
  <c r="A30" i="9"/>
  <c r="B30" i="9"/>
  <c r="C30" i="9"/>
  <c r="D30" i="9" s="1"/>
  <c r="A31" i="9"/>
  <c r="B31" i="9"/>
  <c r="C31" i="9"/>
  <c r="D31" i="9" s="1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D39" i="9" s="1"/>
  <c r="A40" i="9"/>
  <c r="B40" i="9"/>
  <c r="C40" i="9"/>
  <c r="A41" i="9"/>
  <c r="B41" i="9"/>
  <c r="C41" i="9"/>
  <c r="D41" i="9" s="1"/>
  <c r="A42" i="9"/>
  <c r="B42" i="9"/>
  <c r="C42" i="9"/>
  <c r="A43" i="9"/>
  <c r="B43" i="9"/>
  <c r="C43" i="9"/>
  <c r="A44" i="9"/>
  <c r="B44" i="9"/>
  <c r="C44" i="9"/>
  <c r="A45" i="9"/>
  <c r="B45" i="9"/>
  <c r="C45" i="9"/>
  <c r="D45" i="9" s="1"/>
  <c r="A46" i="9"/>
  <c r="B46" i="9"/>
  <c r="C46" i="9"/>
  <c r="D46" i="9" s="1"/>
  <c r="A47" i="9"/>
  <c r="B47" i="9"/>
  <c r="C47" i="9"/>
  <c r="D47" i="9" s="1"/>
  <c r="A48" i="9"/>
  <c r="B48" i="9"/>
  <c r="C48" i="9"/>
  <c r="D48" i="9" s="1"/>
  <c r="A49" i="9"/>
  <c r="B49" i="9"/>
  <c r="C49" i="9"/>
  <c r="D49" i="9" s="1"/>
  <c r="A50" i="9"/>
  <c r="B50" i="9"/>
  <c r="C50" i="9"/>
  <c r="D50" i="9" s="1"/>
  <c r="A51" i="9"/>
  <c r="B51" i="9"/>
  <c r="C51" i="9"/>
  <c r="D51" i="9" s="1"/>
  <c r="K18" i="9" s="1"/>
  <c r="A52" i="9"/>
  <c r="B52" i="9"/>
  <c r="C52" i="9"/>
  <c r="A53" i="9"/>
  <c r="B53" i="9"/>
  <c r="C53" i="9"/>
  <c r="D53" i="9" s="1"/>
  <c r="A54" i="9"/>
  <c r="B54" i="9"/>
  <c r="C54" i="9"/>
  <c r="A55" i="9"/>
  <c r="B55" i="9"/>
  <c r="C55" i="9"/>
  <c r="D55" i="9" s="1"/>
  <c r="A56" i="9"/>
  <c r="B56" i="9"/>
  <c r="C56" i="9"/>
  <c r="A57" i="9"/>
  <c r="B57" i="9"/>
  <c r="C57" i="9"/>
  <c r="D57" i="9" s="1"/>
  <c r="K20" i="9" s="1"/>
  <c r="A58" i="9"/>
  <c r="B58" i="9"/>
  <c r="C58" i="9"/>
  <c r="D58" i="9" s="1"/>
  <c r="A59" i="9"/>
  <c r="B59" i="9"/>
  <c r="C59" i="9"/>
  <c r="A60" i="9"/>
  <c r="B60" i="9"/>
  <c r="C60" i="9"/>
  <c r="D60" i="9" s="1"/>
  <c r="A61" i="9"/>
  <c r="B61" i="9"/>
  <c r="C61" i="9"/>
  <c r="D61" i="9" s="1"/>
  <c r="A62" i="9"/>
  <c r="B62" i="9"/>
  <c r="C62" i="9"/>
  <c r="D62" i="9" s="1"/>
  <c r="A63" i="9"/>
  <c r="B63" i="9"/>
  <c r="C63" i="9"/>
  <c r="D63" i="9" s="1"/>
  <c r="A64" i="9"/>
  <c r="B64" i="9"/>
  <c r="C64" i="9"/>
  <c r="D64" i="9" s="1"/>
  <c r="A65" i="9"/>
  <c r="B65" i="9"/>
  <c r="C65" i="9"/>
  <c r="A66" i="9"/>
  <c r="B66" i="9"/>
  <c r="C66" i="9"/>
  <c r="A67" i="9"/>
  <c r="B67" i="9"/>
  <c r="C67" i="9"/>
  <c r="D67" i="9" s="1"/>
  <c r="A68" i="9"/>
  <c r="B68" i="9"/>
  <c r="C68" i="9"/>
  <c r="A69" i="9"/>
  <c r="B69" i="9"/>
  <c r="C69" i="9"/>
  <c r="D69" i="9" s="1"/>
  <c r="A70" i="9"/>
  <c r="B70" i="9"/>
  <c r="C70" i="9"/>
  <c r="D70" i="9" s="1"/>
  <c r="A71" i="9"/>
  <c r="B71" i="9"/>
  <c r="C71" i="9"/>
  <c r="D71" i="9" s="1"/>
  <c r="A72" i="9"/>
  <c r="B72" i="9"/>
  <c r="C72" i="9"/>
  <c r="A73" i="9"/>
  <c r="B73" i="9"/>
  <c r="C73" i="9"/>
  <c r="D73" i="9" s="1"/>
  <c r="A74" i="9"/>
  <c r="B74" i="9"/>
  <c r="C74" i="9"/>
  <c r="D74" i="9" s="1"/>
  <c r="A75" i="9"/>
  <c r="B75" i="9"/>
  <c r="C75" i="9"/>
  <c r="D75" i="9" s="1"/>
  <c r="A76" i="9"/>
  <c r="B76" i="9"/>
  <c r="C76" i="9"/>
  <c r="D76" i="9" s="1"/>
  <c r="A77" i="9"/>
  <c r="B77" i="9"/>
  <c r="C77" i="9"/>
  <c r="D77" i="9" s="1"/>
  <c r="A78" i="9"/>
  <c r="B78" i="9"/>
  <c r="C78" i="9"/>
  <c r="A79" i="9"/>
  <c r="B79" i="9"/>
  <c r="C79" i="9"/>
  <c r="D79" i="9" s="1"/>
  <c r="A80" i="9"/>
  <c r="B80" i="9"/>
  <c r="C80" i="9"/>
  <c r="D80" i="9" s="1"/>
  <c r="A81" i="9"/>
  <c r="B81" i="9"/>
  <c r="C81" i="9"/>
  <c r="D81" i="9" s="1"/>
  <c r="A82" i="9"/>
  <c r="B82" i="9"/>
  <c r="C82" i="9"/>
  <c r="D82" i="9" s="1"/>
  <c r="A83" i="9"/>
  <c r="B83" i="9"/>
  <c r="C83" i="9"/>
  <c r="D83" i="9" s="1"/>
  <c r="A84" i="9"/>
  <c r="B84" i="9"/>
  <c r="C84" i="9"/>
  <c r="A85" i="9"/>
  <c r="B85" i="9"/>
  <c r="C85" i="9"/>
  <c r="D85" i="9" s="1"/>
  <c r="A86" i="9"/>
  <c r="B86" i="9"/>
  <c r="C86" i="9"/>
  <c r="A87" i="9"/>
  <c r="B87" i="9"/>
  <c r="C87" i="9"/>
  <c r="D87" i="9" s="1"/>
  <c r="A88" i="9"/>
  <c r="B88" i="9"/>
  <c r="C88" i="9"/>
  <c r="A89" i="9"/>
  <c r="B89" i="9"/>
  <c r="C89" i="9"/>
  <c r="D89" i="9" s="1"/>
  <c r="A90" i="9"/>
  <c r="B90" i="9"/>
  <c r="C90" i="9"/>
  <c r="A91" i="9"/>
  <c r="B91" i="9"/>
  <c r="C91" i="9"/>
  <c r="D91" i="9" s="1"/>
  <c r="A92" i="9"/>
  <c r="B92" i="9"/>
  <c r="C92" i="9"/>
  <c r="D92" i="9" s="1"/>
  <c r="A93" i="9"/>
  <c r="B93" i="9"/>
  <c r="C93" i="9"/>
  <c r="A94" i="9"/>
  <c r="B94" i="9"/>
  <c r="C94" i="9"/>
  <c r="D94" i="9" s="1"/>
  <c r="A95" i="9"/>
  <c r="B95" i="9"/>
  <c r="C95" i="9"/>
  <c r="D95" i="9" s="1"/>
  <c r="A96" i="9"/>
  <c r="B96" i="9"/>
  <c r="C96" i="9"/>
  <c r="D96" i="9" s="1"/>
  <c r="A97" i="9"/>
  <c r="B97" i="9"/>
  <c r="C97" i="9"/>
  <c r="D97" i="9" s="1"/>
  <c r="A98" i="9"/>
  <c r="B98" i="9"/>
  <c r="C98" i="9"/>
  <c r="D98" i="9" s="1"/>
  <c r="A99" i="9"/>
  <c r="B99" i="9"/>
  <c r="C99" i="9"/>
  <c r="D99" i="9" s="1"/>
  <c r="A100" i="9"/>
  <c r="B100" i="9"/>
  <c r="C100" i="9"/>
  <c r="A101" i="9"/>
  <c r="B101" i="9"/>
  <c r="C101" i="9"/>
  <c r="D101" i="9" s="1"/>
  <c r="A102" i="9"/>
  <c r="B102" i="9"/>
  <c r="C102" i="9"/>
  <c r="D102" i="9" s="1"/>
  <c r="A103" i="9"/>
  <c r="B103" i="9"/>
  <c r="C103" i="9"/>
  <c r="D103" i="9" s="1"/>
  <c r="A104" i="9"/>
  <c r="B104" i="9"/>
  <c r="C104" i="9"/>
  <c r="A105" i="9"/>
  <c r="B105" i="9"/>
  <c r="C105" i="9"/>
  <c r="D105" i="9" s="1"/>
  <c r="A106" i="9"/>
  <c r="B106" i="9"/>
  <c r="C106" i="9"/>
  <c r="A107" i="9"/>
  <c r="B107" i="9"/>
  <c r="C107" i="9"/>
  <c r="A108" i="9"/>
  <c r="B108" i="9"/>
  <c r="C108" i="9"/>
  <c r="A109" i="9"/>
  <c r="B109" i="9"/>
  <c r="C109" i="9"/>
  <c r="A110" i="9"/>
  <c r="B110" i="9"/>
  <c r="C110" i="9"/>
  <c r="A111" i="9"/>
  <c r="B111" i="9"/>
  <c r="C111" i="9"/>
  <c r="D111" i="9" s="1"/>
  <c r="A112" i="9"/>
  <c r="B112" i="9"/>
  <c r="C112" i="9"/>
  <c r="D112" i="9" s="1"/>
  <c r="A113" i="9"/>
  <c r="B113" i="9"/>
  <c r="C113" i="9"/>
  <c r="D113" i="9" s="1"/>
  <c r="A114" i="9"/>
  <c r="B114" i="9"/>
  <c r="C114" i="9"/>
  <c r="D114" i="9" s="1"/>
  <c r="A115" i="9"/>
  <c r="B115" i="9"/>
  <c r="C115" i="9"/>
  <c r="D115" i="9" s="1"/>
  <c r="A116" i="9"/>
  <c r="B116" i="9"/>
  <c r="C116" i="9"/>
  <c r="D116" i="9" s="1"/>
  <c r="A117" i="9"/>
  <c r="B117" i="9"/>
  <c r="C117" i="9"/>
  <c r="D117" i="9" s="1"/>
  <c r="A118" i="9"/>
  <c r="B118" i="9"/>
  <c r="C118" i="9"/>
  <c r="A119" i="9"/>
  <c r="B119" i="9"/>
  <c r="C119" i="9"/>
  <c r="D119" i="9" s="1"/>
  <c r="A120" i="9"/>
  <c r="B120" i="9"/>
  <c r="C120" i="9"/>
  <c r="D120" i="9" s="1"/>
  <c r="A121" i="9"/>
  <c r="B121" i="9"/>
  <c r="C121" i="9"/>
  <c r="D121" i="9" s="1"/>
  <c r="A122" i="9"/>
  <c r="B122" i="9"/>
  <c r="C122" i="9"/>
  <c r="D122" i="9" s="1"/>
  <c r="A123" i="9"/>
  <c r="B123" i="9"/>
  <c r="C123" i="9"/>
  <c r="D123" i="9" s="1"/>
  <c r="A124" i="9"/>
  <c r="B124" i="9"/>
  <c r="C124" i="9"/>
  <c r="D124" i="9" s="1"/>
  <c r="A125" i="9"/>
  <c r="B125" i="9"/>
  <c r="C125" i="9"/>
  <c r="A126" i="9"/>
  <c r="B126" i="9"/>
  <c r="C126" i="9"/>
  <c r="D126" i="9" s="1"/>
  <c r="A127" i="9"/>
  <c r="B127" i="9"/>
  <c r="C127" i="9"/>
  <c r="D127" i="9" s="1"/>
  <c r="A128" i="9"/>
  <c r="B128" i="9"/>
  <c r="C128" i="9"/>
  <c r="D128" i="9" s="1"/>
  <c r="A129" i="9"/>
  <c r="B129" i="9"/>
  <c r="C129" i="9"/>
  <c r="D129" i="9" s="1"/>
  <c r="A130" i="9"/>
  <c r="B130" i="9"/>
  <c r="C130" i="9"/>
  <c r="D130" i="9" s="1"/>
  <c r="A131" i="9"/>
  <c r="B131" i="9"/>
  <c r="C131" i="9"/>
  <c r="D131" i="9" s="1"/>
  <c r="A132" i="9"/>
  <c r="B132" i="9"/>
  <c r="C132" i="9"/>
  <c r="D132" i="9" s="1"/>
  <c r="A133" i="9"/>
  <c r="B133" i="9"/>
  <c r="C133" i="9"/>
  <c r="D133" i="9" s="1"/>
  <c r="A134" i="9"/>
  <c r="B134" i="9"/>
  <c r="C134" i="9"/>
  <c r="A135" i="9"/>
  <c r="B135" i="9"/>
  <c r="C135" i="9"/>
  <c r="D135" i="9" s="1"/>
  <c r="A136" i="9"/>
  <c r="B136" i="9"/>
  <c r="C136" i="9"/>
  <c r="A137" i="9"/>
  <c r="B137" i="9"/>
  <c r="C137" i="9"/>
  <c r="D137" i="9" s="1"/>
  <c r="A138" i="9"/>
  <c r="B138" i="9"/>
  <c r="C138" i="9"/>
  <c r="D138" i="9" s="1"/>
  <c r="A139" i="9"/>
  <c r="B139" i="9"/>
  <c r="C139" i="9"/>
  <c r="D139" i="9" s="1"/>
  <c r="A140" i="9"/>
  <c r="B140" i="9"/>
  <c r="C140" i="9"/>
  <c r="D140" i="9" s="1"/>
  <c r="A141" i="9"/>
  <c r="B141" i="9"/>
  <c r="C141" i="9"/>
  <c r="A142" i="9"/>
  <c r="B142" i="9"/>
  <c r="C142" i="9"/>
  <c r="D142" i="9" s="1"/>
  <c r="A143" i="9"/>
  <c r="B143" i="9"/>
  <c r="C143" i="9"/>
  <c r="D143" i="9" s="1"/>
  <c r="A144" i="9"/>
  <c r="B144" i="9"/>
  <c r="C144" i="9"/>
  <c r="D144" i="9" s="1"/>
  <c r="A145" i="9"/>
  <c r="B145" i="9"/>
  <c r="C145" i="9"/>
  <c r="D145" i="9" s="1"/>
  <c r="A146" i="9"/>
  <c r="B146" i="9"/>
  <c r="C146" i="9"/>
  <c r="D146" i="9" s="1"/>
  <c r="A147" i="9"/>
  <c r="B147" i="9"/>
  <c r="C147" i="9"/>
  <c r="D147" i="9" s="1"/>
  <c r="A148" i="9"/>
  <c r="B148" i="9"/>
  <c r="C148" i="9"/>
  <c r="D148" i="9" s="1"/>
  <c r="A149" i="9"/>
  <c r="B149" i="9"/>
  <c r="C149" i="9"/>
  <c r="D149" i="9" s="1"/>
  <c r="A150" i="9"/>
  <c r="B150" i="9"/>
  <c r="C150" i="9"/>
  <c r="A151" i="9"/>
  <c r="B151" i="9"/>
  <c r="C151" i="9"/>
  <c r="D151" i="9" s="1"/>
  <c r="A152" i="9"/>
  <c r="B152" i="9"/>
  <c r="C152" i="9"/>
  <c r="D152" i="9" s="1"/>
  <c r="A153" i="9"/>
  <c r="B153" i="9"/>
  <c r="C153" i="9"/>
  <c r="D153" i="9" s="1"/>
  <c r="A154" i="9"/>
  <c r="B154" i="9"/>
  <c r="C154" i="9"/>
  <c r="D154" i="9" s="1"/>
  <c r="B2" i="9"/>
  <c r="C2" i="9"/>
  <c r="D2" i="9" s="1"/>
  <c r="A2" i="9"/>
  <c r="D150" i="9"/>
  <c r="D141" i="9"/>
  <c r="D136" i="9"/>
  <c r="D134" i="9"/>
  <c r="D125" i="9"/>
  <c r="D118" i="9"/>
  <c r="D110" i="9"/>
  <c r="D109" i="9"/>
  <c r="D108" i="9"/>
  <c r="D107" i="9"/>
  <c r="D106" i="9"/>
  <c r="D104" i="9"/>
  <c r="D100" i="9"/>
  <c r="D93" i="9"/>
  <c r="D90" i="9"/>
  <c r="D88" i="9"/>
  <c r="D86" i="9"/>
  <c r="D84" i="9"/>
  <c r="D78" i="9"/>
  <c r="D72" i="9"/>
  <c r="D68" i="9"/>
  <c r="D66" i="9"/>
  <c r="D65" i="9"/>
  <c r="D59" i="9"/>
  <c r="D56" i="9"/>
  <c r="D54" i="9"/>
  <c r="D52" i="9"/>
  <c r="D44" i="9"/>
  <c r="D43" i="9"/>
  <c r="D42" i="9"/>
  <c r="D40" i="9"/>
  <c r="D38" i="9"/>
  <c r="D37" i="9"/>
  <c r="D36" i="9"/>
  <c r="D35" i="9"/>
  <c r="D34" i="9"/>
  <c r="D33" i="9"/>
  <c r="D32" i="9"/>
  <c r="D29" i="9"/>
  <c r="D28" i="9"/>
  <c r="D25" i="9"/>
  <c r="D24" i="9"/>
  <c r="D20" i="9"/>
  <c r="D17" i="9"/>
  <c r="D16" i="9"/>
  <c r="D12" i="9"/>
  <c r="D11" i="9"/>
  <c r="D8" i="9"/>
  <c r="D6" i="9"/>
  <c r="D4" i="9"/>
  <c r="D3" i="9"/>
  <c r="A3" i="8"/>
  <c r="B3" i="8"/>
  <c r="C3" i="8"/>
  <c r="A4" i="8"/>
  <c r="B4" i="8"/>
  <c r="C4" i="8"/>
  <c r="A5" i="8"/>
  <c r="B5" i="8"/>
  <c r="C5" i="8"/>
  <c r="A6" i="8"/>
  <c r="B6" i="8"/>
  <c r="C6" i="8"/>
  <c r="D6" i="8" s="1"/>
  <c r="A7" i="8"/>
  <c r="B7" i="8"/>
  <c r="C7" i="8"/>
  <c r="D7" i="8" s="1"/>
  <c r="A8" i="8"/>
  <c r="B8" i="8"/>
  <c r="C8" i="8"/>
  <c r="D8" i="8" s="1"/>
  <c r="A9" i="8"/>
  <c r="B9" i="8"/>
  <c r="C9" i="8"/>
  <c r="D9" i="8" s="1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D14" i="8" s="1"/>
  <c r="A15" i="8"/>
  <c r="B15" i="8"/>
  <c r="C15" i="8"/>
  <c r="D15" i="8" s="1"/>
  <c r="A16" i="8"/>
  <c r="B16" i="8"/>
  <c r="C16" i="8"/>
  <c r="D16" i="8" s="1"/>
  <c r="A17" i="8"/>
  <c r="B17" i="8"/>
  <c r="C17" i="8"/>
  <c r="D17" i="8" s="1"/>
  <c r="A18" i="8"/>
  <c r="B18" i="8"/>
  <c r="C18" i="8"/>
  <c r="D18" i="8" s="1"/>
  <c r="A19" i="8"/>
  <c r="B19" i="8"/>
  <c r="C19" i="8"/>
  <c r="A20" i="8"/>
  <c r="B20" i="8"/>
  <c r="C20" i="8"/>
  <c r="A21" i="8"/>
  <c r="B21" i="8"/>
  <c r="C21" i="8"/>
  <c r="A22" i="8"/>
  <c r="B22" i="8"/>
  <c r="C22" i="8"/>
  <c r="D22" i="8" s="1"/>
  <c r="A23" i="8"/>
  <c r="B23" i="8"/>
  <c r="C23" i="8"/>
  <c r="D23" i="8" s="1"/>
  <c r="A24" i="8"/>
  <c r="B24" i="8"/>
  <c r="C24" i="8"/>
  <c r="D24" i="8" s="1"/>
  <c r="A25" i="8"/>
  <c r="B25" i="8"/>
  <c r="C25" i="8"/>
  <c r="D25" i="8" s="1"/>
  <c r="A26" i="8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D30" i="8" s="1"/>
  <c r="A31" i="8"/>
  <c r="B31" i="8"/>
  <c r="C31" i="8"/>
  <c r="A32" i="8"/>
  <c r="B32" i="8"/>
  <c r="C32" i="8"/>
  <c r="D32" i="8" s="1"/>
  <c r="A33" i="8"/>
  <c r="B33" i="8"/>
  <c r="C33" i="8"/>
  <c r="D33" i="8" s="1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D38" i="8" s="1"/>
  <c r="A39" i="8"/>
  <c r="B39" i="8"/>
  <c r="C39" i="8"/>
  <c r="D39" i="8" s="1"/>
  <c r="A40" i="8"/>
  <c r="B40" i="8"/>
  <c r="C40" i="8"/>
  <c r="A41" i="8"/>
  <c r="B41" i="8"/>
  <c r="C41" i="8"/>
  <c r="D41" i="8" s="1"/>
  <c r="A42" i="8"/>
  <c r="B42" i="8"/>
  <c r="C42" i="8"/>
  <c r="D42" i="8" s="1"/>
  <c r="A43" i="8"/>
  <c r="B43" i="8"/>
  <c r="C43" i="8"/>
  <c r="A44" i="8"/>
  <c r="B44" i="8"/>
  <c r="C44" i="8"/>
  <c r="A45" i="8"/>
  <c r="B45" i="8"/>
  <c r="C45" i="8"/>
  <c r="A46" i="8"/>
  <c r="B46" i="8"/>
  <c r="C46" i="8"/>
  <c r="D46" i="8" s="1"/>
  <c r="A47" i="8"/>
  <c r="B47" i="8"/>
  <c r="C47" i="8"/>
  <c r="D47" i="8" s="1"/>
  <c r="A48" i="8"/>
  <c r="B48" i="8"/>
  <c r="C48" i="8"/>
  <c r="D48" i="8" s="1"/>
  <c r="A49" i="8"/>
  <c r="B49" i="8"/>
  <c r="C49" i="8"/>
  <c r="D49" i="8" s="1"/>
  <c r="A50" i="8"/>
  <c r="B50" i="8"/>
  <c r="C50" i="8"/>
  <c r="D50" i="8" s="1"/>
  <c r="A51" i="8"/>
  <c r="B51" i="8"/>
  <c r="C51" i="8"/>
  <c r="A52" i="8"/>
  <c r="B52" i="8"/>
  <c r="C52" i="8"/>
  <c r="A53" i="8"/>
  <c r="B53" i="8"/>
  <c r="C53" i="8"/>
  <c r="A54" i="8"/>
  <c r="B54" i="8"/>
  <c r="C54" i="8"/>
  <c r="D54" i="8" s="1"/>
  <c r="A55" i="8"/>
  <c r="B55" i="8"/>
  <c r="C55" i="8"/>
  <c r="D55" i="8" s="1"/>
  <c r="A56" i="8"/>
  <c r="B56" i="8"/>
  <c r="C56" i="8"/>
  <c r="D56" i="8" s="1"/>
  <c r="A57" i="8"/>
  <c r="B57" i="8"/>
  <c r="C57" i="8"/>
  <c r="D57" i="8" s="1"/>
  <c r="K20" i="8" s="1"/>
  <c r="A58" i="8"/>
  <c r="B58" i="8"/>
  <c r="C58" i="8"/>
  <c r="A59" i="8"/>
  <c r="B59" i="8"/>
  <c r="C59" i="8"/>
  <c r="A60" i="8"/>
  <c r="B60" i="8"/>
  <c r="C60" i="8"/>
  <c r="A61" i="8"/>
  <c r="B61" i="8"/>
  <c r="C61" i="8"/>
  <c r="A62" i="8"/>
  <c r="B62" i="8"/>
  <c r="C62" i="8"/>
  <c r="D62" i="8" s="1"/>
  <c r="A63" i="8"/>
  <c r="B63" i="8"/>
  <c r="C63" i="8"/>
  <c r="D63" i="8" s="1"/>
  <c r="A64" i="8"/>
  <c r="B64" i="8"/>
  <c r="C64" i="8"/>
  <c r="D64" i="8" s="1"/>
  <c r="A65" i="8"/>
  <c r="B65" i="8"/>
  <c r="C65" i="8"/>
  <c r="D65" i="8" s="1"/>
  <c r="A66" i="8"/>
  <c r="B66" i="8"/>
  <c r="C66" i="8"/>
  <c r="D66" i="8" s="1"/>
  <c r="A67" i="8"/>
  <c r="B67" i="8"/>
  <c r="C67" i="8"/>
  <c r="D67" i="8" s="1"/>
  <c r="A68" i="8"/>
  <c r="B68" i="8"/>
  <c r="C68" i="8"/>
  <c r="A69" i="8"/>
  <c r="B69" i="8"/>
  <c r="C69" i="8"/>
  <c r="A70" i="8"/>
  <c r="B70" i="8"/>
  <c r="C70" i="8"/>
  <c r="D70" i="8" s="1"/>
  <c r="A71" i="8"/>
  <c r="B71" i="8"/>
  <c r="C71" i="8"/>
  <c r="D71" i="8" s="1"/>
  <c r="A72" i="8"/>
  <c r="B72" i="8"/>
  <c r="C72" i="8"/>
  <c r="D72" i="8" s="1"/>
  <c r="A73" i="8"/>
  <c r="B73" i="8"/>
  <c r="C73" i="8"/>
  <c r="D73" i="8" s="1"/>
  <c r="A74" i="8"/>
  <c r="B74" i="8"/>
  <c r="C74" i="8"/>
  <c r="D74" i="8" s="1"/>
  <c r="A75" i="8"/>
  <c r="B75" i="8"/>
  <c r="C75" i="8"/>
  <c r="A76" i="8"/>
  <c r="B76" i="8"/>
  <c r="C76" i="8"/>
  <c r="A77" i="8"/>
  <c r="B77" i="8"/>
  <c r="C77" i="8"/>
  <c r="D77" i="8" s="1"/>
  <c r="A78" i="8"/>
  <c r="B78" i="8"/>
  <c r="C78" i="8"/>
  <c r="D78" i="8" s="1"/>
  <c r="A79" i="8"/>
  <c r="B79" i="8"/>
  <c r="C79" i="8"/>
  <c r="D79" i="8" s="1"/>
  <c r="A80" i="8"/>
  <c r="B80" i="8"/>
  <c r="C80" i="8"/>
  <c r="D80" i="8" s="1"/>
  <c r="A81" i="8"/>
  <c r="B81" i="8"/>
  <c r="C81" i="8"/>
  <c r="D81" i="8" s="1"/>
  <c r="K28" i="8" s="1"/>
  <c r="A82" i="8"/>
  <c r="B82" i="8"/>
  <c r="C82" i="8"/>
  <c r="A83" i="8"/>
  <c r="B83" i="8"/>
  <c r="C83" i="8"/>
  <c r="A84" i="8"/>
  <c r="B84" i="8"/>
  <c r="C84" i="8"/>
  <c r="A85" i="8"/>
  <c r="B85" i="8"/>
  <c r="C85" i="8"/>
  <c r="D85" i="8" s="1"/>
  <c r="A86" i="8"/>
  <c r="B86" i="8"/>
  <c r="C86" i="8"/>
  <c r="D86" i="8" s="1"/>
  <c r="A87" i="8"/>
  <c r="B87" i="8"/>
  <c r="C87" i="8"/>
  <c r="D87" i="8" s="1"/>
  <c r="A88" i="8"/>
  <c r="B88" i="8"/>
  <c r="C88" i="8"/>
  <c r="A89" i="8"/>
  <c r="B89" i="8"/>
  <c r="C89" i="8"/>
  <c r="D89" i="8" s="1"/>
  <c r="A90" i="8"/>
  <c r="B90" i="8"/>
  <c r="C90" i="8"/>
  <c r="D90" i="8" s="1"/>
  <c r="A91" i="8"/>
  <c r="B91" i="8"/>
  <c r="C91" i="8"/>
  <c r="D91" i="8" s="1"/>
  <c r="A92" i="8"/>
  <c r="B92" i="8"/>
  <c r="C92" i="8"/>
  <c r="A93" i="8"/>
  <c r="B93" i="8"/>
  <c r="C93" i="8"/>
  <c r="A94" i="8"/>
  <c r="B94" i="8"/>
  <c r="C94" i="8"/>
  <c r="D94" i="8" s="1"/>
  <c r="A95" i="8"/>
  <c r="B95" i="8"/>
  <c r="C95" i="8"/>
  <c r="D95" i="8" s="1"/>
  <c r="A96" i="8"/>
  <c r="B96" i="8"/>
  <c r="C96" i="8"/>
  <c r="D96" i="8" s="1"/>
  <c r="A97" i="8"/>
  <c r="B97" i="8"/>
  <c r="C97" i="8"/>
  <c r="D97" i="8" s="1"/>
  <c r="A98" i="8"/>
  <c r="B98" i="8"/>
  <c r="C98" i="8"/>
  <c r="D98" i="8" s="1"/>
  <c r="A99" i="8"/>
  <c r="B99" i="8"/>
  <c r="C99" i="8"/>
  <c r="A100" i="8"/>
  <c r="B100" i="8"/>
  <c r="C100" i="8"/>
  <c r="A101" i="8"/>
  <c r="B101" i="8"/>
  <c r="C101" i="8"/>
  <c r="D101" i="8" s="1"/>
  <c r="A102" i="8"/>
  <c r="B102" i="8"/>
  <c r="C102" i="8"/>
  <c r="D102" i="8" s="1"/>
  <c r="A103" i="8"/>
  <c r="B103" i="8"/>
  <c r="C103" i="8"/>
  <c r="D103" i="8" s="1"/>
  <c r="A104" i="8"/>
  <c r="B104" i="8"/>
  <c r="C104" i="8"/>
  <c r="D104" i="8" s="1"/>
  <c r="A105" i="8"/>
  <c r="B105" i="8"/>
  <c r="C105" i="8"/>
  <c r="D105" i="8" s="1"/>
  <c r="A106" i="8"/>
  <c r="B106" i="8"/>
  <c r="C106" i="8"/>
  <c r="A107" i="8"/>
  <c r="B107" i="8"/>
  <c r="C107" i="8"/>
  <c r="A108" i="8"/>
  <c r="B108" i="8"/>
  <c r="C108" i="8"/>
  <c r="A109" i="8"/>
  <c r="B109" i="8"/>
  <c r="C109" i="8"/>
  <c r="D109" i="8" s="1"/>
  <c r="A110" i="8"/>
  <c r="B110" i="8"/>
  <c r="C110" i="8"/>
  <c r="D110" i="8" s="1"/>
  <c r="A111" i="8"/>
  <c r="B111" i="8"/>
  <c r="C111" i="8"/>
  <c r="D111" i="8" s="1"/>
  <c r="A112" i="8"/>
  <c r="B112" i="8"/>
  <c r="C112" i="8"/>
  <c r="D112" i="8" s="1"/>
  <c r="A113" i="8"/>
  <c r="B113" i="8"/>
  <c r="C113" i="8"/>
  <c r="D113" i="8" s="1"/>
  <c r="A114" i="8"/>
  <c r="B114" i="8"/>
  <c r="C114" i="8"/>
  <c r="D114" i="8" s="1"/>
  <c r="A115" i="8"/>
  <c r="B115" i="8"/>
  <c r="C115" i="8"/>
  <c r="A116" i="8"/>
  <c r="B116" i="8"/>
  <c r="C116" i="8"/>
  <c r="A117" i="8"/>
  <c r="B117" i="8"/>
  <c r="C117" i="8"/>
  <c r="D117" i="8" s="1"/>
  <c r="A118" i="8"/>
  <c r="B118" i="8"/>
  <c r="C118" i="8"/>
  <c r="D118" i="8" s="1"/>
  <c r="A119" i="8"/>
  <c r="B119" i="8"/>
  <c r="C119" i="8"/>
  <c r="D119" i="8" s="1"/>
  <c r="A120" i="8"/>
  <c r="B120" i="8"/>
  <c r="C120" i="8"/>
  <c r="D120" i="8" s="1"/>
  <c r="A121" i="8"/>
  <c r="B121" i="8"/>
  <c r="C121" i="8"/>
  <c r="D121" i="8" s="1"/>
  <c r="A122" i="8"/>
  <c r="B122" i="8"/>
  <c r="C122" i="8"/>
  <c r="D122" i="8" s="1"/>
  <c r="A123" i="8"/>
  <c r="B123" i="8"/>
  <c r="C123" i="8"/>
  <c r="A124" i="8"/>
  <c r="B124" i="8"/>
  <c r="C124" i="8"/>
  <c r="A125" i="8"/>
  <c r="B125" i="8"/>
  <c r="C125" i="8"/>
  <c r="D125" i="8" s="1"/>
  <c r="A126" i="8"/>
  <c r="B126" i="8"/>
  <c r="C126" i="8"/>
  <c r="D126" i="8" s="1"/>
  <c r="A127" i="8"/>
  <c r="B127" i="8"/>
  <c r="C127" i="8"/>
  <c r="D127" i="8" s="1"/>
  <c r="A128" i="8"/>
  <c r="B128" i="8"/>
  <c r="C128" i="8"/>
  <c r="D128" i="8" s="1"/>
  <c r="A129" i="8"/>
  <c r="B129" i="8"/>
  <c r="C129" i="8"/>
  <c r="D129" i="8" s="1"/>
  <c r="A130" i="8"/>
  <c r="B130" i="8"/>
  <c r="C130" i="8"/>
  <c r="D130" i="8" s="1"/>
  <c r="A131" i="8"/>
  <c r="B131" i="8"/>
  <c r="C131" i="8"/>
  <c r="A132" i="8"/>
  <c r="B132" i="8"/>
  <c r="C132" i="8"/>
  <c r="A133" i="8"/>
  <c r="B133" i="8"/>
  <c r="C133" i="8"/>
  <c r="D133" i="8" s="1"/>
  <c r="A134" i="8"/>
  <c r="B134" i="8"/>
  <c r="C134" i="8"/>
  <c r="D134" i="8" s="1"/>
  <c r="A135" i="8"/>
  <c r="B135" i="8"/>
  <c r="C135" i="8"/>
  <c r="D135" i="8" s="1"/>
  <c r="A136" i="8"/>
  <c r="B136" i="8"/>
  <c r="C136" i="8"/>
  <c r="D136" i="8" s="1"/>
  <c r="A137" i="8"/>
  <c r="B137" i="8"/>
  <c r="C137" i="8"/>
  <c r="D137" i="8" s="1"/>
  <c r="A138" i="8"/>
  <c r="B138" i="8"/>
  <c r="C138" i="8"/>
  <c r="D138" i="8" s="1"/>
  <c r="A139" i="8"/>
  <c r="B139" i="8"/>
  <c r="C139" i="8"/>
  <c r="A140" i="8"/>
  <c r="B140" i="8"/>
  <c r="C140" i="8"/>
  <c r="A141" i="8"/>
  <c r="B141" i="8"/>
  <c r="C141" i="8"/>
  <c r="D141" i="8" s="1"/>
  <c r="A142" i="8"/>
  <c r="B142" i="8"/>
  <c r="C142" i="8"/>
  <c r="D142" i="8" s="1"/>
  <c r="A143" i="8"/>
  <c r="B143" i="8"/>
  <c r="C143" i="8"/>
  <c r="D143" i="8" s="1"/>
  <c r="A144" i="8"/>
  <c r="B144" i="8"/>
  <c r="C144" i="8"/>
  <c r="D144" i="8" s="1"/>
  <c r="A145" i="8"/>
  <c r="B145" i="8"/>
  <c r="C145" i="8"/>
  <c r="D145" i="8" s="1"/>
  <c r="A146" i="8"/>
  <c r="B146" i="8"/>
  <c r="C146" i="8"/>
  <c r="D146" i="8" s="1"/>
  <c r="A147" i="8"/>
  <c r="B147" i="8"/>
  <c r="C147" i="8"/>
  <c r="A148" i="8"/>
  <c r="B148" i="8"/>
  <c r="C148" i="8"/>
  <c r="A149" i="8"/>
  <c r="B149" i="8"/>
  <c r="C149" i="8"/>
  <c r="D149" i="8" s="1"/>
  <c r="A150" i="8"/>
  <c r="B150" i="8"/>
  <c r="C150" i="8"/>
  <c r="D150" i="8" s="1"/>
  <c r="A151" i="8"/>
  <c r="B151" i="8"/>
  <c r="C151" i="8"/>
  <c r="D151" i="8" s="1"/>
  <c r="A152" i="8"/>
  <c r="B152" i="8"/>
  <c r="C152" i="8"/>
  <c r="D152" i="8" s="1"/>
  <c r="A153" i="8"/>
  <c r="B153" i="8"/>
  <c r="C153" i="8"/>
  <c r="D153" i="8" s="1"/>
  <c r="A154" i="8"/>
  <c r="B154" i="8"/>
  <c r="C154" i="8"/>
  <c r="B2" i="8"/>
  <c r="C2" i="8"/>
  <c r="D2" i="8" s="1"/>
  <c r="A2" i="8"/>
  <c r="D154" i="8"/>
  <c r="D148" i="8"/>
  <c r="D147" i="8"/>
  <c r="D140" i="8"/>
  <c r="D139" i="8"/>
  <c r="D132" i="8"/>
  <c r="D131" i="8"/>
  <c r="D124" i="8"/>
  <c r="D123" i="8"/>
  <c r="D116" i="8"/>
  <c r="D115" i="8"/>
  <c r="D108" i="8"/>
  <c r="D107" i="8"/>
  <c r="D106" i="8"/>
  <c r="D100" i="8"/>
  <c r="D99" i="8"/>
  <c r="D93" i="8"/>
  <c r="D92" i="8"/>
  <c r="D88" i="8"/>
  <c r="D84" i="8"/>
  <c r="D83" i="8"/>
  <c r="D82" i="8"/>
  <c r="D76" i="8"/>
  <c r="D75" i="8"/>
  <c r="D69" i="8"/>
  <c r="D68" i="8"/>
  <c r="D61" i="8"/>
  <c r="D60" i="8"/>
  <c r="D59" i="8"/>
  <c r="D58" i="8"/>
  <c r="D53" i="8"/>
  <c r="D52" i="8"/>
  <c r="D51" i="8"/>
  <c r="D45" i="8"/>
  <c r="D44" i="8"/>
  <c r="D43" i="8"/>
  <c r="D40" i="8"/>
  <c r="D37" i="8"/>
  <c r="D36" i="8"/>
  <c r="D35" i="8"/>
  <c r="D34" i="8"/>
  <c r="D31" i="8"/>
  <c r="D29" i="8"/>
  <c r="D28" i="8"/>
  <c r="D27" i="8"/>
  <c r="D26" i="8"/>
  <c r="D21" i="8"/>
  <c r="D20" i="8"/>
  <c r="D19" i="8"/>
  <c r="D13" i="8"/>
  <c r="D12" i="8"/>
  <c r="D11" i="8"/>
  <c r="D10" i="8"/>
  <c r="D5" i="8"/>
  <c r="D4" i="8"/>
  <c r="D3" i="8"/>
  <c r="M49" i="13" l="1"/>
  <c r="AN11" i="13"/>
  <c r="M10" i="13"/>
  <c r="AK5" i="13"/>
  <c r="M6" i="13"/>
  <c r="AJ6" i="13"/>
  <c r="M33" i="13"/>
  <c r="AK11" i="13"/>
  <c r="M34" i="13"/>
  <c r="AK12" i="13"/>
  <c r="M30" i="13"/>
  <c r="AJ13" i="13"/>
  <c r="M32" i="13"/>
  <c r="AK10" i="13"/>
  <c r="M40" i="13"/>
  <c r="AL13" i="13"/>
  <c r="M45" i="13"/>
  <c r="AM12" i="13"/>
  <c r="M31" i="13"/>
  <c r="AJ14" i="13"/>
  <c r="M35" i="13"/>
  <c r="AK13" i="13"/>
  <c r="M8" i="13"/>
  <c r="AK3" i="13"/>
  <c r="M46" i="13"/>
  <c r="AM13" i="13"/>
  <c r="M9" i="13"/>
  <c r="AK4" i="13"/>
  <c r="M4" i="13"/>
  <c r="AJ4" i="13"/>
  <c r="M23" i="13"/>
  <c r="AN3" i="13"/>
  <c r="M28" i="13"/>
  <c r="AJ11" i="13"/>
  <c r="M43" i="13"/>
  <c r="AM10" i="13"/>
  <c r="M5" i="13"/>
  <c r="AJ5" i="13"/>
  <c r="M22" i="13"/>
  <c r="AN2" i="13"/>
  <c r="M3" i="13"/>
  <c r="AJ3" i="13"/>
  <c r="M29" i="13"/>
  <c r="AJ12" i="13"/>
  <c r="M39" i="13"/>
  <c r="AL12" i="13"/>
  <c r="M11" i="13"/>
  <c r="AK6" i="13"/>
  <c r="M26" i="13"/>
  <c r="AN6" i="13"/>
  <c r="M37" i="13"/>
  <c r="AL10" i="13"/>
  <c r="M42" i="13"/>
  <c r="AL15" i="13"/>
  <c r="M38" i="13"/>
  <c r="AL11" i="13"/>
  <c r="M21" i="13"/>
  <c r="AM6" i="13"/>
  <c r="M24" i="13"/>
  <c r="AN4" i="13"/>
  <c r="M19" i="13"/>
  <c r="AM4" i="13"/>
  <c r="M51" i="13"/>
  <c r="AN13" i="13"/>
  <c r="M18" i="13"/>
  <c r="AM3" i="13"/>
  <c r="M41" i="13"/>
  <c r="AL14" i="13"/>
  <c r="M17" i="13"/>
  <c r="AM2" i="13"/>
  <c r="M36" i="13"/>
  <c r="AK14" i="13"/>
  <c r="M7" i="13"/>
  <c r="AK2" i="13"/>
  <c r="L47" i="13"/>
  <c r="L35" i="14"/>
  <c r="L48" i="13"/>
  <c r="L22" i="14"/>
  <c r="L43" i="14"/>
  <c r="L8" i="14"/>
  <c r="L10" i="14"/>
  <c r="L2" i="14"/>
  <c r="L5" i="14"/>
  <c r="L38" i="14"/>
  <c r="L46" i="14"/>
  <c r="L50" i="14"/>
  <c r="L34" i="14"/>
  <c r="L13" i="14"/>
  <c r="M13" i="14" s="1"/>
  <c r="L45" i="14"/>
  <c r="L37" i="14"/>
  <c r="L42" i="14"/>
  <c r="L29" i="14"/>
  <c r="L51" i="14"/>
  <c r="L39" i="14"/>
  <c r="L4" i="14"/>
  <c r="L6" i="14"/>
  <c r="L49" i="14"/>
  <c r="L47" i="14"/>
  <c r="L18" i="14"/>
  <c r="L41" i="14"/>
  <c r="L27" i="14"/>
  <c r="L33" i="14"/>
  <c r="L44" i="14"/>
  <c r="L31" i="14"/>
  <c r="L28" i="14"/>
  <c r="L23" i="14"/>
  <c r="L15" i="14"/>
  <c r="M15" i="14" s="1"/>
  <c r="L36" i="14"/>
  <c r="L30" i="14"/>
  <c r="L3" i="14"/>
  <c r="L11" i="14"/>
  <c r="L16" i="14"/>
  <c r="M16" i="14" s="1"/>
  <c r="L14" i="14"/>
  <c r="M14" i="14" s="1"/>
  <c r="L19" i="14"/>
  <c r="L32" i="14"/>
  <c r="L7" i="14"/>
  <c r="L9" i="14"/>
  <c r="L48" i="14"/>
  <c r="L12" i="14"/>
  <c r="L40" i="14"/>
  <c r="L26" i="14"/>
  <c r="L21" i="14"/>
  <c r="L24" i="14"/>
  <c r="L25" i="14"/>
  <c r="L20" i="14"/>
  <c r="L17" i="14"/>
  <c r="L25" i="13"/>
  <c r="L44" i="13"/>
  <c r="L20" i="13"/>
  <c r="L50" i="13"/>
  <c r="L12" i="13"/>
  <c r="L14" i="13"/>
  <c r="M14" i="13" s="1"/>
  <c r="M27" i="13"/>
  <c r="V8" i="13"/>
  <c r="V9" i="13"/>
  <c r="V10" i="13"/>
  <c r="V3" i="13"/>
  <c r="V5" i="13"/>
  <c r="M2" i="13"/>
  <c r="K24" i="8"/>
  <c r="K26" i="8"/>
  <c r="K14" i="9"/>
  <c r="K32" i="8"/>
  <c r="K12" i="8"/>
  <c r="K12" i="9"/>
  <c r="K8" i="8"/>
  <c r="K40" i="8"/>
  <c r="K9" i="9"/>
  <c r="K6" i="9"/>
  <c r="K24" i="9"/>
  <c r="K15" i="9"/>
  <c r="K10" i="9"/>
  <c r="K3" i="9"/>
  <c r="K7" i="9"/>
  <c r="K2" i="9"/>
  <c r="K4" i="9"/>
  <c r="K5" i="9"/>
  <c r="K26" i="9"/>
  <c r="K28" i="9"/>
  <c r="K31" i="9"/>
  <c r="K34" i="9"/>
  <c r="K36" i="9"/>
  <c r="K39" i="9"/>
  <c r="K42" i="9"/>
  <c r="K44" i="9"/>
  <c r="K47" i="9"/>
  <c r="K50" i="9"/>
  <c r="K11" i="9"/>
  <c r="K16" i="9"/>
  <c r="K23" i="9"/>
  <c r="K25" i="9"/>
  <c r="K33" i="9"/>
  <c r="K41" i="9"/>
  <c r="K49" i="9"/>
  <c r="K19" i="9"/>
  <c r="K22" i="9"/>
  <c r="K17" i="9"/>
  <c r="K8" i="9"/>
  <c r="K27" i="9"/>
  <c r="K30" i="9"/>
  <c r="K32" i="9"/>
  <c r="K35" i="9"/>
  <c r="K38" i="9"/>
  <c r="K40" i="9"/>
  <c r="K43" i="9"/>
  <c r="K46" i="9"/>
  <c r="K48" i="9"/>
  <c r="K51" i="9"/>
  <c r="K13" i="9"/>
  <c r="K21" i="9"/>
  <c r="K29" i="9"/>
  <c r="K37" i="9"/>
  <c r="K45" i="9"/>
  <c r="K48" i="8"/>
  <c r="K27" i="8"/>
  <c r="K14" i="8"/>
  <c r="K22" i="8"/>
  <c r="K18" i="8"/>
  <c r="K19" i="8"/>
  <c r="K9" i="8"/>
  <c r="K44" i="8"/>
  <c r="K6" i="8"/>
  <c r="K5" i="8"/>
  <c r="K4" i="8"/>
  <c r="K10" i="8"/>
  <c r="K2" i="8"/>
  <c r="K3" i="8"/>
  <c r="K7" i="8"/>
  <c r="K13" i="8"/>
  <c r="K31" i="8"/>
  <c r="K34" i="8"/>
  <c r="K39" i="8"/>
  <c r="K42" i="8"/>
  <c r="K47" i="8"/>
  <c r="K50" i="8"/>
  <c r="K11" i="8"/>
  <c r="K17" i="8"/>
  <c r="K25" i="8"/>
  <c r="K33" i="8"/>
  <c r="K41" i="8"/>
  <c r="K49" i="8"/>
  <c r="K36" i="8"/>
  <c r="K16" i="8"/>
  <c r="K15" i="8"/>
  <c r="K23" i="8"/>
  <c r="K30" i="8"/>
  <c r="K35" i="8"/>
  <c r="K38" i="8"/>
  <c r="K43" i="8"/>
  <c r="K46" i="8"/>
  <c r="K51" i="8"/>
  <c r="K21" i="8"/>
  <c r="K29" i="8"/>
  <c r="K37" i="8"/>
  <c r="K45" i="8"/>
  <c r="M12" i="14" l="1"/>
  <c r="AL2" i="14" a="1"/>
  <c r="AL2" i="14" s="1"/>
  <c r="M34" i="14"/>
  <c r="AK12" i="14"/>
  <c r="M17" i="14"/>
  <c r="AM2" i="14"/>
  <c r="M33" i="14"/>
  <c r="AK11" i="14"/>
  <c r="M50" i="14"/>
  <c r="AN12" i="14"/>
  <c r="M20" i="14"/>
  <c r="AM5" i="14"/>
  <c r="M9" i="14"/>
  <c r="AK4" i="14"/>
  <c r="M30" i="14"/>
  <c r="AJ13" i="14"/>
  <c r="M27" i="14"/>
  <c r="AJ10" i="14"/>
  <c r="M51" i="14"/>
  <c r="AN13" i="14"/>
  <c r="M46" i="14"/>
  <c r="AM13" i="14"/>
  <c r="M40" i="14"/>
  <c r="AL13" i="14"/>
  <c r="M6" i="14"/>
  <c r="AJ6" i="14"/>
  <c r="M11" i="14"/>
  <c r="AK6" i="14"/>
  <c r="M43" i="14"/>
  <c r="AM10" i="14"/>
  <c r="M48" i="14"/>
  <c r="AN10" i="14"/>
  <c r="M39" i="14"/>
  <c r="AL12" i="14"/>
  <c r="M25" i="14"/>
  <c r="AN5" i="14"/>
  <c r="M7" i="14"/>
  <c r="AK2" i="14"/>
  <c r="M36" i="14"/>
  <c r="AK14" i="14"/>
  <c r="M41" i="14"/>
  <c r="AL14" i="14"/>
  <c r="M29" i="14"/>
  <c r="AJ12" i="14"/>
  <c r="M38" i="14"/>
  <c r="AL11" i="14"/>
  <c r="M35" i="14"/>
  <c r="AK13" i="14"/>
  <c r="M8" i="14"/>
  <c r="AK3" i="14"/>
  <c r="M4" i="14"/>
  <c r="AJ4" i="14"/>
  <c r="M3" i="14"/>
  <c r="AJ3" i="14"/>
  <c r="M22" i="14"/>
  <c r="AN2" i="14"/>
  <c r="M24" i="14"/>
  <c r="AN4" i="14"/>
  <c r="M32" i="14"/>
  <c r="AK10" i="14"/>
  <c r="M18" i="14"/>
  <c r="AM3" i="14"/>
  <c r="M42" i="14"/>
  <c r="AL15" i="14"/>
  <c r="M5" i="14"/>
  <c r="AJ5" i="14"/>
  <c r="M21" i="14"/>
  <c r="AM6" i="14"/>
  <c r="M19" i="14"/>
  <c r="AM4" i="14"/>
  <c r="M23" i="14"/>
  <c r="AN3" i="14"/>
  <c r="M47" i="14"/>
  <c r="AM14" i="14"/>
  <c r="M37" i="14"/>
  <c r="AL10" i="14"/>
  <c r="M2" i="14"/>
  <c r="AJ2" i="14"/>
  <c r="M31" i="14"/>
  <c r="AJ14" i="14"/>
  <c r="M44" i="14"/>
  <c r="AM11" i="14"/>
  <c r="M26" i="14"/>
  <c r="AN6" i="14"/>
  <c r="M28" i="14"/>
  <c r="AJ11" i="14"/>
  <c r="M49" i="14"/>
  <c r="AN11" i="14"/>
  <c r="M45" i="14"/>
  <c r="AM12" i="14"/>
  <c r="M10" i="14"/>
  <c r="AK5" i="14"/>
  <c r="M25" i="13"/>
  <c r="AN5" i="13"/>
  <c r="M44" i="13"/>
  <c r="AM11" i="13"/>
  <c r="M48" i="13"/>
  <c r="AN10" i="13"/>
  <c r="M12" i="13"/>
  <c r="AL2" i="13" a="1"/>
  <c r="AL2" i="13" s="1"/>
  <c r="M47" i="13"/>
  <c r="AM14" i="13"/>
  <c r="M50" i="13"/>
  <c r="AN12" i="13"/>
  <c r="M20" i="13"/>
  <c r="AM5" i="13"/>
  <c r="V10" i="14"/>
  <c r="V8" i="14"/>
  <c r="V4" i="14"/>
  <c r="V3" i="14"/>
  <c r="V9" i="14"/>
  <c r="V11" i="14"/>
  <c r="V6" i="14"/>
  <c r="V5" i="14"/>
  <c r="V6" i="13"/>
  <c r="V11" i="13"/>
  <c r="V4" i="13"/>
  <c r="N2" i="13"/>
  <c r="N27" i="13"/>
  <c r="A3" i="7"/>
  <c r="B3" i="7"/>
  <c r="C3" i="7"/>
  <c r="D3" i="7" s="1"/>
  <c r="A4" i="7"/>
  <c r="B4" i="7"/>
  <c r="C4" i="7"/>
  <c r="D4" i="7" s="1"/>
  <c r="A5" i="7"/>
  <c r="B5" i="7"/>
  <c r="C5" i="7"/>
  <c r="A6" i="7"/>
  <c r="B6" i="7"/>
  <c r="C6" i="7"/>
  <c r="A7" i="7"/>
  <c r="B7" i="7"/>
  <c r="C7" i="7"/>
  <c r="A8" i="7"/>
  <c r="B8" i="7"/>
  <c r="C8" i="7"/>
  <c r="D8" i="7" s="1"/>
  <c r="A9" i="7"/>
  <c r="B9" i="7"/>
  <c r="C9" i="7"/>
  <c r="A10" i="7"/>
  <c r="B10" i="7"/>
  <c r="C10" i="7"/>
  <c r="D10" i="7" s="1"/>
  <c r="A11" i="7"/>
  <c r="B11" i="7"/>
  <c r="C11" i="7"/>
  <c r="D11" i="7" s="1"/>
  <c r="A12" i="7"/>
  <c r="B12" i="7"/>
  <c r="C12" i="7"/>
  <c r="D12" i="7" s="1"/>
  <c r="A13" i="7"/>
  <c r="B13" i="7"/>
  <c r="C13" i="7"/>
  <c r="A14" i="7"/>
  <c r="B14" i="7"/>
  <c r="C14" i="7"/>
  <c r="A15" i="7"/>
  <c r="B15" i="7"/>
  <c r="C15" i="7"/>
  <c r="A16" i="7"/>
  <c r="B16" i="7"/>
  <c r="C16" i="7"/>
  <c r="D16" i="7" s="1"/>
  <c r="A17" i="7"/>
  <c r="B17" i="7"/>
  <c r="C17" i="7"/>
  <c r="A18" i="7"/>
  <c r="B18" i="7"/>
  <c r="C18" i="7"/>
  <c r="A19" i="7"/>
  <c r="B19" i="7"/>
  <c r="C19" i="7"/>
  <c r="D19" i="7" s="1"/>
  <c r="A20" i="7"/>
  <c r="B20" i="7"/>
  <c r="C20" i="7"/>
  <c r="D20" i="7" s="1"/>
  <c r="A21" i="7"/>
  <c r="B21" i="7"/>
  <c r="C21" i="7"/>
  <c r="A22" i="7"/>
  <c r="B22" i="7"/>
  <c r="C22" i="7"/>
  <c r="A23" i="7"/>
  <c r="B23" i="7"/>
  <c r="C23" i="7"/>
  <c r="A24" i="7"/>
  <c r="B24" i="7"/>
  <c r="C24" i="7"/>
  <c r="D24" i="7" s="1"/>
  <c r="A25" i="7"/>
  <c r="B25" i="7"/>
  <c r="C25" i="7"/>
  <c r="A26" i="7"/>
  <c r="B26" i="7"/>
  <c r="C26" i="7"/>
  <c r="D26" i="7" s="1"/>
  <c r="A27" i="7"/>
  <c r="B27" i="7"/>
  <c r="C27" i="7"/>
  <c r="D27" i="7" s="1"/>
  <c r="A28" i="7"/>
  <c r="B28" i="7"/>
  <c r="C28" i="7"/>
  <c r="D28" i="7" s="1"/>
  <c r="A29" i="7"/>
  <c r="B29" i="7"/>
  <c r="C29" i="7"/>
  <c r="A30" i="7"/>
  <c r="B30" i="7"/>
  <c r="C30" i="7"/>
  <c r="A31" i="7"/>
  <c r="B31" i="7"/>
  <c r="C31" i="7"/>
  <c r="A32" i="7"/>
  <c r="B32" i="7"/>
  <c r="C32" i="7"/>
  <c r="D32" i="7" s="1"/>
  <c r="A33" i="7"/>
  <c r="B33" i="7"/>
  <c r="C33" i="7"/>
  <c r="A34" i="7"/>
  <c r="B34" i="7"/>
  <c r="C34" i="7"/>
  <c r="D34" i="7" s="1"/>
  <c r="A35" i="7"/>
  <c r="B35" i="7"/>
  <c r="C35" i="7"/>
  <c r="D35" i="7" s="1"/>
  <c r="A36" i="7"/>
  <c r="B36" i="7"/>
  <c r="C36" i="7"/>
  <c r="D36" i="7" s="1"/>
  <c r="A37" i="7"/>
  <c r="B37" i="7"/>
  <c r="C37" i="7"/>
  <c r="A38" i="7"/>
  <c r="B38" i="7"/>
  <c r="C38" i="7"/>
  <c r="A39" i="7"/>
  <c r="B39" i="7"/>
  <c r="C39" i="7"/>
  <c r="A40" i="7"/>
  <c r="B40" i="7"/>
  <c r="C40" i="7"/>
  <c r="D40" i="7" s="1"/>
  <c r="A41" i="7"/>
  <c r="B41" i="7"/>
  <c r="C41" i="7"/>
  <c r="A42" i="7"/>
  <c r="B42" i="7"/>
  <c r="C42" i="7"/>
  <c r="D42" i="7" s="1"/>
  <c r="A43" i="7"/>
  <c r="B43" i="7"/>
  <c r="C43" i="7"/>
  <c r="D43" i="7" s="1"/>
  <c r="A44" i="7"/>
  <c r="B44" i="7"/>
  <c r="C44" i="7"/>
  <c r="D44" i="7" s="1"/>
  <c r="A45" i="7"/>
  <c r="B45" i="7"/>
  <c r="C45" i="7"/>
  <c r="A46" i="7"/>
  <c r="B46" i="7"/>
  <c r="C46" i="7"/>
  <c r="D46" i="7" s="1"/>
  <c r="A47" i="7"/>
  <c r="B47" i="7"/>
  <c r="C47" i="7"/>
  <c r="A48" i="7"/>
  <c r="B48" i="7"/>
  <c r="C48" i="7"/>
  <c r="D48" i="7" s="1"/>
  <c r="A49" i="7"/>
  <c r="B49" i="7"/>
  <c r="C49" i="7"/>
  <c r="A50" i="7"/>
  <c r="B50" i="7"/>
  <c r="C50" i="7"/>
  <c r="D50" i="7" s="1"/>
  <c r="A51" i="7"/>
  <c r="B51" i="7"/>
  <c r="C51" i="7"/>
  <c r="D51" i="7" s="1"/>
  <c r="A52" i="7"/>
  <c r="B52" i="7"/>
  <c r="C52" i="7"/>
  <c r="D52" i="7" s="1"/>
  <c r="A53" i="7"/>
  <c r="B53" i="7"/>
  <c r="C53" i="7"/>
  <c r="A54" i="7"/>
  <c r="B54" i="7"/>
  <c r="C54" i="7"/>
  <c r="A55" i="7"/>
  <c r="B55" i="7"/>
  <c r="C55" i="7"/>
  <c r="A56" i="7"/>
  <c r="B56" i="7"/>
  <c r="C56" i="7"/>
  <c r="D56" i="7" s="1"/>
  <c r="A57" i="7"/>
  <c r="B57" i="7"/>
  <c r="C57" i="7"/>
  <c r="A58" i="7"/>
  <c r="B58" i="7"/>
  <c r="C58" i="7"/>
  <c r="D58" i="7" s="1"/>
  <c r="A59" i="7"/>
  <c r="B59" i="7"/>
  <c r="C59" i="7"/>
  <c r="D59" i="7" s="1"/>
  <c r="A60" i="7"/>
  <c r="B60" i="7"/>
  <c r="C60" i="7"/>
  <c r="D60" i="7" s="1"/>
  <c r="A61" i="7"/>
  <c r="B61" i="7"/>
  <c r="C61" i="7"/>
  <c r="A62" i="7"/>
  <c r="B62" i="7"/>
  <c r="C62" i="7"/>
  <c r="D62" i="7" s="1"/>
  <c r="A63" i="7"/>
  <c r="B63" i="7"/>
  <c r="C63" i="7"/>
  <c r="A64" i="7"/>
  <c r="B64" i="7"/>
  <c r="C64" i="7"/>
  <c r="D64" i="7" s="1"/>
  <c r="A65" i="7"/>
  <c r="B65" i="7"/>
  <c r="C65" i="7"/>
  <c r="A66" i="7"/>
  <c r="B66" i="7"/>
  <c r="C66" i="7"/>
  <c r="D66" i="7" s="1"/>
  <c r="A67" i="7"/>
  <c r="B67" i="7"/>
  <c r="C67" i="7"/>
  <c r="A68" i="7"/>
  <c r="B68" i="7"/>
  <c r="C68" i="7"/>
  <c r="D68" i="7" s="1"/>
  <c r="A69" i="7"/>
  <c r="B69" i="7"/>
  <c r="C69" i="7"/>
  <c r="D69" i="7" s="1"/>
  <c r="A70" i="7"/>
  <c r="B70" i="7"/>
  <c r="C70" i="7"/>
  <c r="D70" i="7" s="1"/>
  <c r="A71" i="7"/>
  <c r="B71" i="7"/>
  <c r="C71" i="7"/>
  <c r="A72" i="7"/>
  <c r="B72" i="7"/>
  <c r="C72" i="7"/>
  <c r="D72" i="7" s="1"/>
  <c r="A73" i="7"/>
  <c r="B73" i="7"/>
  <c r="C73" i="7"/>
  <c r="A74" i="7"/>
  <c r="B74" i="7"/>
  <c r="C74" i="7"/>
  <c r="D74" i="7" s="1"/>
  <c r="A75" i="7"/>
  <c r="B75" i="7"/>
  <c r="C75" i="7"/>
  <c r="D75" i="7" s="1"/>
  <c r="A76" i="7"/>
  <c r="B76" i="7"/>
  <c r="C76" i="7"/>
  <c r="D76" i="7" s="1"/>
  <c r="A77" i="7"/>
  <c r="B77" i="7"/>
  <c r="C77" i="7"/>
  <c r="D77" i="7" s="1"/>
  <c r="A78" i="7"/>
  <c r="B78" i="7"/>
  <c r="C78" i="7"/>
  <c r="D78" i="7" s="1"/>
  <c r="A79" i="7"/>
  <c r="B79" i="7"/>
  <c r="C79" i="7"/>
  <c r="A80" i="7"/>
  <c r="B80" i="7"/>
  <c r="C80" i="7"/>
  <c r="D80" i="7" s="1"/>
  <c r="A81" i="7"/>
  <c r="B81" i="7"/>
  <c r="C81" i="7"/>
  <c r="A82" i="7"/>
  <c r="B82" i="7"/>
  <c r="C82" i="7"/>
  <c r="D82" i="7" s="1"/>
  <c r="A83" i="7"/>
  <c r="B83" i="7"/>
  <c r="C83" i="7"/>
  <c r="D83" i="7" s="1"/>
  <c r="A84" i="7"/>
  <c r="B84" i="7"/>
  <c r="C84" i="7"/>
  <c r="D84" i="7" s="1"/>
  <c r="A85" i="7"/>
  <c r="B85" i="7"/>
  <c r="C85" i="7"/>
  <c r="A86" i="7"/>
  <c r="B86" i="7"/>
  <c r="C86" i="7"/>
  <c r="A87" i="7"/>
  <c r="B87" i="7"/>
  <c r="C87" i="7"/>
  <c r="A88" i="7"/>
  <c r="B88" i="7"/>
  <c r="C88" i="7"/>
  <c r="D88" i="7" s="1"/>
  <c r="A89" i="7"/>
  <c r="B89" i="7"/>
  <c r="C89" i="7"/>
  <c r="A90" i="7"/>
  <c r="B90" i="7"/>
  <c r="C90" i="7"/>
  <c r="D90" i="7" s="1"/>
  <c r="A91" i="7"/>
  <c r="B91" i="7"/>
  <c r="C91" i="7"/>
  <c r="D91" i="7" s="1"/>
  <c r="A92" i="7"/>
  <c r="B92" i="7"/>
  <c r="C92" i="7"/>
  <c r="D92" i="7" s="1"/>
  <c r="A93" i="7"/>
  <c r="B93" i="7"/>
  <c r="C93" i="7"/>
  <c r="A94" i="7"/>
  <c r="B94" i="7"/>
  <c r="C94" i="7"/>
  <c r="D94" i="7" s="1"/>
  <c r="A95" i="7"/>
  <c r="B95" i="7"/>
  <c r="C95" i="7"/>
  <c r="A96" i="7"/>
  <c r="B96" i="7"/>
  <c r="C96" i="7"/>
  <c r="D96" i="7" s="1"/>
  <c r="A97" i="7"/>
  <c r="B97" i="7"/>
  <c r="C97" i="7"/>
  <c r="A98" i="7"/>
  <c r="B98" i="7"/>
  <c r="C98" i="7"/>
  <c r="D98" i="7" s="1"/>
  <c r="A99" i="7"/>
  <c r="B99" i="7"/>
  <c r="C99" i="7"/>
  <c r="D99" i="7" s="1"/>
  <c r="A100" i="7"/>
  <c r="B100" i="7"/>
  <c r="C100" i="7"/>
  <c r="D100" i="7" s="1"/>
  <c r="A101" i="7"/>
  <c r="B101" i="7"/>
  <c r="C101" i="7"/>
  <c r="D101" i="7" s="1"/>
  <c r="A102" i="7"/>
  <c r="B102" i="7"/>
  <c r="C102" i="7"/>
  <c r="D102" i="7" s="1"/>
  <c r="A103" i="7"/>
  <c r="B103" i="7"/>
  <c r="C103" i="7"/>
  <c r="A104" i="7"/>
  <c r="B104" i="7"/>
  <c r="C104" i="7"/>
  <c r="D104" i="7" s="1"/>
  <c r="A105" i="7"/>
  <c r="B105" i="7"/>
  <c r="C105" i="7"/>
  <c r="A106" i="7"/>
  <c r="B106" i="7"/>
  <c r="C106" i="7"/>
  <c r="D106" i="7" s="1"/>
  <c r="A107" i="7"/>
  <c r="B107" i="7"/>
  <c r="C107" i="7"/>
  <c r="D107" i="7" s="1"/>
  <c r="A108" i="7"/>
  <c r="B108" i="7"/>
  <c r="C108" i="7"/>
  <c r="D108" i="7" s="1"/>
  <c r="A109" i="7"/>
  <c r="B109" i="7"/>
  <c r="C109" i="7"/>
  <c r="A110" i="7"/>
  <c r="B110" i="7"/>
  <c r="C110" i="7"/>
  <c r="D110" i="7" s="1"/>
  <c r="A111" i="7"/>
  <c r="B111" i="7"/>
  <c r="C111" i="7"/>
  <c r="A112" i="7"/>
  <c r="B112" i="7"/>
  <c r="C112" i="7"/>
  <c r="D112" i="7" s="1"/>
  <c r="A113" i="7"/>
  <c r="B113" i="7"/>
  <c r="C113" i="7"/>
  <c r="A114" i="7"/>
  <c r="B114" i="7"/>
  <c r="C114" i="7"/>
  <c r="D114" i="7" s="1"/>
  <c r="A115" i="7"/>
  <c r="B115" i="7"/>
  <c r="C115" i="7"/>
  <c r="D115" i="7" s="1"/>
  <c r="A116" i="7"/>
  <c r="B116" i="7"/>
  <c r="C116" i="7"/>
  <c r="D116" i="7" s="1"/>
  <c r="A117" i="7"/>
  <c r="B117" i="7"/>
  <c r="C117" i="7"/>
  <c r="D117" i="7" s="1"/>
  <c r="A118" i="7"/>
  <c r="B118" i="7"/>
  <c r="C118" i="7"/>
  <c r="D118" i="7" s="1"/>
  <c r="A119" i="7"/>
  <c r="B119" i="7"/>
  <c r="C119" i="7"/>
  <c r="A120" i="7"/>
  <c r="B120" i="7"/>
  <c r="C120" i="7"/>
  <c r="D120" i="7" s="1"/>
  <c r="A121" i="7"/>
  <c r="B121" i="7"/>
  <c r="C121" i="7"/>
  <c r="A122" i="7"/>
  <c r="B122" i="7"/>
  <c r="C122" i="7"/>
  <c r="D122" i="7" s="1"/>
  <c r="A123" i="7"/>
  <c r="B123" i="7"/>
  <c r="C123" i="7"/>
  <c r="D123" i="7" s="1"/>
  <c r="A124" i="7"/>
  <c r="B124" i="7"/>
  <c r="C124" i="7"/>
  <c r="D124" i="7" s="1"/>
  <c r="A125" i="7"/>
  <c r="B125" i="7"/>
  <c r="C125" i="7"/>
  <c r="D125" i="7" s="1"/>
  <c r="A126" i="7"/>
  <c r="B126" i="7"/>
  <c r="C126" i="7"/>
  <c r="A127" i="7"/>
  <c r="B127" i="7"/>
  <c r="C127" i="7"/>
  <c r="A128" i="7"/>
  <c r="B128" i="7"/>
  <c r="C128" i="7"/>
  <c r="D128" i="7" s="1"/>
  <c r="A129" i="7"/>
  <c r="B129" i="7"/>
  <c r="C129" i="7"/>
  <c r="A130" i="7"/>
  <c r="B130" i="7"/>
  <c r="C130" i="7"/>
  <c r="D130" i="7" s="1"/>
  <c r="A131" i="7"/>
  <c r="B131" i="7"/>
  <c r="C131" i="7"/>
  <c r="D131" i="7" s="1"/>
  <c r="A132" i="7"/>
  <c r="B132" i="7"/>
  <c r="C132" i="7"/>
  <c r="D132" i="7" s="1"/>
  <c r="A133" i="7"/>
  <c r="B133" i="7"/>
  <c r="C133" i="7"/>
  <c r="D133" i="7" s="1"/>
  <c r="A134" i="7"/>
  <c r="B134" i="7"/>
  <c r="C134" i="7"/>
  <c r="D134" i="7" s="1"/>
  <c r="A135" i="7"/>
  <c r="B135" i="7"/>
  <c r="C135" i="7"/>
  <c r="A136" i="7"/>
  <c r="B136" i="7"/>
  <c r="C136" i="7"/>
  <c r="D136" i="7" s="1"/>
  <c r="A137" i="7"/>
  <c r="B137" i="7"/>
  <c r="C137" i="7"/>
  <c r="A138" i="7"/>
  <c r="B138" i="7"/>
  <c r="C138" i="7"/>
  <c r="D138" i="7" s="1"/>
  <c r="A139" i="7"/>
  <c r="B139" i="7"/>
  <c r="C139" i="7"/>
  <c r="D139" i="7" s="1"/>
  <c r="A140" i="7"/>
  <c r="B140" i="7"/>
  <c r="C140" i="7"/>
  <c r="D140" i="7" s="1"/>
  <c r="A141" i="7"/>
  <c r="B141" i="7"/>
  <c r="C141" i="7"/>
  <c r="D141" i="7" s="1"/>
  <c r="A142" i="7"/>
  <c r="B142" i="7"/>
  <c r="C142" i="7"/>
  <c r="A143" i="7"/>
  <c r="B143" i="7"/>
  <c r="C143" i="7"/>
  <c r="A144" i="7"/>
  <c r="B144" i="7"/>
  <c r="C144" i="7"/>
  <c r="D144" i="7" s="1"/>
  <c r="A145" i="7"/>
  <c r="B145" i="7"/>
  <c r="C145" i="7"/>
  <c r="A146" i="7"/>
  <c r="B146" i="7"/>
  <c r="C146" i="7"/>
  <c r="D146" i="7" s="1"/>
  <c r="A147" i="7"/>
  <c r="B147" i="7"/>
  <c r="C147" i="7"/>
  <c r="D147" i="7" s="1"/>
  <c r="A148" i="7"/>
  <c r="B148" i="7"/>
  <c r="C148" i="7"/>
  <c r="D148" i="7" s="1"/>
  <c r="A149" i="7"/>
  <c r="B149" i="7"/>
  <c r="C149" i="7"/>
  <c r="D149" i="7" s="1"/>
  <c r="A150" i="7"/>
  <c r="B150" i="7"/>
  <c r="C150" i="7"/>
  <c r="D150" i="7" s="1"/>
  <c r="A151" i="7"/>
  <c r="B151" i="7"/>
  <c r="C151" i="7"/>
  <c r="A152" i="7"/>
  <c r="B152" i="7"/>
  <c r="C152" i="7"/>
  <c r="D152" i="7" s="1"/>
  <c r="A153" i="7"/>
  <c r="B153" i="7"/>
  <c r="C153" i="7"/>
  <c r="D153" i="7" s="1"/>
  <c r="A154" i="7"/>
  <c r="B154" i="7"/>
  <c r="C154" i="7"/>
  <c r="D154" i="7" s="1"/>
  <c r="B2" i="7"/>
  <c r="C2" i="7"/>
  <c r="D2" i="7" s="1"/>
  <c r="A2" i="7"/>
  <c r="D151" i="7"/>
  <c r="D145" i="7"/>
  <c r="D143" i="7"/>
  <c r="D142" i="7"/>
  <c r="D137" i="7"/>
  <c r="D135" i="7"/>
  <c r="D129" i="7"/>
  <c r="D127" i="7"/>
  <c r="D126" i="7"/>
  <c r="D121" i="7"/>
  <c r="D119" i="7"/>
  <c r="D113" i="7"/>
  <c r="D111" i="7"/>
  <c r="D109" i="7"/>
  <c r="D105" i="7"/>
  <c r="D103" i="7"/>
  <c r="D97" i="7"/>
  <c r="D95" i="7"/>
  <c r="D93" i="7"/>
  <c r="D89" i="7"/>
  <c r="D87" i="7"/>
  <c r="D86" i="7"/>
  <c r="D85" i="7"/>
  <c r="D81" i="7"/>
  <c r="D79" i="7"/>
  <c r="D73" i="7"/>
  <c r="D71" i="7"/>
  <c r="D67" i="7"/>
  <c r="D65" i="7"/>
  <c r="D63" i="7"/>
  <c r="D61" i="7"/>
  <c r="D57" i="7"/>
  <c r="D55" i="7"/>
  <c r="D54" i="7"/>
  <c r="D53" i="7"/>
  <c r="D49" i="7"/>
  <c r="D47" i="7"/>
  <c r="D45" i="7"/>
  <c r="D41" i="7"/>
  <c r="D39" i="7"/>
  <c r="D38" i="7"/>
  <c r="D37" i="7"/>
  <c r="D33" i="7"/>
  <c r="D31" i="7"/>
  <c r="D30" i="7"/>
  <c r="D29" i="7"/>
  <c r="D25" i="7"/>
  <c r="D23" i="7"/>
  <c r="D22" i="7"/>
  <c r="D21" i="7"/>
  <c r="D18" i="7"/>
  <c r="D17" i="7"/>
  <c r="D15" i="7"/>
  <c r="D14" i="7"/>
  <c r="D13" i="7"/>
  <c r="D9" i="7"/>
  <c r="D7" i="7"/>
  <c r="D6" i="7"/>
  <c r="D5" i="7"/>
  <c r="A3" i="6"/>
  <c r="B3" i="6"/>
  <c r="C3" i="6"/>
  <c r="A4" i="6"/>
  <c r="B4" i="6"/>
  <c r="C4" i="6"/>
  <c r="A5" i="6"/>
  <c r="B5" i="6"/>
  <c r="C5" i="6"/>
  <c r="D5" i="6" s="1"/>
  <c r="A6" i="6"/>
  <c r="B6" i="6"/>
  <c r="C6" i="6"/>
  <c r="A7" i="6"/>
  <c r="B7" i="6"/>
  <c r="C7" i="6"/>
  <c r="D7" i="6" s="1"/>
  <c r="A8" i="6"/>
  <c r="B8" i="6"/>
  <c r="C8" i="6"/>
  <c r="A9" i="6"/>
  <c r="B9" i="6"/>
  <c r="C9" i="6"/>
  <c r="A10" i="6"/>
  <c r="B10" i="6"/>
  <c r="C10" i="6"/>
  <c r="D10" i="6" s="1"/>
  <c r="A11" i="6"/>
  <c r="B11" i="6"/>
  <c r="C11" i="6"/>
  <c r="A12" i="6"/>
  <c r="B12" i="6"/>
  <c r="C12" i="6"/>
  <c r="A13" i="6"/>
  <c r="B13" i="6"/>
  <c r="C13" i="6"/>
  <c r="D13" i="6" s="1"/>
  <c r="A14" i="6"/>
  <c r="B14" i="6"/>
  <c r="C14" i="6"/>
  <c r="A15" i="6"/>
  <c r="B15" i="6"/>
  <c r="C15" i="6"/>
  <c r="D15" i="6" s="1"/>
  <c r="A16" i="6"/>
  <c r="B16" i="6"/>
  <c r="C16" i="6"/>
  <c r="A17" i="6"/>
  <c r="B17" i="6"/>
  <c r="C17" i="6"/>
  <c r="A18" i="6"/>
  <c r="B18" i="6"/>
  <c r="C18" i="6"/>
  <c r="D18" i="6" s="1"/>
  <c r="A19" i="6"/>
  <c r="B19" i="6"/>
  <c r="C19" i="6"/>
  <c r="A20" i="6"/>
  <c r="B20" i="6"/>
  <c r="C20" i="6"/>
  <c r="A21" i="6"/>
  <c r="B21" i="6"/>
  <c r="C21" i="6"/>
  <c r="D21" i="6" s="1"/>
  <c r="A22" i="6"/>
  <c r="B22" i="6"/>
  <c r="C22" i="6"/>
  <c r="A23" i="6"/>
  <c r="B23" i="6"/>
  <c r="C23" i="6"/>
  <c r="D23" i="6" s="1"/>
  <c r="A24" i="6"/>
  <c r="B24" i="6"/>
  <c r="C24" i="6"/>
  <c r="A25" i="6"/>
  <c r="B25" i="6"/>
  <c r="C25" i="6"/>
  <c r="A26" i="6"/>
  <c r="B26" i="6"/>
  <c r="C26" i="6"/>
  <c r="D26" i="6" s="1"/>
  <c r="A27" i="6"/>
  <c r="B27" i="6"/>
  <c r="C27" i="6"/>
  <c r="A28" i="6"/>
  <c r="B28" i="6"/>
  <c r="C28" i="6"/>
  <c r="A29" i="6"/>
  <c r="B29" i="6"/>
  <c r="C29" i="6"/>
  <c r="D29" i="6" s="1"/>
  <c r="A30" i="6"/>
  <c r="B30" i="6"/>
  <c r="C30" i="6"/>
  <c r="A31" i="6"/>
  <c r="B31" i="6"/>
  <c r="C31" i="6"/>
  <c r="D31" i="6" s="1"/>
  <c r="A32" i="6"/>
  <c r="B32" i="6"/>
  <c r="C32" i="6"/>
  <c r="A33" i="6"/>
  <c r="B33" i="6"/>
  <c r="C33" i="6"/>
  <c r="A34" i="6"/>
  <c r="B34" i="6"/>
  <c r="C34" i="6"/>
  <c r="D34" i="6" s="1"/>
  <c r="A35" i="6"/>
  <c r="B35" i="6"/>
  <c r="C35" i="6"/>
  <c r="A36" i="6"/>
  <c r="B36" i="6"/>
  <c r="C36" i="6"/>
  <c r="A37" i="6"/>
  <c r="B37" i="6"/>
  <c r="C37" i="6"/>
  <c r="D37" i="6" s="1"/>
  <c r="A38" i="6"/>
  <c r="B38" i="6"/>
  <c r="C38" i="6"/>
  <c r="A39" i="6"/>
  <c r="B39" i="6"/>
  <c r="C39" i="6"/>
  <c r="D39" i="6" s="1"/>
  <c r="A40" i="6"/>
  <c r="B40" i="6"/>
  <c r="C40" i="6"/>
  <c r="A41" i="6"/>
  <c r="B41" i="6"/>
  <c r="C41" i="6"/>
  <c r="A42" i="6"/>
  <c r="B42" i="6"/>
  <c r="C42" i="6"/>
  <c r="D42" i="6" s="1"/>
  <c r="A43" i="6"/>
  <c r="B43" i="6"/>
  <c r="C43" i="6"/>
  <c r="A44" i="6"/>
  <c r="B44" i="6"/>
  <c r="C44" i="6"/>
  <c r="A45" i="6"/>
  <c r="B45" i="6"/>
  <c r="C45" i="6"/>
  <c r="D45" i="6" s="1"/>
  <c r="A46" i="6"/>
  <c r="B46" i="6"/>
  <c r="C46" i="6"/>
  <c r="A47" i="6"/>
  <c r="B47" i="6"/>
  <c r="C47" i="6"/>
  <c r="D47" i="6" s="1"/>
  <c r="A48" i="6"/>
  <c r="B48" i="6"/>
  <c r="C48" i="6"/>
  <c r="A49" i="6"/>
  <c r="B49" i="6"/>
  <c r="C49" i="6"/>
  <c r="A50" i="6"/>
  <c r="B50" i="6"/>
  <c r="C50" i="6"/>
  <c r="D50" i="6" s="1"/>
  <c r="A51" i="6"/>
  <c r="B51" i="6"/>
  <c r="C51" i="6"/>
  <c r="A52" i="6"/>
  <c r="B52" i="6"/>
  <c r="C52" i="6"/>
  <c r="A53" i="6"/>
  <c r="B53" i="6"/>
  <c r="C53" i="6"/>
  <c r="D53" i="6" s="1"/>
  <c r="A54" i="6"/>
  <c r="B54" i="6"/>
  <c r="C54" i="6"/>
  <c r="A55" i="6"/>
  <c r="B55" i="6"/>
  <c r="C55" i="6"/>
  <c r="D55" i="6" s="1"/>
  <c r="A56" i="6"/>
  <c r="B56" i="6"/>
  <c r="C56" i="6"/>
  <c r="A57" i="6"/>
  <c r="B57" i="6"/>
  <c r="C57" i="6"/>
  <c r="A58" i="6"/>
  <c r="B58" i="6"/>
  <c r="C58" i="6"/>
  <c r="D58" i="6" s="1"/>
  <c r="A59" i="6"/>
  <c r="B59" i="6"/>
  <c r="C59" i="6"/>
  <c r="A60" i="6"/>
  <c r="B60" i="6"/>
  <c r="C60" i="6"/>
  <c r="A61" i="6"/>
  <c r="B61" i="6"/>
  <c r="C61" i="6"/>
  <c r="D61" i="6" s="1"/>
  <c r="A62" i="6"/>
  <c r="B62" i="6"/>
  <c r="C62" i="6"/>
  <c r="A63" i="6"/>
  <c r="B63" i="6"/>
  <c r="C63" i="6"/>
  <c r="D63" i="6" s="1"/>
  <c r="A64" i="6"/>
  <c r="B64" i="6"/>
  <c r="C64" i="6"/>
  <c r="A65" i="6"/>
  <c r="B65" i="6"/>
  <c r="C65" i="6"/>
  <c r="A66" i="6"/>
  <c r="B66" i="6"/>
  <c r="C66" i="6"/>
  <c r="D66" i="6" s="1"/>
  <c r="A67" i="6"/>
  <c r="B67" i="6"/>
  <c r="C67" i="6"/>
  <c r="A68" i="6"/>
  <c r="B68" i="6"/>
  <c r="C68" i="6"/>
  <c r="A69" i="6"/>
  <c r="B69" i="6"/>
  <c r="C69" i="6"/>
  <c r="D69" i="6" s="1"/>
  <c r="A70" i="6"/>
  <c r="B70" i="6"/>
  <c r="C70" i="6"/>
  <c r="A71" i="6"/>
  <c r="B71" i="6"/>
  <c r="C71" i="6"/>
  <c r="D71" i="6" s="1"/>
  <c r="A72" i="6"/>
  <c r="B72" i="6"/>
  <c r="C72" i="6"/>
  <c r="A73" i="6"/>
  <c r="B73" i="6"/>
  <c r="C73" i="6"/>
  <c r="A74" i="6"/>
  <c r="B74" i="6"/>
  <c r="C74" i="6"/>
  <c r="D74" i="6" s="1"/>
  <c r="A75" i="6"/>
  <c r="B75" i="6"/>
  <c r="C75" i="6"/>
  <c r="A76" i="6"/>
  <c r="B76" i="6"/>
  <c r="C76" i="6"/>
  <c r="A77" i="6"/>
  <c r="B77" i="6"/>
  <c r="C77" i="6"/>
  <c r="D77" i="6" s="1"/>
  <c r="A78" i="6"/>
  <c r="B78" i="6"/>
  <c r="C78" i="6"/>
  <c r="A79" i="6"/>
  <c r="B79" i="6"/>
  <c r="C79" i="6"/>
  <c r="D79" i="6" s="1"/>
  <c r="A80" i="6"/>
  <c r="B80" i="6"/>
  <c r="C80" i="6"/>
  <c r="A81" i="6"/>
  <c r="B81" i="6"/>
  <c r="C81" i="6"/>
  <c r="A82" i="6"/>
  <c r="B82" i="6"/>
  <c r="C82" i="6"/>
  <c r="D82" i="6" s="1"/>
  <c r="A83" i="6"/>
  <c r="B83" i="6"/>
  <c r="C83" i="6"/>
  <c r="D83" i="6" s="1"/>
  <c r="A84" i="6"/>
  <c r="B84" i="6"/>
  <c r="C84" i="6"/>
  <c r="A85" i="6"/>
  <c r="B85" i="6"/>
  <c r="C85" i="6"/>
  <c r="D85" i="6" s="1"/>
  <c r="A86" i="6"/>
  <c r="B86" i="6"/>
  <c r="C86" i="6"/>
  <c r="A87" i="6"/>
  <c r="B87" i="6"/>
  <c r="C87" i="6"/>
  <c r="D87" i="6" s="1"/>
  <c r="A88" i="6"/>
  <c r="B88" i="6"/>
  <c r="C88" i="6"/>
  <c r="A89" i="6"/>
  <c r="B89" i="6"/>
  <c r="C89" i="6"/>
  <c r="A90" i="6"/>
  <c r="B90" i="6"/>
  <c r="C90" i="6"/>
  <c r="D90" i="6" s="1"/>
  <c r="A91" i="6"/>
  <c r="B91" i="6"/>
  <c r="C91" i="6"/>
  <c r="D91" i="6" s="1"/>
  <c r="A92" i="6"/>
  <c r="B92" i="6"/>
  <c r="C92" i="6"/>
  <c r="A93" i="6"/>
  <c r="B93" i="6"/>
  <c r="C93" i="6"/>
  <c r="D93" i="6" s="1"/>
  <c r="A94" i="6"/>
  <c r="B94" i="6"/>
  <c r="C94" i="6"/>
  <c r="A95" i="6"/>
  <c r="B95" i="6"/>
  <c r="C95" i="6"/>
  <c r="D95" i="6" s="1"/>
  <c r="A96" i="6"/>
  <c r="B96" i="6"/>
  <c r="C96" i="6"/>
  <c r="A97" i="6"/>
  <c r="B97" i="6"/>
  <c r="C97" i="6"/>
  <c r="A98" i="6"/>
  <c r="B98" i="6"/>
  <c r="C98" i="6"/>
  <c r="D98" i="6" s="1"/>
  <c r="A99" i="6"/>
  <c r="B99" i="6"/>
  <c r="C99" i="6"/>
  <c r="D99" i="6" s="1"/>
  <c r="A100" i="6"/>
  <c r="B100" i="6"/>
  <c r="C100" i="6"/>
  <c r="A101" i="6"/>
  <c r="B101" i="6"/>
  <c r="C101" i="6"/>
  <c r="D101" i="6" s="1"/>
  <c r="A102" i="6"/>
  <c r="B102" i="6"/>
  <c r="C102" i="6"/>
  <c r="A103" i="6"/>
  <c r="B103" i="6"/>
  <c r="C103" i="6"/>
  <c r="D103" i="6" s="1"/>
  <c r="A104" i="6"/>
  <c r="B104" i="6"/>
  <c r="C104" i="6"/>
  <c r="A105" i="6"/>
  <c r="B105" i="6"/>
  <c r="C105" i="6"/>
  <c r="A106" i="6"/>
  <c r="B106" i="6"/>
  <c r="C106" i="6"/>
  <c r="D106" i="6" s="1"/>
  <c r="A107" i="6"/>
  <c r="B107" i="6"/>
  <c r="C107" i="6"/>
  <c r="A108" i="6"/>
  <c r="B108" i="6"/>
  <c r="C108" i="6"/>
  <c r="A109" i="6"/>
  <c r="B109" i="6"/>
  <c r="C109" i="6"/>
  <c r="D109" i="6" s="1"/>
  <c r="A110" i="6"/>
  <c r="B110" i="6"/>
  <c r="C110" i="6"/>
  <c r="A111" i="6"/>
  <c r="B111" i="6"/>
  <c r="C111" i="6"/>
  <c r="D111" i="6" s="1"/>
  <c r="A112" i="6"/>
  <c r="B112" i="6"/>
  <c r="C112" i="6"/>
  <c r="A113" i="6"/>
  <c r="B113" i="6"/>
  <c r="C113" i="6"/>
  <c r="A114" i="6"/>
  <c r="B114" i="6"/>
  <c r="C114" i="6"/>
  <c r="D114" i="6" s="1"/>
  <c r="A115" i="6"/>
  <c r="B115" i="6"/>
  <c r="C115" i="6"/>
  <c r="A116" i="6"/>
  <c r="B116" i="6"/>
  <c r="C116" i="6"/>
  <c r="A117" i="6"/>
  <c r="B117" i="6"/>
  <c r="C117" i="6"/>
  <c r="D117" i="6" s="1"/>
  <c r="A118" i="6"/>
  <c r="B118" i="6"/>
  <c r="C118" i="6"/>
  <c r="A119" i="6"/>
  <c r="B119" i="6"/>
  <c r="C119" i="6"/>
  <c r="D119" i="6" s="1"/>
  <c r="A120" i="6"/>
  <c r="B120" i="6"/>
  <c r="C120" i="6"/>
  <c r="A121" i="6"/>
  <c r="B121" i="6"/>
  <c r="C121" i="6"/>
  <c r="A122" i="6"/>
  <c r="B122" i="6"/>
  <c r="C122" i="6"/>
  <c r="D122" i="6" s="1"/>
  <c r="A123" i="6"/>
  <c r="B123" i="6"/>
  <c r="C123" i="6"/>
  <c r="A124" i="6"/>
  <c r="B124" i="6"/>
  <c r="C124" i="6"/>
  <c r="A125" i="6"/>
  <c r="B125" i="6"/>
  <c r="C125" i="6"/>
  <c r="D125" i="6" s="1"/>
  <c r="A126" i="6"/>
  <c r="B126" i="6"/>
  <c r="C126" i="6"/>
  <c r="A127" i="6"/>
  <c r="B127" i="6"/>
  <c r="C127" i="6"/>
  <c r="D127" i="6" s="1"/>
  <c r="A128" i="6"/>
  <c r="B128" i="6"/>
  <c r="C128" i="6"/>
  <c r="A129" i="6"/>
  <c r="B129" i="6"/>
  <c r="C129" i="6"/>
  <c r="A130" i="6"/>
  <c r="B130" i="6"/>
  <c r="C130" i="6"/>
  <c r="D130" i="6" s="1"/>
  <c r="A131" i="6"/>
  <c r="B131" i="6"/>
  <c r="C131" i="6"/>
  <c r="D131" i="6" s="1"/>
  <c r="A132" i="6"/>
  <c r="B132" i="6"/>
  <c r="C132" i="6"/>
  <c r="A133" i="6"/>
  <c r="B133" i="6"/>
  <c r="C133" i="6"/>
  <c r="D133" i="6" s="1"/>
  <c r="A134" i="6"/>
  <c r="B134" i="6"/>
  <c r="C134" i="6"/>
  <c r="A135" i="6"/>
  <c r="B135" i="6"/>
  <c r="C135" i="6"/>
  <c r="D135" i="6" s="1"/>
  <c r="A136" i="6"/>
  <c r="B136" i="6"/>
  <c r="C136" i="6"/>
  <c r="A137" i="6"/>
  <c r="B137" i="6"/>
  <c r="C137" i="6"/>
  <c r="A138" i="6"/>
  <c r="B138" i="6"/>
  <c r="C138" i="6"/>
  <c r="D138" i="6" s="1"/>
  <c r="A139" i="6"/>
  <c r="B139" i="6"/>
  <c r="C139" i="6"/>
  <c r="D139" i="6" s="1"/>
  <c r="A140" i="6"/>
  <c r="B140" i="6"/>
  <c r="C140" i="6"/>
  <c r="A141" i="6"/>
  <c r="B141" i="6"/>
  <c r="C141" i="6"/>
  <c r="D141" i="6" s="1"/>
  <c r="A142" i="6"/>
  <c r="B142" i="6"/>
  <c r="C142" i="6"/>
  <c r="A143" i="6"/>
  <c r="B143" i="6"/>
  <c r="C143" i="6"/>
  <c r="D143" i="6" s="1"/>
  <c r="A144" i="6"/>
  <c r="B144" i="6"/>
  <c r="C144" i="6"/>
  <c r="A145" i="6"/>
  <c r="B145" i="6"/>
  <c r="C145" i="6"/>
  <c r="A146" i="6"/>
  <c r="B146" i="6"/>
  <c r="C146" i="6"/>
  <c r="D146" i="6" s="1"/>
  <c r="A147" i="6"/>
  <c r="B147" i="6"/>
  <c r="C147" i="6"/>
  <c r="A148" i="6"/>
  <c r="B148" i="6"/>
  <c r="C148" i="6"/>
  <c r="A149" i="6"/>
  <c r="B149" i="6"/>
  <c r="C149" i="6"/>
  <c r="D149" i="6" s="1"/>
  <c r="A150" i="6"/>
  <c r="B150" i="6"/>
  <c r="C150" i="6"/>
  <c r="A151" i="6"/>
  <c r="B151" i="6"/>
  <c r="C151" i="6"/>
  <c r="D151" i="6" s="1"/>
  <c r="A152" i="6"/>
  <c r="B152" i="6"/>
  <c r="C152" i="6"/>
  <c r="D152" i="6" s="1"/>
  <c r="A153" i="6"/>
  <c r="B153" i="6"/>
  <c r="C153" i="6"/>
  <c r="D153" i="6" s="1"/>
  <c r="A154" i="6"/>
  <c r="B154" i="6"/>
  <c r="C154" i="6"/>
  <c r="D154" i="6" s="1"/>
  <c r="B2" i="6"/>
  <c r="C2" i="6"/>
  <c r="D2" i="6" s="1"/>
  <c r="A2" i="6"/>
  <c r="D150" i="6"/>
  <c r="D148" i="6"/>
  <c r="D147" i="6"/>
  <c r="D145" i="6"/>
  <c r="D144" i="6"/>
  <c r="D142" i="6"/>
  <c r="D140" i="6"/>
  <c r="D137" i="6"/>
  <c r="D136" i="6"/>
  <c r="D134" i="6"/>
  <c r="D132" i="6"/>
  <c r="D129" i="6"/>
  <c r="D128" i="6"/>
  <c r="D126" i="6"/>
  <c r="D124" i="6"/>
  <c r="D123" i="6"/>
  <c r="D121" i="6"/>
  <c r="D120" i="6"/>
  <c r="D118" i="6"/>
  <c r="D116" i="6"/>
  <c r="D115" i="6"/>
  <c r="D113" i="6"/>
  <c r="D112" i="6"/>
  <c r="D110" i="6"/>
  <c r="D108" i="6"/>
  <c r="D107" i="6"/>
  <c r="D105" i="6"/>
  <c r="D104" i="6"/>
  <c r="D102" i="6"/>
  <c r="D100" i="6"/>
  <c r="D97" i="6"/>
  <c r="D96" i="6"/>
  <c r="D94" i="6"/>
  <c r="D92" i="6"/>
  <c r="D89" i="6"/>
  <c r="D88" i="6"/>
  <c r="D86" i="6"/>
  <c r="D84" i="6"/>
  <c r="D81" i="6"/>
  <c r="D80" i="6"/>
  <c r="D78" i="6"/>
  <c r="D76" i="6"/>
  <c r="D75" i="6"/>
  <c r="D73" i="6"/>
  <c r="D72" i="6"/>
  <c r="D70" i="6"/>
  <c r="D68" i="6"/>
  <c r="D67" i="6"/>
  <c r="D65" i="6"/>
  <c r="D64" i="6"/>
  <c r="D62" i="6"/>
  <c r="D60" i="6"/>
  <c r="D59" i="6"/>
  <c r="D57" i="6"/>
  <c r="D56" i="6"/>
  <c r="D54" i="6"/>
  <c r="D52" i="6"/>
  <c r="D51" i="6"/>
  <c r="D49" i="6"/>
  <c r="D48" i="6"/>
  <c r="D46" i="6"/>
  <c r="D44" i="6"/>
  <c r="D43" i="6"/>
  <c r="D41" i="6"/>
  <c r="D40" i="6"/>
  <c r="D38" i="6"/>
  <c r="D36" i="6"/>
  <c r="D35" i="6"/>
  <c r="D33" i="6"/>
  <c r="D32" i="6"/>
  <c r="D30" i="6"/>
  <c r="D28" i="6"/>
  <c r="D27" i="6"/>
  <c r="D25" i="6"/>
  <c r="D24" i="6"/>
  <c r="D22" i="6"/>
  <c r="D20" i="6"/>
  <c r="D19" i="6"/>
  <c r="D17" i="6"/>
  <c r="D16" i="6"/>
  <c r="D14" i="6"/>
  <c r="D12" i="6"/>
  <c r="D11" i="6"/>
  <c r="D9" i="6"/>
  <c r="D8" i="6"/>
  <c r="D6" i="6"/>
  <c r="D4" i="6"/>
  <c r="D3" i="6"/>
  <c r="N2" i="14" l="1"/>
  <c r="O25" i="14" s="1"/>
  <c r="N27" i="14"/>
  <c r="O27" i="14" s="1"/>
  <c r="O45" i="13"/>
  <c r="O39" i="13"/>
  <c r="O43" i="13"/>
  <c r="O33" i="13"/>
  <c r="O47" i="13"/>
  <c r="O29" i="13"/>
  <c r="O37" i="13"/>
  <c r="O31" i="13"/>
  <c r="O41" i="13"/>
  <c r="O35" i="13"/>
  <c r="O40" i="13"/>
  <c r="O32" i="13"/>
  <c r="O42" i="13"/>
  <c r="O28" i="13"/>
  <c r="O36" i="13"/>
  <c r="O50" i="13"/>
  <c r="O46" i="13"/>
  <c r="O44" i="13"/>
  <c r="O48" i="13"/>
  <c r="O34" i="13"/>
  <c r="O51" i="13"/>
  <c r="O30" i="13"/>
  <c r="O49" i="13"/>
  <c r="O38" i="13"/>
  <c r="O27" i="13"/>
  <c r="O19" i="13"/>
  <c r="O9" i="13"/>
  <c r="O25" i="13"/>
  <c r="O17" i="13"/>
  <c r="O15" i="13"/>
  <c r="O18" i="13"/>
  <c r="O21" i="13"/>
  <c r="O4" i="13"/>
  <c r="O6" i="13"/>
  <c r="O23" i="13"/>
  <c r="O10" i="13"/>
  <c r="O11" i="13"/>
  <c r="O20" i="13"/>
  <c r="O24" i="13"/>
  <c r="O13" i="13"/>
  <c r="O16" i="13"/>
  <c r="O7" i="13"/>
  <c r="O26" i="13"/>
  <c r="O5" i="13"/>
  <c r="O22" i="13"/>
  <c r="O3" i="13"/>
  <c r="O12" i="13"/>
  <c r="O8" i="13"/>
  <c r="O2" i="13"/>
  <c r="O14" i="13"/>
  <c r="K15" i="6"/>
  <c r="K19" i="7"/>
  <c r="K27" i="7"/>
  <c r="K22" i="7"/>
  <c r="K32" i="7"/>
  <c r="K25" i="6"/>
  <c r="K45" i="7"/>
  <c r="K37" i="7"/>
  <c r="K36" i="7"/>
  <c r="K28" i="7"/>
  <c r="K20" i="7"/>
  <c r="K18" i="7"/>
  <c r="K34" i="7"/>
  <c r="K23" i="7"/>
  <c r="K29" i="7"/>
  <c r="K24" i="7"/>
  <c r="K30" i="7"/>
  <c r="K2" i="7"/>
  <c r="K16" i="7"/>
  <c r="K26" i="7"/>
  <c r="K38" i="7"/>
  <c r="K33" i="7"/>
  <c r="K49" i="7"/>
  <c r="K3" i="7"/>
  <c r="K13" i="7"/>
  <c r="K42" i="7"/>
  <c r="K47" i="7"/>
  <c r="K6" i="7"/>
  <c r="K12" i="7"/>
  <c r="K48" i="7"/>
  <c r="K51" i="7"/>
  <c r="K5" i="7"/>
  <c r="K8" i="7"/>
  <c r="K43" i="7"/>
  <c r="K14" i="7"/>
  <c r="K17" i="7"/>
  <c r="K41" i="7"/>
  <c r="K44" i="7"/>
  <c r="K4" i="7"/>
  <c r="K39" i="7"/>
  <c r="K7" i="7"/>
  <c r="K40" i="7"/>
  <c r="K50" i="7"/>
  <c r="K9" i="7"/>
  <c r="K10" i="7"/>
  <c r="K15" i="7"/>
  <c r="K46" i="7"/>
  <c r="K31" i="7"/>
  <c r="K35" i="7"/>
  <c r="K11" i="7"/>
  <c r="K21" i="7"/>
  <c r="K25" i="7"/>
  <c r="K7" i="6"/>
  <c r="K27" i="6"/>
  <c r="K21" i="6"/>
  <c r="K6" i="6"/>
  <c r="K19" i="6"/>
  <c r="K10" i="6"/>
  <c r="K17" i="6"/>
  <c r="K2" i="6"/>
  <c r="K3" i="6"/>
  <c r="K13" i="6"/>
  <c r="K24" i="6"/>
  <c r="K29" i="6"/>
  <c r="K34" i="6"/>
  <c r="K35" i="6"/>
  <c r="K36" i="6"/>
  <c r="K41" i="6"/>
  <c r="K46" i="6"/>
  <c r="K26" i="6"/>
  <c r="K47" i="6"/>
  <c r="K50" i="6"/>
  <c r="K16" i="6"/>
  <c r="K9" i="6"/>
  <c r="K18" i="6"/>
  <c r="K28" i="6"/>
  <c r="K33" i="6"/>
  <c r="K38" i="6"/>
  <c r="K12" i="6"/>
  <c r="K48" i="6"/>
  <c r="K39" i="6"/>
  <c r="K40" i="6"/>
  <c r="K45" i="6"/>
  <c r="K23" i="6"/>
  <c r="K14" i="6"/>
  <c r="K31" i="6"/>
  <c r="K32" i="6"/>
  <c r="K37" i="6"/>
  <c r="K42" i="6"/>
  <c r="K49" i="6"/>
  <c r="K51" i="6"/>
  <c r="K20" i="6"/>
  <c r="K30" i="6"/>
  <c r="K5" i="6"/>
  <c r="K4" i="6"/>
  <c r="K11" i="6"/>
  <c r="K8" i="6"/>
  <c r="K22" i="6"/>
  <c r="K43" i="6"/>
  <c r="K44" i="6"/>
  <c r="O39" i="14" l="1"/>
  <c r="O38" i="14"/>
  <c r="O41" i="14"/>
  <c r="O33" i="14"/>
  <c r="O43" i="14"/>
  <c r="O8" i="14"/>
  <c r="O34" i="14"/>
  <c r="O13" i="14"/>
  <c r="O15" i="14"/>
  <c r="O21" i="14"/>
  <c r="O3" i="14"/>
  <c r="O11" i="14"/>
  <c r="O19" i="14"/>
  <c r="O6" i="14"/>
  <c r="O45" i="14"/>
  <c r="O44" i="14"/>
  <c r="O42" i="14"/>
  <c r="O9" i="14"/>
  <c r="O23" i="14"/>
  <c r="O7" i="14"/>
  <c r="O50" i="14"/>
  <c r="O46" i="14"/>
  <c r="O49" i="14"/>
  <c r="O14" i="14"/>
  <c r="O12" i="14"/>
  <c r="O47" i="14"/>
  <c r="O37" i="14"/>
  <c r="O40" i="14"/>
  <c r="O20" i="14"/>
  <c r="O16" i="14"/>
  <c r="O4" i="14"/>
  <c r="O32" i="14"/>
  <c r="O48" i="14"/>
  <c r="O51" i="14"/>
  <c r="O17" i="14"/>
  <c r="O18" i="14"/>
  <c r="O26" i="14"/>
  <c r="O30" i="14"/>
  <c r="O36" i="14"/>
  <c r="O29" i="14"/>
  <c r="O2" i="14"/>
  <c r="O22" i="14"/>
  <c r="O5" i="14"/>
  <c r="O31" i="14"/>
  <c r="O28" i="14"/>
  <c r="O35" i="14"/>
  <c r="O24" i="14"/>
  <c r="O10" i="14"/>
  <c r="U9" i="13"/>
  <c r="T9" i="13" s="1"/>
  <c r="S9" i="13"/>
  <c r="Y9" i="13" s="1"/>
  <c r="AF2" i="13" s="1"/>
  <c r="S6" i="13"/>
  <c r="Y6" i="13" s="1"/>
  <c r="AD2" i="13" s="1"/>
  <c r="U6" i="13"/>
  <c r="T6" i="13" s="1"/>
  <c r="S5" i="13"/>
  <c r="Y5" i="13" s="1"/>
  <c r="AC2" i="13" s="1"/>
  <c r="U5" i="13"/>
  <c r="T5" i="13" s="1"/>
  <c r="U8" i="13"/>
  <c r="T8" i="13" s="1"/>
  <c r="S8" i="13"/>
  <c r="Y8" i="13" s="1"/>
  <c r="AE2" i="13" s="1"/>
  <c r="S11" i="13"/>
  <c r="Y11" i="13" s="1"/>
  <c r="AH2" i="13" s="1"/>
  <c r="U11" i="13"/>
  <c r="T11" i="13" s="1"/>
  <c r="U10" i="13"/>
  <c r="T10" i="13" s="1"/>
  <c r="S10" i="13"/>
  <c r="Y10" i="13" s="1"/>
  <c r="AG2" i="13" s="1"/>
  <c r="U4" i="13"/>
  <c r="T4" i="13" s="1"/>
  <c r="S4" i="13"/>
  <c r="Y4" i="13" s="1"/>
  <c r="AB2" i="13" s="1"/>
  <c r="U3" i="13"/>
  <c r="T3" i="13" s="1"/>
  <c r="S3" i="13"/>
  <c r="Y3" i="13" s="1"/>
  <c r="AA2" i="13" s="1"/>
  <c r="U2" i="13"/>
  <c r="T2" i="13" s="1"/>
  <c r="S2" i="13"/>
  <c r="Y2" i="13" s="1"/>
  <c r="S7" i="13"/>
  <c r="Y7" i="13" s="1"/>
  <c r="U7" i="13"/>
  <c r="T7" i="13" s="1"/>
  <c r="U7" i="14" l="1"/>
  <c r="T7" i="14" s="1"/>
  <c r="U10" i="14"/>
  <c r="T10" i="14" s="1"/>
  <c r="U8" i="14"/>
  <c r="T8" i="14" s="1"/>
  <c r="U4" i="14"/>
  <c r="T4" i="14" s="1"/>
  <c r="S10" i="14"/>
  <c r="Y10" i="14" s="1"/>
  <c r="AG2" i="14" s="1"/>
  <c r="U11" i="14"/>
  <c r="T11" i="14" s="1"/>
  <c r="S9" i="14"/>
  <c r="Y9" i="14" s="1"/>
  <c r="AF2" i="14" s="1"/>
  <c r="S2" i="14"/>
  <c r="Y2" i="14" s="1"/>
  <c r="S7" i="14"/>
  <c r="Y7" i="14" s="1"/>
  <c r="S8" i="14"/>
  <c r="Y8" i="14" s="1"/>
  <c r="AE2" i="14" s="1"/>
  <c r="S6" i="14"/>
  <c r="Y6" i="14" s="1"/>
  <c r="AD2" i="14" s="1"/>
  <c r="S5" i="14"/>
  <c r="Y5" i="14" s="1"/>
  <c r="AC2" i="14" s="1"/>
  <c r="U3" i="14"/>
  <c r="T3" i="14" s="1"/>
  <c r="U5" i="14"/>
  <c r="T5" i="14" s="1"/>
  <c r="U9" i="14"/>
  <c r="T9" i="14" s="1"/>
  <c r="U6" i="14"/>
  <c r="T6" i="14" s="1"/>
  <c r="S3" i="14"/>
  <c r="Y3" i="14" s="1"/>
  <c r="AA2" i="14" s="1"/>
  <c r="S11" i="14"/>
  <c r="Y11" i="14" s="1"/>
  <c r="AH2" i="14" s="1"/>
  <c r="S4" i="14"/>
  <c r="Y4" i="14" s="1"/>
  <c r="AB2" i="14" s="1"/>
  <c r="U2" i="14"/>
  <c r="T2" i="14" s="1"/>
  <c r="A3" i="5"/>
  <c r="B3" i="5"/>
  <c r="C3" i="5"/>
  <c r="D3" i="5" s="1"/>
  <c r="A4" i="5"/>
  <c r="B4" i="5"/>
  <c r="C4" i="5"/>
  <c r="D4" i="5" s="1"/>
  <c r="A5" i="5"/>
  <c r="B5" i="5"/>
  <c r="C5" i="5"/>
  <c r="A6" i="5"/>
  <c r="B6" i="5"/>
  <c r="C6" i="5"/>
  <c r="D6" i="5" s="1"/>
  <c r="A7" i="5"/>
  <c r="B7" i="5"/>
  <c r="C7" i="5"/>
  <c r="A8" i="5"/>
  <c r="B8" i="5"/>
  <c r="C8" i="5"/>
  <c r="A9" i="5"/>
  <c r="B9" i="5"/>
  <c r="C9" i="5"/>
  <c r="D9" i="5" s="1"/>
  <c r="A10" i="5"/>
  <c r="B10" i="5"/>
  <c r="C10" i="5"/>
  <c r="D10" i="5" s="1"/>
  <c r="A11" i="5"/>
  <c r="B11" i="5"/>
  <c r="C11" i="5"/>
  <c r="D11" i="5" s="1"/>
  <c r="A12" i="5"/>
  <c r="B12" i="5"/>
  <c r="C12" i="5"/>
  <c r="A13" i="5"/>
  <c r="B13" i="5"/>
  <c r="C13" i="5"/>
  <c r="A14" i="5"/>
  <c r="B14" i="5"/>
  <c r="C14" i="5"/>
  <c r="D14" i="5" s="1"/>
  <c r="A15" i="5"/>
  <c r="B15" i="5"/>
  <c r="C15" i="5"/>
  <c r="D15" i="5" s="1"/>
  <c r="A16" i="5"/>
  <c r="B16" i="5"/>
  <c r="C16" i="5"/>
  <c r="A17" i="5"/>
  <c r="B17" i="5"/>
  <c r="C17" i="5"/>
  <c r="D17" i="5" s="1"/>
  <c r="A18" i="5"/>
  <c r="B18" i="5"/>
  <c r="C18" i="5"/>
  <c r="A19" i="5"/>
  <c r="B19" i="5"/>
  <c r="C19" i="5"/>
  <c r="D19" i="5" s="1"/>
  <c r="A20" i="5"/>
  <c r="B20" i="5"/>
  <c r="C20" i="5"/>
  <c r="D20" i="5" s="1"/>
  <c r="A21" i="5"/>
  <c r="B21" i="5"/>
  <c r="C21" i="5"/>
  <c r="A22" i="5"/>
  <c r="B22" i="5"/>
  <c r="C22" i="5"/>
  <c r="D22" i="5" s="1"/>
  <c r="A23" i="5"/>
  <c r="B23" i="5"/>
  <c r="C23" i="5"/>
  <c r="D23" i="5" s="1"/>
  <c r="A24" i="5"/>
  <c r="B24" i="5"/>
  <c r="C24" i="5"/>
  <c r="D24" i="5" s="1"/>
  <c r="A25" i="5"/>
  <c r="B25" i="5"/>
  <c r="C25" i="5"/>
  <c r="D25" i="5" s="1"/>
  <c r="A26" i="5"/>
  <c r="B26" i="5"/>
  <c r="C26" i="5"/>
  <c r="D26" i="5" s="1"/>
  <c r="A27" i="5"/>
  <c r="B27" i="5"/>
  <c r="C27" i="5"/>
  <c r="D27" i="5" s="1"/>
  <c r="A28" i="5"/>
  <c r="B28" i="5"/>
  <c r="C28" i="5"/>
  <c r="D28" i="5" s="1"/>
  <c r="A29" i="5"/>
  <c r="B29" i="5"/>
  <c r="C29" i="5"/>
  <c r="A30" i="5"/>
  <c r="B30" i="5"/>
  <c r="C30" i="5"/>
  <c r="D30" i="5" s="1"/>
  <c r="A31" i="5"/>
  <c r="B31" i="5"/>
  <c r="C31" i="5"/>
  <c r="D31" i="5" s="1"/>
  <c r="A32" i="5"/>
  <c r="B32" i="5"/>
  <c r="C32" i="5"/>
  <c r="D32" i="5" s="1"/>
  <c r="A33" i="5"/>
  <c r="B33" i="5"/>
  <c r="C33" i="5"/>
  <c r="A34" i="5"/>
  <c r="B34" i="5"/>
  <c r="C34" i="5"/>
  <c r="D34" i="5" s="1"/>
  <c r="A35" i="5"/>
  <c r="B35" i="5"/>
  <c r="C35" i="5"/>
  <c r="D35" i="5" s="1"/>
  <c r="A36" i="5"/>
  <c r="B36" i="5"/>
  <c r="C36" i="5"/>
  <c r="D36" i="5" s="1"/>
  <c r="A37" i="5"/>
  <c r="B37" i="5"/>
  <c r="C37" i="5"/>
  <c r="A38" i="5"/>
  <c r="B38" i="5"/>
  <c r="C38" i="5"/>
  <c r="D38" i="5" s="1"/>
  <c r="A39" i="5"/>
  <c r="B39" i="5"/>
  <c r="C39" i="5"/>
  <c r="D39" i="5" s="1"/>
  <c r="A40" i="5"/>
  <c r="B40" i="5"/>
  <c r="C40" i="5"/>
  <c r="A41" i="5"/>
  <c r="B41" i="5"/>
  <c r="C41" i="5"/>
  <c r="D41" i="5" s="1"/>
  <c r="A42" i="5"/>
  <c r="B42" i="5"/>
  <c r="C42" i="5"/>
  <c r="D42" i="5" s="1"/>
  <c r="A43" i="5"/>
  <c r="B43" i="5"/>
  <c r="C43" i="5"/>
  <c r="D43" i="5" s="1"/>
  <c r="A44" i="5"/>
  <c r="B44" i="5"/>
  <c r="C44" i="5"/>
  <c r="D44" i="5" s="1"/>
  <c r="A45" i="5"/>
  <c r="B45" i="5"/>
  <c r="C45" i="5"/>
  <c r="A46" i="5"/>
  <c r="B46" i="5"/>
  <c r="C46" i="5"/>
  <c r="D46" i="5" s="1"/>
  <c r="A47" i="5"/>
  <c r="B47" i="5"/>
  <c r="C47" i="5"/>
  <c r="D47" i="5" s="1"/>
  <c r="A48" i="5"/>
  <c r="B48" i="5"/>
  <c r="C48" i="5"/>
  <c r="A49" i="5"/>
  <c r="B49" i="5"/>
  <c r="C49" i="5"/>
  <c r="A50" i="5"/>
  <c r="B50" i="5"/>
  <c r="C50" i="5"/>
  <c r="D50" i="5" s="1"/>
  <c r="A51" i="5"/>
  <c r="B51" i="5"/>
  <c r="C51" i="5"/>
  <c r="D51" i="5" s="1"/>
  <c r="A52" i="5"/>
  <c r="B52" i="5"/>
  <c r="C52" i="5"/>
  <c r="D52" i="5" s="1"/>
  <c r="A53" i="5"/>
  <c r="B53" i="5"/>
  <c r="C53" i="5"/>
  <c r="A54" i="5"/>
  <c r="B54" i="5"/>
  <c r="C54" i="5"/>
  <c r="D54" i="5" s="1"/>
  <c r="A55" i="5"/>
  <c r="B55" i="5"/>
  <c r="C55" i="5"/>
  <c r="D55" i="5" s="1"/>
  <c r="A56" i="5"/>
  <c r="B56" i="5"/>
  <c r="C56" i="5"/>
  <c r="A57" i="5"/>
  <c r="B57" i="5"/>
  <c r="C57" i="5"/>
  <c r="D57" i="5" s="1"/>
  <c r="A58" i="5"/>
  <c r="B58" i="5"/>
  <c r="C58" i="5"/>
  <c r="D58" i="5" s="1"/>
  <c r="A59" i="5"/>
  <c r="B59" i="5"/>
  <c r="C59" i="5"/>
  <c r="D59" i="5" s="1"/>
  <c r="A60" i="5"/>
  <c r="B60" i="5"/>
  <c r="C60" i="5"/>
  <c r="D60" i="5" s="1"/>
  <c r="A61" i="5"/>
  <c r="B61" i="5"/>
  <c r="C61" i="5"/>
  <c r="A62" i="5"/>
  <c r="B62" i="5"/>
  <c r="C62" i="5"/>
  <c r="D62" i="5" s="1"/>
  <c r="A63" i="5"/>
  <c r="B63" i="5"/>
  <c r="C63" i="5"/>
  <c r="A64" i="5"/>
  <c r="B64" i="5"/>
  <c r="C64" i="5"/>
  <c r="D64" i="5" s="1"/>
  <c r="A65" i="5"/>
  <c r="B65" i="5"/>
  <c r="C65" i="5"/>
  <c r="D65" i="5" s="1"/>
  <c r="A66" i="5"/>
  <c r="B66" i="5"/>
  <c r="C66" i="5"/>
  <c r="D66" i="5" s="1"/>
  <c r="A67" i="5"/>
  <c r="B67" i="5"/>
  <c r="C67" i="5"/>
  <c r="D67" i="5" s="1"/>
  <c r="A68" i="5"/>
  <c r="B68" i="5"/>
  <c r="C68" i="5"/>
  <c r="D68" i="5" s="1"/>
  <c r="A69" i="5"/>
  <c r="B69" i="5"/>
  <c r="C69" i="5"/>
  <c r="A70" i="5"/>
  <c r="B70" i="5"/>
  <c r="C70" i="5"/>
  <c r="D70" i="5" s="1"/>
  <c r="A71" i="5"/>
  <c r="B71" i="5"/>
  <c r="C71" i="5"/>
  <c r="D71" i="5" s="1"/>
  <c r="A72" i="5"/>
  <c r="B72" i="5"/>
  <c r="C72" i="5"/>
  <c r="D72" i="5" s="1"/>
  <c r="A73" i="5"/>
  <c r="B73" i="5"/>
  <c r="C73" i="5"/>
  <c r="D73" i="5" s="1"/>
  <c r="A74" i="5"/>
  <c r="B74" i="5"/>
  <c r="C74" i="5"/>
  <c r="A75" i="5"/>
  <c r="B75" i="5"/>
  <c r="C75" i="5"/>
  <c r="D75" i="5" s="1"/>
  <c r="A76" i="5"/>
  <c r="B76" i="5"/>
  <c r="C76" i="5"/>
  <c r="D76" i="5" s="1"/>
  <c r="A77" i="5"/>
  <c r="B77" i="5"/>
  <c r="C77" i="5"/>
  <c r="A78" i="5"/>
  <c r="B78" i="5"/>
  <c r="C78" i="5"/>
  <c r="D78" i="5" s="1"/>
  <c r="A79" i="5"/>
  <c r="B79" i="5"/>
  <c r="C79" i="5"/>
  <c r="D79" i="5" s="1"/>
  <c r="A80" i="5"/>
  <c r="B80" i="5"/>
  <c r="C80" i="5"/>
  <c r="D80" i="5" s="1"/>
  <c r="A81" i="5"/>
  <c r="B81" i="5"/>
  <c r="C81" i="5"/>
  <c r="D81" i="5" s="1"/>
  <c r="A82" i="5"/>
  <c r="B82" i="5"/>
  <c r="C82" i="5"/>
  <c r="D82" i="5" s="1"/>
  <c r="A83" i="5"/>
  <c r="B83" i="5"/>
  <c r="C83" i="5"/>
  <c r="D83" i="5" s="1"/>
  <c r="A84" i="5"/>
  <c r="B84" i="5"/>
  <c r="C84" i="5"/>
  <c r="D84" i="5" s="1"/>
  <c r="A85" i="5"/>
  <c r="B85" i="5"/>
  <c r="C85" i="5"/>
  <c r="A86" i="5"/>
  <c r="B86" i="5"/>
  <c r="C86" i="5"/>
  <c r="D86" i="5" s="1"/>
  <c r="A87" i="5"/>
  <c r="B87" i="5"/>
  <c r="C87" i="5"/>
  <c r="D87" i="5" s="1"/>
  <c r="A88" i="5"/>
  <c r="B88" i="5"/>
  <c r="C88" i="5"/>
  <c r="A89" i="5"/>
  <c r="B89" i="5"/>
  <c r="C89" i="5"/>
  <c r="D89" i="5" s="1"/>
  <c r="A90" i="5"/>
  <c r="B90" i="5"/>
  <c r="C90" i="5"/>
  <c r="D90" i="5" s="1"/>
  <c r="A91" i="5"/>
  <c r="B91" i="5"/>
  <c r="C91" i="5"/>
  <c r="D91" i="5" s="1"/>
  <c r="A92" i="5"/>
  <c r="B92" i="5"/>
  <c r="C92" i="5"/>
  <c r="A93" i="5"/>
  <c r="B93" i="5"/>
  <c r="C93" i="5"/>
  <c r="A94" i="5"/>
  <c r="B94" i="5"/>
  <c r="C94" i="5"/>
  <c r="D94" i="5" s="1"/>
  <c r="A95" i="5"/>
  <c r="B95" i="5"/>
  <c r="C95" i="5"/>
  <c r="D95" i="5" s="1"/>
  <c r="A96" i="5"/>
  <c r="B96" i="5"/>
  <c r="C96" i="5"/>
  <c r="A97" i="5"/>
  <c r="B97" i="5"/>
  <c r="C97" i="5"/>
  <c r="D97" i="5" s="1"/>
  <c r="A98" i="5"/>
  <c r="B98" i="5"/>
  <c r="C98" i="5"/>
  <c r="D98" i="5" s="1"/>
  <c r="A99" i="5"/>
  <c r="B99" i="5"/>
  <c r="C99" i="5"/>
  <c r="D99" i="5" s="1"/>
  <c r="A100" i="5"/>
  <c r="B100" i="5"/>
  <c r="C100" i="5"/>
  <c r="D100" i="5" s="1"/>
  <c r="A101" i="5"/>
  <c r="B101" i="5"/>
  <c r="C101" i="5"/>
  <c r="A102" i="5"/>
  <c r="B102" i="5"/>
  <c r="C102" i="5"/>
  <c r="D102" i="5" s="1"/>
  <c r="A103" i="5"/>
  <c r="B103" i="5"/>
  <c r="C103" i="5"/>
  <c r="D103" i="5" s="1"/>
  <c r="A104" i="5"/>
  <c r="B104" i="5"/>
  <c r="C104" i="5"/>
  <c r="A105" i="5"/>
  <c r="B105" i="5"/>
  <c r="C105" i="5"/>
  <c r="D105" i="5" s="1"/>
  <c r="A106" i="5"/>
  <c r="B106" i="5"/>
  <c r="C106" i="5"/>
  <c r="A107" i="5"/>
  <c r="B107" i="5"/>
  <c r="C107" i="5"/>
  <c r="D107" i="5" s="1"/>
  <c r="A108" i="5"/>
  <c r="B108" i="5"/>
  <c r="C108" i="5"/>
  <c r="D108" i="5" s="1"/>
  <c r="A109" i="5"/>
  <c r="B109" i="5"/>
  <c r="C109" i="5"/>
  <c r="A110" i="5"/>
  <c r="B110" i="5"/>
  <c r="C110" i="5"/>
  <c r="D110" i="5" s="1"/>
  <c r="A111" i="5"/>
  <c r="B111" i="5"/>
  <c r="C111" i="5"/>
  <c r="D111" i="5" s="1"/>
  <c r="A112" i="5"/>
  <c r="B112" i="5"/>
  <c r="C112" i="5"/>
  <c r="D112" i="5" s="1"/>
  <c r="A113" i="5"/>
  <c r="B113" i="5"/>
  <c r="C113" i="5"/>
  <c r="D113" i="5" s="1"/>
  <c r="A114" i="5"/>
  <c r="B114" i="5"/>
  <c r="C114" i="5"/>
  <c r="D114" i="5" s="1"/>
  <c r="A115" i="5"/>
  <c r="B115" i="5"/>
  <c r="C115" i="5"/>
  <c r="D115" i="5" s="1"/>
  <c r="A116" i="5"/>
  <c r="B116" i="5"/>
  <c r="C116" i="5"/>
  <c r="D116" i="5" s="1"/>
  <c r="A117" i="5"/>
  <c r="B117" i="5"/>
  <c r="C117" i="5"/>
  <c r="A118" i="5"/>
  <c r="B118" i="5"/>
  <c r="C118" i="5"/>
  <c r="D118" i="5" s="1"/>
  <c r="A119" i="5"/>
  <c r="B119" i="5"/>
  <c r="C119" i="5"/>
  <c r="D119" i="5" s="1"/>
  <c r="A120" i="5"/>
  <c r="B120" i="5"/>
  <c r="C120" i="5"/>
  <c r="D120" i="5" s="1"/>
  <c r="A121" i="5"/>
  <c r="B121" i="5"/>
  <c r="C121" i="5"/>
  <c r="D121" i="5" s="1"/>
  <c r="A122" i="5"/>
  <c r="B122" i="5"/>
  <c r="C122" i="5"/>
  <c r="D122" i="5" s="1"/>
  <c r="A123" i="5"/>
  <c r="B123" i="5"/>
  <c r="C123" i="5"/>
  <c r="D123" i="5" s="1"/>
  <c r="A124" i="5"/>
  <c r="B124" i="5"/>
  <c r="C124" i="5"/>
  <c r="D124" i="5" s="1"/>
  <c r="A125" i="5"/>
  <c r="B125" i="5"/>
  <c r="C125" i="5"/>
  <c r="A126" i="5"/>
  <c r="B126" i="5"/>
  <c r="C126" i="5"/>
  <c r="A127" i="5"/>
  <c r="B127" i="5"/>
  <c r="C127" i="5"/>
  <c r="D127" i="5" s="1"/>
  <c r="A128" i="5"/>
  <c r="B128" i="5"/>
  <c r="C128" i="5"/>
  <c r="D128" i="5" s="1"/>
  <c r="A129" i="5"/>
  <c r="B129" i="5"/>
  <c r="C129" i="5"/>
  <c r="D129" i="5" s="1"/>
  <c r="A130" i="5"/>
  <c r="B130" i="5"/>
  <c r="C130" i="5"/>
  <c r="D130" i="5" s="1"/>
  <c r="A131" i="5"/>
  <c r="B131" i="5"/>
  <c r="C131" i="5"/>
  <c r="D131" i="5" s="1"/>
  <c r="A132" i="5"/>
  <c r="B132" i="5"/>
  <c r="C132" i="5"/>
  <c r="D132" i="5" s="1"/>
  <c r="A133" i="5"/>
  <c r="B133" i="5"/>
  <c r="C133" i="5"/>
  <c r="A134" i="5"/>
  <c r="B134" i="5"/>
  <c r="C134" i="5"/>
  <c r="D134" i="5" s="1"/>
  <c r="A135" i="5"/>
  <c r="B135" i="5"/>
  <c r="C135" i="5"/>
  <c r="A136" i="5"/>
  <c r="B136" i="5"/>
  <c r="C136" i="5"/>
  <c r="D136" i="5" s="1"/>
  <c r="A137" i="5"/>
  <c r="B137" i="5"/>
  <c r="C137" i="5"/>
  <c r="D137" i="5" s="1"/>
  <c r="A138" i="5"/>
  <c r="B138" i="5"/>
  <c r="C138" i="5"/>
  <c r="D138" i="5" s="1"/>
  <c r="A139" i="5"/>
  <c r="B139" i="5"/>
  <c r="C139" i="5"/>
  <c r="D139" i="5" s="1"/>
  <c r="A140" i="5"/>
  <c r="B140" i="5"/>
  <c r="C140" i="5"/>
  <c r="D140" i="5" s="1"/>
  <c r="A141" i="5"/>
  <c r="B141" i="5"/>
  <c r="C141" i="5"/>
  <c r="A142" i="5"/>
  <c r="B142" i="5"/>
  <c r="C142" i="5"/>
  <c r="D142" i="5" s="1"/>
  <c r="A143" i="5"/>
  <c r="B143" i="5"/>
  <c r="C143" i="5"/>
  <c r="D143" i="5" s="1"/>
  <c r="A144" i="5"/>
  <c r="B144" i="5"/>
  <c r="C144" i="5"/>
  <c r="D144" i="5" s="1"/>
  <c r="A145" i="5"/>
  <c r="B145" i="5"/>
  <c r="C145" i="5"/>
  <c r="D145" i="5" s="1"/>
  <c r="A146" i="5"/>
  <c r="B146" i="5"/>
  <c r="C146" i="5"/>
  <c r="D146" i="5" s="1"/>
  <c r="A147" i="5"/>
  <c r="B147" i="5"/>
  <c r="C147" i="5"/>
  <c r="D147" i="5" s="1"/>
  <c r="A148" i="5"/>
  <c r="B148" i="5"/>
  <c r="C148" i="5"/>
  <c r="D148" i="5" s="1"/>
  <c r="A149" i="5"/>
  <c r="B149" i="5"/>
  <c r="C149" i="5"/>
  <c r="A150" i="5"/>
  <c r="B150" i="5"/>
  <c r="C150" i="5"/>
  <c r="D150" i="5" s="1"/>
  <c r="A151" i="5"/>
  <c r="B151" i="5"/>
  <c r="C151" i="5"/>
  <c r="A152" i="5"/>
  <c r="B152" i="5"/>
  <c r="C152" i="5"/>
  <c r="D152" i="5" s="1"/>
  <c r="A153" i="5"/>
  <c r="B153" i="5"/>
  <c r="C153" i="5"/>
  <c r="D153" i="5" s="1"/>
  <c r="A154" i="5"/>
  <c r="B154" i="5"/>
  <c r="C154" i="5"/>
  <c r="D154" i="5" s="1"/>
  <c r="B2" i="5"/>
  <c r="C2" i="5"/>
  <c r="D2" i="5" s="1"/>
  <c r="A2" i="5"/>
  <c r="D151" i="5"/>
  <c r="D149" i="5"/>
  <c r="D141" i="5"/>
  <c r="D135" i="5"/>
  <c r="D133" i="5"/>
  <c r="D126" i="5"/>
  <c r="D125" i="5"/>
  <c r="D117" i="5"/>
  <c r="D109" i="5"/>
  <c r="D106" i="5"/>
  <c r="D104" i="5"/>
  <c r="D101" i="5"/>
  <c r="D96" i="5"/>
  <c r="D93" i="5"/>
  <c r="D92" i="5"/>
  <c r="D88" i="5"/>
  <c r="D85" i="5"/>
  <c r="D77" i="5"/>
  <c r="D74" i="5"/>
  <c r="D69" i="5"/>
  <c r="D63" i="5"/>
  <c r="D61" i="5"/>
  <c r="D56" i="5"/>
  <c r="D53" i="5"/>
  <c r="D49" i="5"/>
  <c r="D48" i="5"/>
  <c r="D45" i="5"/>
  <c r="D40" i="5"/>
  <c r="D37" i="5"/>
  <c r="D33" i="5"/>
  <c r="D29" i="5"/>
  <c r="D21" i="5"/>
  <c r="D18" i="5"/>
  <c r="D16" i="5"/>
  <c r="D13" i="5"/>
  <c r="D12" i="5"/>
  <c r="D8" i="5"/>
  <c r="D7" i="5"/>
  <c r="D5" i="5"/>
  <c r="D148" i="4"/>
  <c r="A132" i="4"/>
  <c r="B132" i="4"/>
  <c r="C132" i="4"/>
  <c r="D132" i="4" s="1"/>
  <c r="A133" i="4"/>
  <c r="B133" i="4"/>
  <c r="C133" i="4"/>
  <c r="D133" i="4" s="1"/>
  <c r="A134" i="4"/>
  <c r="B134" i="4"/>
  <c r="C134" i="4"/>
  <c r="D134" i="4" s="1"/>
  <c r="A135" i="4"/>
  <c r="B135" i="4"/>
  <c r="C135" i="4"/>
  <c r="D135" i="4" s="1"/>
  <c r="A136" i="4"/>
  <c r="B136" i="4"/>
  <c r="C136" i="4"/>
  <c r="D136" i="4" s="1"/>
  <c r="A137" i="4"/>
  <c r="B137" i="4"/>
  <c r="C137" i="4"/>
  <c r="D137" i="4" s="1"/>
  <c r="A138" i="4"/>
  <c r="B138" i="4"/>
  <c r="C138" i="4"/>
  <c r="D138" i="4" s="1"/>
  <c r="A139" i="4"/>
  <c r="B139" i="4"/>
  <c r="C139" i="4"/>
  <c r="D139" i="4" s="1"/>
  <c r="A140" i="4"/>
  <c r="B140" i="4"/>
  <c r="C140" i="4"/>
  <c r="D140" i="4" s="1"/>
  <c r="A141" i="4"/>
  <c r="B141" i="4"/>
  <c r="C141" i="4"/>
  <c r="D141" i="4" s="1"/>
  <c r="A142" i="4"/>
  <c r="B142" i="4"/>
  <c r="C142" i="4"/>
  <c r="D142" i="4" s="1"/>
  <c r="A143" i="4"/>
  <c r="B143" i="4"/>
  <c r="C143" i="4"/>
  <c r="D143" i="4" s="1"/>
  <c r="A144" i="4"/>
  <c r="B144" i="4"/>
  <c r="C144" i="4"/>
  <c r="D144" i="4" s="1"/>
  <c r="A145" i="4"/>
  <c r="B145" i="4"/>
  <c r="C145" i="4"/>
  <c r="D145" i="4" s="1"/>
  <c r="A146" i="4"/>
  <c r="B146" i="4"/>
  <c r="C146" i="4"/>
  <c r="D146" i="4" s="1"/>
  <c r="A147" i="4"/>
  <c r="B147" i="4"/>
  <c r="C147" i="4"/>
  <c r="D147" i="4" s="1"/>
  <c r="A148" i="4"/>
  <c r="B148" i="4"/>
  <c r="C148" i="4"/>
  <c r="A149" i="4"/>
  <c r="B149" i="4"/>
  <c r="C149" i="4"/>
  <c r="D149" i="4" s="1"/>
  <c r="A150" i="4"/>
  <c r="B150" i="4"/>
  <c r="C150" i="4"/>
  <c r="D150" i="4" s="1"/>
  <c r="A151" i="4"/>
  <c r="B151" i="4"/>
  <c r="C151" i="4"/>
  <c r="D151" i="4" s="1"/>
  <c r="A152" i="4"/>
  <c r="B152" i="4"/>
  <c r="C152" i="4"/>
  <c r="D152" i="4" s="1"/>
  <c r="A153" i="4"/>
  <c r="B153" i="4"/>
  <c r="C153" i="4"/>
  <c r="D153" i="4" s="1"/>
  <c r="A154" i="4"/>
  <c r="B154" i="4"/>
  <c r="C154" i="4"/>
  <c r="D154" i="4" s="1"/>
  <c r="A58" i="4"/>
  <c r="B58" i="4"/>
  <c r="C58" i="4"/>
  <c r="D58" i="4" s="1"/>
  <c r="A59" i="4"/>
  <c r="B59" i="4"/>
  <c r="C59" i="4"/>
  <c r="D59" i="4" s="1"/>
  <c r="A60" i="4"/>
  <c r="B60" i="4"/>
  <c r="C60" i="4"/>
  <c r="D60" i="4" s="1"/>
  <c r="A61" i="4"/>
  <c r="B61" i="4"/>
  <c r="C61" i="4"/>
  <c r="D61" i="4" s="1"/>
  <c r="A62" i="4"/>
  <c r="B62" i="4"/>
  <c r="C62" i="4"/>
  <c r="D62" i="4" s="1"/>
  <c r="A63" i="4"/>
  <c r="B63" i="4"/>
  <c r="C63" i="4"/>
  <c r="D63" i="4" s="1"/>
  <c r="A64" i="4"/>
  <c r="B64" i="4"/>
  <c r="C64" i="4"/>
  <c r="D64" i="4" s="1"/>
  <c r="A65" i="4"/>
  <c r="B65" i="4"/>
  <c r="C65" i="4"/>
  <c r="D65" i="4" s="1"/>
  <c r="A66" i="4"/>
  <c r="B66" i="4"/>
  <c r="C66" i="4"/>
  <c r="D66" i="4" s="1"/>
  <c r="A67" i="4"/>
  <c r="B67" i="4"/>
  <c r="C67" i="4"/>
  <c r="D67" i="4" s="1"/>
  <c r="A68" i="4"/>
  <c r="B68" i="4"/>
  <c r="C68" i="4"/>
  <c r="D68" i="4" s="1"/>
  <c r="A69" i="4"/>
  <c r="B69" i="4"/>
  <c r="C69" i="4"/>
  <c r="D69" i="4" s="1"/>
  <c r="A70" i="4"/>
  <c r="B70" i="4"/>
  <c r="C70" i="4"/>
  <c r="D70" i="4" s="1"/>
  <c r="A71" i="4"/>
  <c r="B71" i="4"/>
  <c r="C71" i="4"/>
  <c r="D71" i="4" s="1"/>
  <c r="A72" i="4"/>
  <c r="B72" i="4"/>
  <c r="C72" i="4"/>
  <c r="D72" i="4" s="1"/>
  <c r="A73" i="4"/>
  <c r="B73" i="4"/>
  <c r="C73" i="4"/>
  <c r="D73" i="4" s="1"/>
  <c r="A74" i="4"/>
  <c r="B74" i="4"/>
  <c r="C74" i="4"/>
  <c r="D74" i="4" s="1"/>
  <c r="A75" i="4"/>
  <c r="B75" i="4"/>
  <c r="C75" i="4"/>
  <c r="D75" i="4" s="1"/>
  <c r="A76" i="4"/>
  <c r="B76" i="4"/>
  <c r="C76" i="4"/>
  <c r="D76" i="4" s="1"/>
  <c r="A77" i="4"/>
  <c r="B77" i="4"/>
  <c r="C77" i="4"/>
  <c r="D77" i="4" s="1"/>
  <c r="A78" i="4"/>
  <c r="B78" i="4"/>
  <c r="C78" i="4"/>
  <c r="D78" i="4" s="1"/>
  <c r="A79" i="4"/>
  <c r="B79" i="4"/>
  <c r="C79" i="4"/>
  <c r="D79" i="4" s="1"/>
  <c r="A80" i="4"/>
  <c r="B80" i="4"/>
  <c r="C80" i="4"/>
  <c r="D80" i="4" s="1"/>
  <c r="A81" i="4"/>
  <c r="B81" i="4"/>
  <c r="C81" i="4"/>
  <c r="D81" i="4" s="1"/>
  <c r="A82" i="4"/>
  <c r="B82" i="4"/>
  <c r="C82" i="4"/>
  <c r="D82" i="4" s="1"/>
  <c r="A83" i="4"/>
  <c r="B83" i="4"/>
  <c r="C83" i="4"/>
  <c r="D83" i="4" s="1"/>
  <c r="A84" i="4"/>
  <c r="B84" i="4"/>
  <c r="C84" i="4"/>
  <c r="D84" i="4" s="1"/>
  <c r="A85" i="4"/>
  <c r="B85" i="4"/>
  <c r="C85" i="4"/>
  <c r="D85" i="4" s="1"/>
  <c r="A86" i="4"/>
  <c r="B86" i="4"/>
  <c r="C86" i="4"/>
  <c r="D86" i="4" s="1"/>
  <c r="A87" i="4"/>
  <c r="B87" i="4"/>
  <c r="C87" i="4"/>
  <c r="D87" i="4" s="1"/>
  <c r="A88" i="4"/>
  <c r="B88" i="4"/>
  <c r="C88" i="4"/>
  <c r="D88" i="4" s="1"/>
  <c r="A89" i="4"/>
  <c r="B89" i="4"/>
  <c r="C89" i="4"/>
  <c r="D89" i="4" s="1"/>
  <c r="A90" i="4"/>
  <c r="B90" i="4"/>
  <c r="C90" i="4"/>
  <c r="D90" i="4" s="1"/>
  <c r="A91" i="4"/>
  <c r="B91" i="4"/>
  <c r="C91" i="4"/>
  <c r="D91" i="4" s="1"/>
  <c r="A92" i="4"/>
  <c r="B92" i="4"/>
  <c r="C92" i="4"/>
  <c r="D92" i="4" s="1"/>
  <c r="A93" i="4"/>
  <c r="B93" i="4"/>
  <c r="C93" i="4"/>
  <c r="D93" i="4" s="1"/>
  <c r="A94" i="4"/>
  <c r="B94" i="4"/>
  <c r="C94" i="4"/>
  <c r="D94" i="4" s="1"/>
  <c r="A95" i="4"/>
  <c r="B95" i="4"/>
  <c r="C95" i="4"/>
  <c r="D95" i="4" s="1"/>
  <c r="A96" i="4"/>
  <c r="B96" i="4"/>
  <c r="C96" i="4"/>
  <c r="D96" i="4" s="1"/>
  <c r="A97" i="4"/>
  <c r="B97" i="4"/>
  <c r="C97" i="4"/>
  <c r="D97" i="4" s="1"/>
  <c r="A98" i="4"/>
  <c r="B98" i="4"/>
  <c r="C98" i="4"/>
  <c r="D98" i="4" s="1"/>
  <c r="A99" i="4"/>
  <c r="B99" i="4"/>
  <c r="C99" i="4"/>
  <c r="D99" i="4" s="1"/>
  <c r="A100" i="4"/>
  <c r="B100" i="4"/>
  <c r="C100" i="4"/>
  <c r="D100" i="4" s="1"/>
  <c r="A101" i="4"/>
  <c r="B101" i="4"/>
  <c r="C101" i="4"/>
  <c r="D101" i="4" s="1"/>
  <c r="A102" i="4"/>
  <c r="B102" i="4"/>
  <c r="C102" i="4"/>
  <c r="D102" i="4" s="1"/>
  <c r="A103" i="4"/>
  <c r="B103" i="4"/>
  <c r="C103" i="4"/>
  <c r="D103" i="4" s="1"/>
  <c r="A104" i="4"/>
  <c r="B104" i="4"/>
  <c r="C104" i="4"/>
  <c r="D104" i="4" s="1"/>
  <c r="A105" i="4"/>
  <c r="B105" i="4"/>
  <c r="C105" i="4"/>
  <c r="D105" i="4" s="1"/>
  <c r="A106" i="4"/>
  <c r="B106" i="4"/>
  <c r="C106" i="4"/>
  <c r="D106" i="4" s="1"/>
  <c r="A107" i="4"/>
  <c r="B107" i="4"/>
  <c r="C107" i="4"/>
  <c r="D107" i="4" s="1"/>
  <c r="A108" i="4"/>
  <c r="B108" i="4"/>
  <c r="C108" i="4"/>
  <c r="D108" i="4" s="1"/>
  <c r="A109" i="4"/>
  <c r="B109" i="4"/>
  <c r="C109" i="4"/>
  <c r="D109" i="4" s="1"/>
  <c r="A110" i="4"/>
  <c r="B110" i="4"/>
  <c r="C110" i="4"/>
  <c r="D110" i="4" s="1"/>
  <c r="A111" i="4"/>
  <c r="B111" i="4"/>
  <c r="C111" i="4"/>
  <c r="D111" i="4" s="1"/>
  <c r="A112" i="4"/>
  <c r="B112" i="4"/>
  <c r="C112" i="4"/>
  <c r="D112" i="4" s="1"/>
  <c r="A113" i="4"/>
  <c r="B113" i="4"/>
  <c r="C113" i="4"/>
  <c r="D113" i="4" s="1"/>
  <c r="A114" i="4"/>
  <c r="B114" i="4"/>
  <c r="C114" i="4"/>
  <c r="D114" i="4" s="1"/>
  <c r="A115" i="4"/>
  <c r="B115" i="4"/>
  <c r="C115" i="4"/>
  <c r="D115" i="4" s="1"/>
  <c r="A116" i="4"/>
  <c r="B116" i="4"/>
  <c r="C116" i="4"/>
  <c r="D116" i="4" s="1"/>
  <c r="A117" i="4"/>
  <c r="B117" i="4"/>
  <c r="C117" i="4"/>
  <c r="D117" i="4" s="1"/>
  <c r="A118" i="4"/>
  <c r="B118" i="4"/>
  <c r="C118" i="4"/>
  <c r="D118" i="4" s="1"/>
  <c r="A119" i="4"/>
  <c r="B119" i="4"/>
  <c r="C119" i="4"/>
  <c r="D119" i="4" s="1"/>
  <c r="A120" i="4"/>
  <c r="B120" i="4"/>
  <c r="C120" i="4"/>
  <c r="D120" i="4" s="1"/>
  <c r="A121" i="4"/>
  <c r="B121" i="4"/>
  <c r="C121" i="4"/>
  <c r="D121" i="4" s="1"/>
  <c r="A122" i="4"/>
  <c r="B122" i="4"/>
  <c r="C122" i="4"/>
  <c r="D122" i="4" s="1"/>
  <c r="A123" i="4"/>
  <c r="B123" i="4"/>
  <c r="C123" i="4"/>
  <c r="D123" i="4" s="1"/>
  <c r="A124" i="4"/>
  <c r="B124" i="4"/>
  <c r="C124" i="4"/>
  <c r="D124" i="4" s="1"/>
  <c r="A125" i="4"/>
  <c r="B125" i="4"/>
  <c r="C125" i="4"/>
  <c r="D125" i="4" s="1"/>
  <c r="A126" i="4"/>
  <c r="B126" i="4"/>
  <c r="C126" i="4"/>
  <c r="D126" i="4" s="1"/>
  <c r="A127" i="4"/>
  <c r="B127" i="4"/>
  <c r="C127" i="4"/>
  <c r="D127" i="4" s="1"/>
  <c r="A128" i="4"/>
  <c r="B128" i="4"/>
  <c r="C128" i="4"/>
  <c r="D128" i="4" s="1"/>
  <c r="A129" i="4"/>
  <c r="B129" i="4"/>
  <c r="C129" i="4"/>
  <c r="D129" i="4" s="1"/>
  <c r="A130" i="4"/>
  <c r="B130" i="4"/>
  <c r="C130" i="4"/>
  <c r="D130" i="4" s="1"/>
  <c r="A131" i="4"/>
  <c r="B131" i="4"/>
  <c r="C131" i="4"/>
  <c r="D131" i="4" s="1"/>
  <c r="A3" i="4"/>
  <c r="B3" i="4"/>
  <c r="C3" i="4"/>
  <c r="D3" i="4" s="1"/>
  <c r="A4" i="4"/>
  <c r="B4" i="4"/>
  <c r="C4" i="4"/>
  <c r="D4" i="4" s="1"/>
  <c r="A5" i="4"/>
  <c r="B5" i="4"/>
  <c r="C5" i="4"/>
  <c r="D5" i="4" s="1"/>
  <c r="A6" i="4"/>
  <c r="B6" i="4"/>
  <c r="C6" i="4"/>
  <c r="D6" i="4" s="1"/>
  <c r="A7" i="4"/>
  <c r="B7" i="4"/>
  <c r="C7" i="4"/>
  <c r="D7" i="4" s="1"/>
  <c r="A8" i="4"/>
  <c r="B8" i="4"/>
  <c r="C8" i="4"/>
  <c r="D8" i="4" s="1"/>
  <c r="A9" i="4"/>
  <c r="B9" i="4"/>
  <c r="C9" i="4"/>
  <c r="D9" i="4" s="1"/>
  <c r="A10" i="4"/>
  <c r="B10" i="4"/>
  <c r="C10" i="4"/>
  <c r="D10" i="4" s="1"/>
  <c r="A11" i="4"/>
  <c r="B11" i="4"/>
  <c r="C11" i="4"/>
  <c r="D11" i="4" s="1"/>
  <c r="A12" i="4"/>
  <c r="B12" i="4"/>
  <c r="C12" i="4"/>
  <c r="D12" i="4" s="1"/>
  <c r="A13" i="4"/>
  <c r="B13" i="4"/>
  <c r="C13" i="4"/>
  <c r="D13" i="4" s="1"/>
  <c r="A14" i="4"/>
  <c r="B14" i="4"/>
  <c r="C14" i="4"/>
  <c r="D14" i="4" s="1"/>
  <c r="A15" i="4"/>
  <c r="B15" i="4"/>
  <c r="C15" i="4"/>
  <c r="D15" i="4" s="1"/>
  <c r="A16" i="4"/>
  <c r="B16" i="4"/>
  <c r="C16" i="4"/>
  <c r="D16" i="4" s="1"/>
  <c r="A17" i="4"/>
  <c r="B17" i="4"/>
  <c r="C17" i="4"/>
  <c r="D17" i="4" s="1"/>
  <c r="A18" i="4"/>
  <c r="B18" i="4"/>
  <c r="C18" i="4"/>
  <c r="D18" i="4" s="1"/>
  <c r="A19" i="4"/>
  <c r="B19" i="4"/>
  <c r="C19" i="4"/>
  <c r="D19" i="4" s="1"/>
  <c r="A20" i="4"/>
  <c r="B20" i="4"/>
  <c r="C20" i="4"/>
  <c r="D20" i="4" s="1"/>
  <c r="A21" i="4"/>
  <c r="B21" i="4"/>
  <c r="C21" i="4"/>
  <c r="D21" i="4" s="1"/>
  <c r="A22" i="4"/>
  <c r="B22" i="4"/>
  <c r="C22" i="4"/>
  <c r="D22" i="4" s="1"/>
  <c r="A23" i="4"/>
  <c r="B23" i="4"/>
  <c r="C23" i="4"/>
  <c r="D23" i="4" s="1"/>
  <c r="A24" i="4"/>
  <c r="B24" i="4"/>
  <c r="C24" i="4"/>
  <c r="D24" i="4" s="1"/>
  <c r="A25" i="4"/>
  <c r="B25" i="4"/>
  <c r="C25" i="4"/>
  <c r="D25" i="4" s="1"/>
  <c r="A26" i="4"/>
  <c r="B26" i="4"/>
  <c r="C26" i="4"/>
  <c r="D26" i="4" s="1"/>
  <c r="A27" i="4"/>
  <c r="B27" i="4"/>
  <c r="C27" i="4"/>
  <c r="D27" i="4" s="1"/>
  <c r="A28" i="4"/>
  <c r="B28" i="4"/>
  <c r="C28" i="4"/>
  <c r="D28" i="4" s="1"/>
  <c r="A29" i="4"/>
  <c r="B29" i="4"/>
  <c r="C29" i="4"/>
  <c r="D29" i="4" s="1"/>
  <c r="A30" i="4"/>
  <c r="B30" i="4"/>
  <c r="C30" i="4"/>
  <c r="D30" i="4" s="1"/>
  <c r="A31" i="4"/>
  <c r="B31" i="4"/>
  <c r="C31" i="4"/>
  <c r="D31" i="4" s="1"/>
  <c r="A32" i="4"/>
  <c r="B32" i="4"/>
  <c r="C32" i="4"/>
  <c r="D32" i="4" s="1"/>
  <c r="A33" i="4"/>
  <c r="B33" i="4"/>
  <c r="C33" i="4"/>
  <c r="D33" i="4" s="1"/>
  <c r="A34" i="4"/>
  <c r="B34" i="4"/>
  <c r="C34" i="4"/>
  <c r="D34" i="4" s="1"/>
  <c r="A35" i="4"/>
  <c r="B35" i="4"/>
  <c r="C35" i="4"/>
  <c r="D35" i="4" s="1"/>
  <c r="A36" i="4"/>
  <c r="B36" i="4"/>
  <c r="C36" i="4"/>
  <c r="D36" i="4" s="1"/>
  <c r="A37" i="4"/>
  <c r="B37" i="4"/>
  <c r="C37" i="4"/>
  <c r="D37" i="4" s="1"/>
  <c r="A38" i="4"/>
  <c r="B38" i="4"/>
  <c r="C38" i="4"/>
  <c r="D38" i="4" s="1"/>
  <c r="A39" i="4"/>
  <c r="B39" i="4"/>
  <c r="C39" i="4"/>
  <c r="D39" i="4" s="1"/>
  <c r="A40" i="4"/>
  <c r="B40" i="4"/>
  <c r="C40" i="4"/>
  <c r="D40" i="4" s="1"/>
  <c r="A41" i="4"/>
  <c r="B41" i="4"/>
  <c r="C41" i="4"/>
  <c r="D41" i="4" s="1"/>
  <c r="A42" i="4"/>
  <c r="B42" i="4"/>
  <c r="C42" i="4"/>
  <c r="D42" i="4" s="1"/>
  <c r="A43" i="4"/>
  <c r="B43" i="4"/>
  <c r="C43" i="4"/>
  <c r="D43" i="4" s="1"/>
  <c r="A44" i="4"/>
  <c r="B44" i="4"/>
  <c r="C44" i="4"/>
  <c r="D44" i="4" s="1"/>
  <c r="A45" i="4"/>
  <c r="B45" i="4"/>
  <c r="C45" i="4"/>
  <c r="D45" i="4" s="1"/>
  <c r="A46" i="4"/>
  <c r="B46" i="4"/>
  <c r="C46" i="4"/>
  <c r="D46" i="4" s="1"/>
  <c r="A47" i="4"/>
  <c r="B47" i="4"/>
  <c r="C47" i="4"/>
  <c r="D47" i="4" s="1"/>
  <c r="A48" i="4"/>
  <c r="B48" i="4"/>
  <c r="C48" i="4"/>
  <c r="D48" i="4" s="1"/>
  <c r="A49" i="4"/>
  <c r="B49" i="4"/>
  <c r="C49" i="4"/>
  <c r="D49" i="4" s="1"/>
  <c r="A50" i="4"/>
  <c r="B50" i="4"/>
  <c r="C50" i="4"/>
  <c r="D50" i="4" s="1"/>
  <c r="A51" i="4"/>
  <c r="B51" i="4"/>
  <c r="C51" i="4"/>
  <c r="D51" i="4" s="1"/>
  <c r="A52" i="4"/>
  <c r="B52" i="4"/>
  <c r="C52" i="4"/>
  <c r="D52" i="4" s="1"/>
  <c r="A53" i="4"/>
  <c r="B53" i="4"/>
  <c r="C53" i="4"/>
  <c r="D53" i="4" s="1"/>
  <c r="A54" i="4"/>
  <c r="B54" i="4"/>
  <c r="C54" i="4"/>
  <c r="D54" i="4" s="1"/>
  <c r="A55" i="4"/>
  <c r="B55" i="4"/>
  <c r="C55" i="4"/>
  <c r="D55" i="4" s="1"/>
  <c r="A56" i="4"/>
  <c r="B56" i="4"/>
  <c r="C56" i="4"/>
  <c r="D56" i="4" s="1"/>
  <c r="A57" i="4"/>
  <c r="B57" i="4"/>
  <c r="C57" i="4"/>
  <c r="D57" i="4" s="1"/>
  <c r="B2" i="4"/>
  <c r="C2" i="4"/>
  <c r="D2" i="4" s="1"/>
  <c r="A2" i="4"/>
  <c r="H13" i="10" l="1"/>
  <c r="H13" i="17"/>
  <c r="I13" i="10"/>
  <c r="I13" i="17"/>
  <c r="E13" i="10"/>
  <c r="E13" i="17"/>
  <c r="D13" i="10"/>
  <c r="D13" i="17"/>
  <c r="F13" i="10"/>
  <c r="F13" i="17"/>
  <c r="J13" i="10"/>
  <c r="J13" i="17"/>
  <c r="G13" i="10"/>
  <c r="G13" i="17"/>
  <c r="C13" i="10"/>
  <c r="C13" i="17"/>
  <c r="F134" i="12"/>
  <c r="F134" i="11"/>
  <c r="F109" i="12"/>
  <c r="F109" i="11"/>
  <c r="F85" i="11"/>
  <c r="F85" i="12"/>
  <c r="F53" i="12"/>
  <c r="F53" i="11"/>
  <c r="F94" i="12"/>
  <c r="F94" i="11"/>
  <c r="F86" i="11"/>
  <c r="F86" i="12"/>
  <c r="F132" i="11"/>
  <c r="F132" i="12"/>
  <c r="F82" i="11"/>
  <c r="F82" i="12"/>
  <c r="F25" i="12"/>
  <c r="F25" i="11"/>
  <c r="F62" i="11"/>
  <c r="F62" i="12"/>
  <c r="F114" i="12"/>
  <c r="F114" i="11"/>
  <c r="F130" i="12"/>
  <c r="F130" i="11"/>
  <c r="F102" i="12"/>
  <c r="F102" i="11"/>
  <c r="F51" i="11"/>
  <c r="F51" i="12"/>
  <c r="F21" i="12"/>
  <c r="F21" i="11"/>
  <c r="F38" i="11"/>
  <c r="F38" i="12"/>
  <c r="F34" i="11"/>
  <c r="F34" i="12"/>
  <c r="F29" i="11"/>
  <c r="F29" i="12"/>
  <c r="F99" i="11"/>
  <c r="F99" i="12"/>
  <c r="F75" i="12"/>
  <c r="F75" i="11"/>
  <c r="F10" i="12"/>
  <c r="F10" i="11"/>
  <c r="F30" i="11"/>
  <c r="F30" i="12"/>
  <c r="F141" i="11"/>
  <c r="F141" i="12"/>
  <c r="F125" i="12"/>
  <c r="F125" i="11"/>
  <c r="F110" i="12"/>
  <c r="F110" i="11"/>
  <c r="F126" i="11"/>
  <c r="F126" i="12"/>
  <c r="F69" i="12"/>
  <c r="F69" i="11"/>
  <c r="F58" i="11"/>
  <c r="F58" i="12"/>
  <c r="F45" i="12"/>
  <c r="F45" i="11"/>
  <c r="F6" i="12"/>
  <c r="F6" i="11"/>
  <c r="F117" i="11"/>
  <c r="F117" i="12"/>
  <c r="F93" i="12"/>
  <c r="F93" i="11"/>
  <c r="F37" i="11"/>
  <c r="F37" i="12"/>
  <c r="F149" i="12"/>
  <c r="F149" i="11"/>
  <c r="F51" i="7"/>
  <c r="F51" i="8"/>
  <c r="F51" i="9"/>
  <c r="F141" i="7"/>
  <c r="F141" i="8"/>
  <c r="F141" i="9"/>
  <c r="F34" i="7"/>
  <c r="F34" i="8"/>
  <c r="F34" i="9"/>
  <c r="F110" i="7"/>
  <c r="F110" i="9"/>
  <c r="F110" i="8"/>
  <c r="F86" i="7"/>
  <c r="F86" i="8"/>
  <c r="F86" i="9"/>
  <c r="F58" i="7"/>
  <c r="F58" i="8"/>
  <c r="F58" i="9"/>
  <c r="F29" i="7"/>
  <c r="F29" i="8"/>
  <c r="F29" i="9"/>
  <c r="F114" i="7"/>
  <c r="F114" i="9"/>
  <c r="F114" i="8"/>
  <c r="K27" i="4"/>
  <c r="F21" i="7"/>
  <c r="F21" i="9"/>
  <c r="F21" i="8"/>
  <c r="F85" i="7"/>
  <c r="F85" i="8"/>
  <c r="F85" i="9"/>
  <c r="F102" i="7"/>
  <c r="F102" i="9"/>
  <c r="F102" i="8"/>
  <c r="F134" i="7"/>
  <c r="F134" i="8"/>
  <c r="F134" i="9"/>
  <c r="F109" i="7"/>
  <c r="F109" i="9"/>
  <c r="F109" i="8"/>
  <c r="F53" i="7"/>
  <c r="F53" i="8"/>
  <c r="F53" i="9"/>
  <c r="F94" i="7"/>
  <c r="F94" i="8"/>
  <c r="F94" i="9"/>
  <c r="F132" i="7"/>
  <c r="F132" i="9"/>
  <c r="F132" i="8"/>
  <c r="F82" i="7"/>
  <c r="F82" i="8"/>
  <c r="F82" i="9"/>
  <c r="F25" i="7"/>
  <c r="F25" i="9"/>
  <c r="F25" i="8"/>
  <c r="F62" i="7"/>
  <c r="F62" i="8"/>
  <c r="F62" i="9"/>
  <c r="F130" i="7"/>
  <c r="F130" i="8"/>
  <c r="F130" i="9"/>
  <c r="F38" i="7"/>
  <c r="F38" i="9"/>
  <c r="F38" i="8"/>
  <c r="F99" i="7"/>
  <c r="F99" i="8"/>
  <c r="F99" i="9"/>
  <c r="F30" i="7"/>
  <c r="F30" i="8"/>
  <c r="F30" i="9"/>
  <c r="F126" i="7"/>
  <c r="F126" i="9"/>
  <c r="F126" i="8"/>
  <c r="F69" i="7"/>
  <c r="F69" i="9"/>
  <c r="F69" i="8"/>
  <c r="F45" i="7"/>
  <c r="F45" i="9"/>
  <c r="F45" i="8"/>
  <c r="F6" i="7"/>
  <c r="F6" i="9"/>
  <c r="F6" i="8"/>
  <c r="F10" i="7"/>
  <c r="F10" i="9"/>
  <c r="F10" i="8"/>
  <c r="F117" i="7"/>
  <c r="F117" i="9"/>
  <c r="F117" i="8"/>
  <c r="F93" i="7"/>
  <c r="F93" i="8"/>
  <c r="F93" i="9"/>
  <c r="F37" i="7"/>
  <c r="F37" i="8"/>
  <c r="F37" i="9"/>
  <c r="F149" i="7"/>
  <c r="F149" i="8"/>
  <c r="F149" i="9"/>
  <c r="F75" i="7"/>
  <c r="F75" i="9"/>
  <c r="F75" i="8"/>
  <c r="F125" i="7"/>
  <c r="F125" i="9"/>
  <c r="F125" i="8"/>
  <c r="K17" i="4"/>
  <c r="K9" i="4"/>
  <c r="K26" i="4"/>
  <c r="F141" i="6"/>
  <c r="F141" i="5"/>
  <c r="F141" i="4"/>
  <c r="F117" i="6"/>
  <c r="F117" i="4"/>
  <c r="F93" i="6"/>
  <c r="F93" i="4"/>
  <c r="F53" i="6"/>
  <c r="F53" i="5"/>
  <c r="F37" i="6"/>
  <c r="F6" i="6"/>
  <c r="F6" i="4"/>
  <c r="F6" i="5"/>
  <c r="F110" i="6"/>
  <c r="F110" i="5"/>
  <c r="F110" i="4"/>
  <c r="F126" i="6"/>
  <c r="F126" i="5"/>
  <c r="F29" i="6"/>
  <c r="F29" i="5"/>
  <c r="F149" i="6"/>
  <c r="F149" i="5"/>
  <c r="F86" i="6"/>
  <c r="F86" i="5"/>
  <c r="F86" i="4"/>
  <c r="F109" i="6"/>
  <c r="F109" i="5"/>
  <c r="F109" i="4"/>
  <c r="F85" i="6"/>
  <c r="F85" i="5"/>
  <c r="F21" i="6"/>
  <c r="F21" i="4"/>
  <c r="F130" i="6"/>
  <c r="F130" i="4"/>
  <c r="F132" i="6"/>
  <c r="F102" i="6"/>
  <c r="F102" i="5"/>
  <c r="F102" i="4"/>
  <c r="F69" i="6"/>
  <c r="F69" i="5"/>
  <c r="F45" i="6"/>
  <c r="F45" i="5"/>
  <c r="F134" i="6"/>
  <c r="F134" i="5"/>
  <c r="F134" i="4"/>
  <c r="F114" i="6"/>
  <c r="F114" i="5"/>
  <c r="F94" i="6"/>
  <c r="F94" i="5"/>
  <c r="F94" i="4"/>
  <c r="F62" i="6"/>
  <c r="F62" i="5"/>
  <c r="K12" i="4"/>
  <c r="K39" i="4"/>
  <c r="K50" i="4"/>
  <c r="F53" i="4"/>
  <c r="K19" i="4"/>
  <c r="F99" i="6"/>
  <c r="F99" i="4"/>
  <c r="F75" i="6"/>
  <c r="F75" i="4"/>
  <c r="F30" i="6"/>
  <c r="F30" i="5"/>
  <c r="K18" i="4"/>
  <c r="K36" i="4"/>
  <c r="F125" i="6"/>
  <c r="F125" i="5"/>
  <c r="F125" i="4"/>
  <c r="K23" i="4"/>
  <c r="F51" i="6"/>
  <c r="F51" i="4"/>
  <c r="F51" i="5"/>
  <c r="F82" i="6"/>
  <c r="F82" i="5"/>
  <c r="F82" i="4"/>
  <c r="F58" i="6"/>
  <c r="F58" i="5"/>
  <c r="F34" i="6"/>
  <c r="F34" i="5"/>
  <c r="F34" i="4"/>
  <c r="F10" i="6"/>
  <c r="F10" i="5"/>
  <c r="F10" i="4"/>
  <c r="K28" i="4"/>
  <c r="K15" i="4"/>
  <c r="K7" i="4"/>
  <c r="K42" i="4"/>
  <c r="F114" i="4"/>
  <c r="K34" i="4"/>
  <c r="F58" i="4"/>
  <c r="F37" i="4"/>
  <c r="F25" i="6"/>
  <c r="F25" i="5"/>
  <c r="F25" i="4"/>
  <c r="F38" i="6"/>
  <c r="F38" i="4"/>
  <c r="F38" i="5"/>
  <c r="K14" i="4"/>
  <c r="F30" i="4"/>
  <c r="K6" i="4"/>
  <c r="K41" i="4"/>
  <c r="K25" i="4"/>
  <c r="F149" i="4"/>
  <c r="K51" i="4"/>
  <c r="K3" i="4"/>
  <c r="K33" i="4"/>
  <c r="K13" i="4"/>
  <c r="K5" i="4"/>
  <c r="K32" i="4"/>
  <c r="K44" i="4"/>
  <c r="K35" i="4"/>
  <c r="K31" i="4"/>
  <c r="K47" i="4"/>
  <c r="K24" i="4"/>
  <c r="F126" i="4"/>
  <c r="K38" i="4"/>
  <c r="K30" i="4"/>
  <c r="K22" i="4"/>
  <c r="F62" i="4"/>
  <c r="F85" i="4"/>
  <c r="F45" i="4"/>
  <c r="F29" i="4"/>
  <c r="K49" i="4"/>
  <c r="K2" i="4"/>
  <c r="K10" i="4"/>
  <c r="K43" i="4"/>
  <c r="K11" i="4"/>
  <c r="F69" i="4"/>
  <c r="F21" i="5"/>
  <c r="K16" i="4"/>
  <c r="K46" i="4"/>
  <c r="K20" i="4"/>
  <c r="K4" i="4"/>
  <c r="K40" i="4"/>
  <c r="K8" i="4"/>
  <c r="F132" i="4"/>
  <c r="K48" i="4"/>
  <c r="F132" i="5"/>
  <c r="K45" i="4"/>
  <c r="K37" i="4"/>
  <c r="K29" i="4"/>
  <c r="K21" i="4"/>
  <c r="F117" i="5"/>
  <c r="F93" i="5"/>
  <c r="F37" i="5"/>
  <c r="K36" i="5"/>
  <c r="K24" i="5"/>
  <c r="K47" i="5"/>
  <c r="K39" i="5"/>
  <c r="K31" i="5"/>
  <c r="K18" i="5"/>
  <c r="K35" i="5"/>
  <c r="K14" i="5"/>
  <c r="K43" i="5"/>
  <c r="K40" i="5"/>
  <c r="K20" i="5"/>
  <c r="K3" i="5"/>
  <c r="K6" i="5"/>
  <c r="K28" i="5"/>
  <c r="K19" i="5"/>
  <c r="K22" i="5"/>
  <c r="K51" i="5"/>
  <c r="K32" i="5"/>
  <c r="K2" i="5"/>
  <c r="K5" i="5"/>
  <c r="K7" i="5"/>
  <c r="K45" i="5"/>
  <c r="K8" i="5"/>
  <c r="K9" i="5"/>
  <c r="K12" i="5"/>
  <c r="K10" i="5"/>
  <c r="K11" i="5"/>
  <c r="K21" i="5"/>
  <c r="K23" i="5"/>
  <c r="K26" i="5"/>
  <c r="F75" i="5"/>
  <c r="K29" i="5"/>
  <c r="K34" i="5"/>
  <c r="F99" i="5"/>
  <c r="K37" i="5"/>
  <c r="K42" i="5"/>
  <c r="K48" i="5"/>
  <c r="K16" i="5"/>
  <c r="K4" i="5"/>
  <c r="K15" i="5"/>
  <c r="F130" i="5"/>
  <c r="K44" i="5"/>
  <c r="K50" i="5"/>
  <c r="K17" i="5"/>
  <c r="K25" i="5"/>
  <c r="K27" i="5"/>
  <c r="K30" i="5"/>
  <c r="K33" i="5"/>
  <c r="K38" i="5"/>
  <c r="K41" i="5"/>
  <c r="K46" i="5"/>
  <c r="K49" i="5"/>
  <c r="K13" i="5"/>
  <c r="F47" i="11" l="1"/>
  <c r="F47" i="12"/>
  <c r="F24" i="12"/>
  <c r="F24" i="11"/>
  <c r="F143" i="12"/>
  <c r="F143" i="11"/>
  <c r="F7" i="11"/>
  <c r="F7" i="12"/>
  <c r="F118" i="12"/>
  <c r="F118" i="11"/>
  <c r="F97" i="12"/>
  <c r="F97" i="11"/>
  <c r="F148" i="12"/>
  <c r="F148" i="11"/>
  <c r="F60" i="12"/>
  <c r="F60" i="11"/>
  <c r="F83" i="12"/>
  <c r="F83" i="11"/>
  <c r="F106" i="12"/>
  <c r="F106" i="11"/>
  <c r="F112" i="11"/>
  <c r="F112" i="12"/>
  <c r="F91" i="12"/>
  <c r="F91" i="11"/>
  <c r="F151" i="11"/>
  <c r="F151" i="12"/>
  <c r="F92" i="12"/>
  <c r="L32" i="12" s="1"/>
  <c r="F92" i="11"/>
  <c r="L32" i="11" s="1"/>
  <c r="F111" i="12"/>
  <c r="F111" i="11"/>
  <c r="F150" i="11"/>
  <c r="F150" i="12"/>
  <c r="F32" i="12"/>
  <c r="F32" i="11"/>
  <c r="F55" i="12"/>
  <c r="F55" i="11"/>
  <c r="F133" i="11"/>
  <c r="F133" i="12"/>
  <c r="F131" i="11"/>
  <c r="F131" i="12"/>
  <c r="F96" i="11"/>
  <c r="F96" i="12"/>
  <c r="F12" i="11"/>
  <c r="F12" i="12"/>
  <c r="F36" i="12"/>
  <c r="F36" i="11"/>
  <c r="F122" i="12"/>
  <c r="F122" i="11"/>
  <c r="F90" i="11"/>
  <c r="F90" i="12"/>
  <c r="F20" i="12"/>
  <c r="F20" i="11"/>
  <c r="F127" i="11"/>
  <c r="L43" i="11" s="1"/>
  <c r="F127" i="12"/>
  <c r="L43" i="12" s="1"/>
  <c r="F147" i="12"/>
  <c r="F147" i="11"/>
  <c r="F8" i="11"/>
  <c r="F8" i="12"/>
  <c r="F84" i="12"/>
  <c r="F84" i="11"/>
  <c r="F4" i="11"/>
  <c r="F4" i="12"/>
  <c r="F56" i="12"/>
  <c r="F56" i="11"/>
  <c r="F9" i="12"/>
  <c r="F9" i="11"/>
  <c r="F146" i="12"/>
  <c r="F146" i="11"/>
  <c r="F95" i="11"/>
  <c r="F95" i="12"/>
  <c r="F11" i="11"/>
  <c r="F11" i="12"/>
  <c r="F59" i="12"/>
  <c r="F59" i="11"/>
  <c r="F135" i="11"/>
  <c r="F135" i="12"/>
  <c r="F40" i="12"/>
  <c r="F40" i="11"/>
  <c r="F89" i="11"/>
  <c r="F89" i="12"/>
  <c r="F98" i="12"/>
  <c r="F98" i="11"/>
  <c r="F50" i="11"/>
  <c r="F50" i="12"/>
  <c r="F63" i="12"/>
  <c r="F63" i="11"/>
  <c r="F65" i="12"/>
  <c r="F65" i="11"/>
  <c r="F61" i="12"/>
  <c r="F61" i="11"/>
  <c r="F80" i="12"/>
  <c r="F80" i="11"/>
  <c r="F33" i="11"/>
  <c r="F33" i="12"/>
  <c r="F129" i="12"/>
  <c r="F129" i="11"/>
  <c r="F35" i="11"/>
  <c r="F35" i="12"/>
  <c r="F121" i="12"/>
  <c r="F121" i="11"/>
  <c r="F39" i="11"/>
  <c r="F39" i="12"/>
  <c r="F88" i="12"/>
  <c r="F88" i="11"/>
  <c r="F19" i="11"/>
  <c r="F19" i="12"/>
  <c r="F68" i="12"/>
  <c r="F68" i="11"/>
  <c r="F124" i="11"/>
  <c r="F124" i="12"/>
  <c r="F101" i="11"/>
  <c r="F101" i="12"/>
  <c r="F70" i="12"/>
  <c r="F70" i="11"/>
  <c r="F119" i="11"/>
  <c r="F119" i="12"/>
  <c r="F78" i="12"/>
  <c r="F78" i="11"/>
  <c r="F71" i="12"/>
  <c r="F71" i="11"/>
  <c r="F3" i="11"/>
  <c r="F3" i="12"/>
  <c r="F23" i="12"/>
  <c r="F23" i="11"/>
  <c r="F57" i="12"/>
  <c r="F57" i="11"/>
  <c r="F128" i="11"/>
  <c r="F128" i="12"/>
  <c r="F13" i="11"/>
  <c r="F13" i="12"/>
  <c r="F120" i="11"/>
  <c r="F120" i="12"/>
  <c r="F16" i="11"/>
  <c r="F16" i="12"/>
  <c r="F87" i="12"/>
  <c r="F87" i="11"/>
  <c r="F136" i="11"/>
  <c r="F136" i="12"/>
  <c r="F18" i="12"/>
  <c r="F18" i="11"/>
  <c r="F43" i="11"/>
  <c r="F43" i="12"/>
  <c r="F73" i="11"/>
  <c r="F73" i="12"/>
  <c r="F142" i="12"/>
  <c r="F142" i="11"/>
  <c r="F123" i="11"/>
  <c r="F123" i="12"/>
  <c r="F26" i="11"/>
  <c r="F26" i="12"/>
  <c r="F41" i="12"/>
  <c r="F41" i="11"/>
  <c r="F140" i="11"/>
  <c r="F140" i="12"/>
  <c r="F81" i="11"/>
  <c r="F81" i="12"/>
  <c r="F31" i="11"/>
  <c r="L11" i="11" s="1"/>
  <c r="F31" i="12"/>
  <c r="L11" i="12" s="1"/>
  <c r="F79" i="12"/>
  <c r="F79" i="11"/>
  <c r="F105" i="12"/>
  <c r="F105" i="11"/>
  <c r="F115" i="12"/>
  <c r="F115" i="11"/>
  <c r="F77" i="11"/>
  <c r="F28" i="12"/>
  <c r="F28" i="11"/>
  <c r="F76" i="11"/>
  <c r="F76" i="12"/>
  <c r="F108" i="11"/>
  <c r="F108" i="12"/>
  <c r="F49" i="12"/>
  <c r="F49" i="11"/>
  <c r="F14" i="12"/>
  <c r="F14" i="11"/>
  <c r="F17" i="11"/>
  <c r="F17" i="12"/>
  <c r="F42" i="11"/>
  <c r="F42" i="12"/>
  <c r="F67" i="12"/>
  <c r="F67" i="11"/>
  <c r="F139" i="12"/>
  <c r="F139" i="11"/>
  <c r="F22" i="12"/>
  <c r="F22" i="11"/>
  <c r="F116" i="12"/>
  <c r="F116" i="11"/>
  <c r="F72" i="11"/>
  <c r="F72" i="12"/>
  <c r="F144" i="12"/>
  <c r="F144" i="11"/>
  <c r="F2" i="11"/>
  <c r="F5" i="12"/>
  <c r="F5" i="11"/>
  <c r="F104" i="11"/>
  <c r="F104" i="12"/>
  <c r="F100" i="11"/>
  <c r="F100" i="12"/>
  <c r="F113" i="12"/>
  <c r="F113" i="11"/>
  <c r="F103" i="11"/>
  <c r="F103" i="12"/>
  <c r="F27" i="12"/>
  <c r="F27" i="11"/>
  <c r="F52" i="12"/>
  <c r="F52" i="11"/>
  <c r="F74" i="11"/>
  <c r="F74" i="12"/>
  <c r="F107" i="11"/>
  <c r="F107" i="12"/>
  <c r="L37" i="12" s="1"/>
  <c r="F48" i="12"/>
  <c r="F48" i="11"/>
  <c r="F145" i="12"/>
  <c r="F145" i="11"/>
  <c r="F46" i="11"/>
  <c r="F46" i="12"/>
  <c r="F15" i="11"/>
  <c r="F15" i="12"/>
  <c r="F64" i="12"/>
  <c r="F64" i="11"/>
  <c r="F138" i="12"/>
  <c r="F138" i="11"/>
  <c r="F66" i="11"/>
  <c r="F66" i="12"/>
  <c r="F137" i="11"/>
  <c r="F137" i="12"/>
  <c r="F54" i="12"/>
  <c r="F54" i="11"/>
  <c r="F44" i="12"/>
  <c r="F44" i="11"/>
  <c r="F8" i="7"/>
  <c r="F8" i="9"/>
  <c r="F8" i="8"/>
  <c r="F128" i="7"/>
  <c r="F128" i="8"/>
  <c r="F128" i="9"/>
  <c r="F13" i="7"/>
  <c r="F13" i="9"/>
  <c r="F13" i="8"/>
  <c r="F120" i="7"/>
  <c r="F120" i="9"/>
  <c r="F120" i="8"/>
  <c r="F39" i="7"/>
  <c r="F39" i="9"/>
  <c r="F39" i="8"/>
  <c r="F88" i="7"/>
  <c r="F88" i="9"/>
  <c r="F88" i="8"/>
  <c r="F19" i="7"/>
  <c r="F19" i="9"/>
  <c r="F19" i="8"/>
  <c r="F2" i="7"/>
  <c r="F2" i="8"/>
  <c r="F2" i="9"/>
  <c r="F24" i="7"/>
  <c r="F24" i="8"/>
  <c r="F24" i="9"/>
  <c r="F31" i="7"/>
  <c r="L11" i="7" s="1"/>
  <c r="F31" i="9"/>
  <c r="L11" i="9" s="1"/>
  <c r="F31" i="8"/>
  <c r="L11" i="8" s="1"/>
  <c r="F79" i="7"/>
  <c r="F79" i="9"/>
  <c r="F79" i="8"/>
  <c r="F105" i="7"/>
  <c r="F105" i="9"/>
  <c r="F105" i="8"/>
  <c r="F115" i="7"/>
  <c r="F115" i="9"/>
  <c r="F115" i="8"/>
  <c r="F77" i="7"/>
  <c r="F77" i="9"/>
  <c r="F77" i="8"/>
  <c r="F28" i="7"/>
  <c r="F28" i="9"/>
  <c r="F28" i="8"/>
  <c r="F76" i="7"/>
  <c r="F76" i="9"/>
  <c r="F76" i="8"/>
  <c r="F108" i="7"/>
  <c r="F108" i="9"/>
  <c r="F108" i="8"/>
  <c r="F49" i="7"/>
  <c r="F49" i="8"/>
  <c r="F49" i="9"/>
  <c r="F16" i="7"/>
  <c r="F16" i="9"/>
  <c r="F16" i="8"/>
  <c r="F87" i="7"/>
  <c r="F87" i="8"/>
  <c r="F87" i="9"/>
  <c r="F136" i="7"/>
  <c r="F136" i="9"/>
  <c r="F136" i="8"/>
  <c r="F18" i="7"/>
  <c r="F18" i="9"/>
  <c r="F18" i="8"/>
  <c r="F43" i="7"/>
  <c r="F43" i="9"/>
  <c r="F43" i="8"/>
  <c r="F73" i="7"/>
  <c r="F73" i="9"/>
  <c r="F73" i="8"/>
  <c r="F142" i="7"/>
  <c r="F142" i="8"/>
  <c r="F142" i="9"/>
  <c r="F123" i="7"/>
  <c r="F123" i="8"/>
  <c r="F123" i="9"/>
  <c r="F32" i="7"/>
  <c r="F32" i="9"/>
  <c r="F32" i="8"/>
  <c r="F113" i="7"/>
  <c r="F113" i="9"/>
  <c r="F113" i="8"/>
  <c r="F52" i="7"/>
  <c r="F52" i="9"/>
  <c r="F52" i="8"/>
  <c r="F17" i="7"/>
  <c r="F17" i="9"/>
  <c r="F17" i="8"/>
  <c r="F116" i="7"/>
  <c r="F116" i="9"/>
  <c r="F116" i="8"/>
  <c r="F3" i="7"/>
  <c r="F3" i="9"/>
  <c r="F3" i="8"/>
  <c r="F56" i="7"/>
  <c r="F56" i="9"/>
  <c r="F56" i="8"/>
  <c r="F101" i="7"/>
  <c r="F101" i="9"/>
  <c r="F101" i="8"/>
  <c r="F70" i="7"/>
  <c r="F70" i="9"/>
  <c r="F70" i="8"/>
  <c r="F98" i="7"/>
  <c r="F98" i="8"/>
  <c r="F98" i="9"/>
  <c r="F119" i="7"/>
  <c r="F119" i="9"/>
  <c r="F119" i="8"/>
  <c r="F26" i="7"/>
  <c r="F26" i="9"/>
  <c r="F26" i="8"/>
  <c r="F50" i="7"/>
  <c r="F50" i="8"/>
  <c r="F50" i="9"/>
  <c r="F84" i="7"/>
  <c r="F84" i="9"/>
  <c r="F84" i="8"/>
  <c r="F47" i="7"/>
  <c r="F47" i="9"/>
  <c r="F47" i="8"/>
  <c r="F144" i="7"/>
  <c r="F144" i="9"/>
  <c r="F144" i="8"/>
  <c r="F46" i="7"/>
  <c r="F46" i="9"/>
  <c r="F46" i="8"/>
  <c r="F15" i="7"/>
  <c r="F15" i="9"/>
  <c r="F15" i="8"/>
  <c r="F64" i="7"/>
  <c r="F64" i="9"/>
  <c r="F64" i="8"/>
  <c r="F138" i="7"/>
  <c r="F138" i="8"/>
  <c r="F138" i="9"/>
  <c r="F66" i="7"/>
  <c r="F66" i="8"/>
  <c r="F66" i="9"/>
  <c r="F137" i="7"/>
  <c r="F137" i="8"/>
  <c r="F137" i="9"/>
  <c r="F54" i="7"/>
  <c r="F54" i="8"/>
  <c r="F54" i="9"/>
  <c r="F44" i="7"/>
  <c r="F44" i="9"/>
  <c r="F44" i="8"/>
  <c r="F7" i="7"/>
  <c r="F7" i="9"/>
  <c r="F7" i="8"/>
  <c r="F118" i="7"/>
  <c r="F118" i="9"/>
  <c r="F118" i="8"/>
  <c r="F148" i="7"/>
  <c r="F148" i="9"/>
  <c r="F148" i="8"/>
  <c r="F60" i="7"/>
  <c r="F60" i="9"/>
  <c r="F60" i="8"/>
  <c r="F78" i="7"/>
  <c r="F78" i="9"/>
  <c r="F78" i="8"/>
  <c r="F63" i="7"/>
  <c r="F63" i="9"/>
  <c r="F63" i="8"/>
  <c r="F150" i="7"/>
  <c r="F150" i="8"/>
  <c r="F150" i="9"/>
  <c r="F41" i="7"/>
  <c r="F41" i="9"/>
  <c r="F41" i="8"/>
  <c r="F65" i="7"/>
  <c r="F65" i="9"/>
  <c r="F65" i="8"/>
  <c r="F140" i="7"/>
  <c r="F140" i="9"/>
  <c r="F140" i="8"/>
  <c r="F61" i="7"/>
  <c r="F61" i="8"/>
  <c r="F61" i="9"/>
  <c r="F71" i="7"/>
  <c r="F71" i="9"/>
  <c r="F71" i="8"/>
  <c r="F5" i="7"/>
  <c r="F5" i="9"/>
  <c r="F5" i="8"/>
  <c r="F100" i="7"/>
  <c r="F100" i="9"/>
  <c r="F100" i="8"/>
  <c r="F103" i="7"/>
  <c r="F103" i="9"/>
  <c r="F103" i="8"/>
  <c r="F48" i="7"/>
  <c r="F48" i="9"/>
  <c r="F48" i="8"/>
  <c r="F67" i="7"/>
  <c r="F67" i="9"/>
  <c r="F67" i="8"/>
  <c r="F4" i="7"/>
  <c r="F4" i="8"/>
  <c r="F4" i="9"/>
  <c r="F9" i="7"/>
  <c r="F9" i="9"/>
  <c r="F9" i="8"/>
  <c r="F97" i="7"/>
  <c r="F97" i="9"/>
  <c r="F97" i="8"/>
  <c r="F83" i="7"/>
  <c r="F83" i="9"/>
  <c r="F83" i="8"/>
  <c r="F23" i="7"/>
  <c r="F23" i="9"/>
  <c r="F23" i="8"/>
  <c r="F33" i="7"/>
  <c r="F33" i="8"/>
  <c r="F33" i="9"/>
  <c r="F55" i="7"/>
  <c r="F55" i="9"/>
  <c r="F55" i="8"/>
  <c r="F133" i="7"/>
  <c r="F133" i="8"/>
  <c r="F133" i="9"/>
  <c r="F131" i="7"/>
  <c r="F131" i="9"/>
  <c r="F131" i="8"/>
  <c r="F96" i="7"/>
  <c r="F96" i="9"/>
  <c r="F96" i="8"/>
  <c r="F12" i="7"/>
  <c r="F12" i="8"/>
  <c r="F12" i="9"/>
  <c r="F36" i="7"/>
  <c r="F36" i="9"/>
  <c r="F36" i="8"/>
  <c r="F106" i="7"/>
  <c r="F106" i="9"/>
  <c r="F106" i="8"/>
  <c r="F112" i="7"/>
  <c r="F112" i="9"/>
  <c r="F112" i="8"/>
  <c r="F91" i="7"/>
  <c r="F91" i="9"/>
  <c r="F91" i="8"/>
  <c r="F151" i="7"/>
  <c r="F151" i="8"/>
  <c r="F151" i="9"/>
  <c r="F92" i="7"/>
  <c r="L32" i="7" s="1"/>
  <c r="F92" i="9"/>
  <c r="L32" i="9" s="1"/>
  <c r="F92" i="8"/>
  <c r="L32" i="8" s="1"/>
  <c r="F111" i="7"/>
  <c r="F111" i="9"/>
  <c r="F111" i="8"/>
  <c r="F74" i="7"/>
  <c r="F74" i="9"/>
  <c r="F74" i="8"/>
  <c r="F145" i="7"/>
  <c r="F145" i="8"/>
  <c r="F145" i="9"/>
  <c r="F42" i="7"/>
  <c r="F42" i="9"/>
  <c r="F42" i="8"/>
  <c r="F139" i="7"/>
  <c r="F139" i="8"/>
  <c r="F139" i="9"/>
  <c r="F72" i="7"/>
  <c r="F72" i="9"/>
  <c r="F72" i="8"/>
  <c r="F80" i="7"/>
  <c r="F80" i="9"/>
  <c r="F80" i="8"/>
  <c r="F143" i="7"/>
  <c r="F143" i="8"/>
  <c r="F143" i="9"/>
  <c r="F57" i="7"/>
  <c r="F57" i="8"/>
  <c r="F57" i="9"/>
  <c r="F146" i="7"/>
  <c r="F146" i="8"/>
  <c r="F146" i="9"/>
  <c r="F95" i="7"/>
  <c r="F95" i="8"/>
  <c r="F95" i="9"/>
  <c r="F11" i="7"/>
  <c r="F11" i="9"/>
  <c r="F11" i="8"/>
  <c r="F59" i="7"/>
  <c r="F59" i="9"/>
  <c r="F59" i="8"/>
  <c r="F122" i="7"/>
  <c r="F122" i="9"/>
  <c r="F122" i="8"/>
  <c r="F90" i="7"/>
  <c r="F90" i="8"/>
  <c r="F90" i="9"/>
  <c r="F20" i="7"/>
  <c r="F20" i="8"/>
  <c r="F20" i="9"/>
  <c r="F127" i="7"/>
  <c r="L43" i="7" s="1"/>
  <c r="F127" i="9"/>
  <c r="L43" i="9" s="1"/>
  <c r="F127" i="8"/>
  <c r="L43" i="8" s="1"/>
  <c r="F147" i="7"/>
  <c r="F147" i="8"/>
  <c r="F147" i="9"/>
  <c r="F104" i="7"/>
  <c r="F104" i="9"/>
  <c r="F104" i="8"/>
  <c r="F27" i="7"/>
  <c r="F27" i="9"/>
  <c r="F27" i="8"/>
  <c r="F107" i="7"/>
  <c r="F107" i="9"/>
  <c r="F107" i="8"/>
  <c r="L37" i="8" s="1"/>
  <c r="F14" i="7"/>
  <c r="F14" i="9"/>
  <c r="F14" i="8"/>
  <c r="F22" i="7"/>
  <c r="F22" i="9"/>
  <c r="F22" i="8"/>
  <c r="F81" i="7"/>
  <c r="F81" i="8"/>
  <c r="F81" i="9"/>
  <c r="F129" i="7"/>
  <c r="F129" i="8"/>
  <c r="F129" i="9"/>
  <c r="F35" i="7"/>
  <c r="F35" i="9"/>
  <c r="F35" i="8"/>
  <c r="F121" i="7"/>
  <c r="F121" i="8"/>
  <c r="F121" i="9"/>
  <c r="F135" i="7"/>
  <c r="F135" i="9"/>
  <c r="F135" i="8"/>
  <c r="F40" i="7"/>
  <c r="F40" i="8"/>
  <c r="F40" i="9"/>
  <c r="F89" i="7"/>
  <c r="F89" i="8"/>
  <c r="F89" i="9"/>
  <c r="F68" i="7"/>
  <c r="F68" i="9"/>
  <c r="L24" i="9" s="1"/>
  <c r="F68" i="8"/>
  <c r="F124" i="7"/>
  <c r="F124" i="8"/>
  <c r="F124" i="9"/>
  <c r="F2" i="6"/>
  <c r="F2" i="5"/>
  <c r="F2" i="4"/>
  <c r="F5" i="6"/>
  <c r="F5" i="4"/>
  <c r="F5" i="5"/>
  <c r="F57" i="6"/>
  <c r="F57" i="4"/>
  <c r="F57" i="5"/>
  <c r="F101" i="6"/>
  <c r="F101" i="5"/>
  <c r="F101" i="4"/>
  <c r="F128" i="6"/>
  <c r="F128" i="5"/>
  <c r="F128" i="4"/>
  <c r="F103" i="6"/>
  <c r="F103" i="4"/>
  <c r="F103" i="5"/>
  <c r="F27" i="6"/>
  <c r="F27" i="4"/>
  <c r="F27" i="5"/>
  <c r="F52" i="6"/>
  <c r="F52" i="5"/>
  <c r="F52" i="4"/>
  <c r="F74" i="6"/>
  <c r="F74" i="4"/>
  <c r="F74" i="5"/>
  <c r="F107" i="6"/>
  <c r="F107" i="5"/>
  <c r="F107" i="4"/>
  <c r="F48" i="6"/>
  <c r="F48" i="5"/>
  <c r="F48" i="4"/>
  <c r="F145" i="6"/>
  <c r="F145" i="5"/>
  <c r="F145" i="4"/>
  <c r="F39" i="6"/>
  <c r="F39" i="4"/>
  <c r="F39" i="5"/>
  <c r="F88" i="6"/>
  <c r="F88" i="5"/>
  <c r="F88" i="4"/>
  <c r="F19" i="6"/>
  <c r="F19" i="5"/>
  <c r="F19" i="4"/>
  <c r="F151" i="6"/>
  <c r="F151" i="5"/>
  <c r="F151" i="4"/>
  <c r="F92" i="6"/>
  <c r="L32" i="6" s="1"/>
  <c r="F92" i="5"/>
  <c r="L32" i="5" s="1"/>
  <c r="F92" i="4"/>
  <c r="L32" i="4" s="1"/>
  <c r="F9" i="6"/>
  <c r="F9" i="5"/>
  <c r="F9" i="4"/>
  <c r="F13" i="6"/>
  <c r="F13" i="4"/>
  <c r="F13" i="5"/>
  <c r="F54" i="6"/>
  <c r="F54" i="5"/>
  <c r="F54" i="4"/>
  <c r="F33" i="6"/>
  <c r="F33" i="5"/>
  <c r="F33" i="4"/>
  <c r="F3" i="6"/>
  <c r="F3" i="5"/>
  <c r="F3" i="4"/>
  <c r="F23" i="6"/>
  <c r="F23" i="4"/>
  <c r="F23" i="5"/>
  <c r="F8" i="6"/>
  <c r="F8" i="5"/>
  <c r="F8" i="4"/>
  <c r="F81" i="6"/>
  <c r="F81" i="4"/>
  <c r="F81" i="5"/>
  <c r="F143" i="6"/>
  <c r="F143" i="5"/>
  <c r="F143" i="4"/>
  <c r="F7" i="6"/>
  <c r="F7" i="5"/>
  <c r="F7" i="4"/>
  <c r="F105" i="6"/>
  <c r="F105" i="5"/>
  <c r="F105" i="4"/>
  <c r="F115" i="6"/>
  <c r="F115" i="5"/>
  <c r="F115" i="4"/>
  <c r="F119" i="6"/>
  <c r="F119" i="5"/>
  <c r="F119" i="4"/>
  <c r="F26" i="6"/>
  <c r="F26" i="5"/>
  <c r="F26" i="4"/>
  <c r="F50" i="6"/>
  <c r="F50" i="5"/>
  <c r="L18" i="5" s="1"/>
  <c r="F50" i="4"/>
  <c r="L18" i="4" s="1"/>
  <c r="F84" i="6"/>
  <c r="F84" i="5"/>
  <c r="F84" i="4"/>
  <c r="F47" i="6"/>
  <c r="F47" i="4"/>
  <c r="F47" i="5"/>
  <c r="F144" i="6"/>
  <c r="F144" i="5"/>
  <c r="F144" i="4"/>
  <c r="F16" i="6"/>
  <c r="F16" i="5"/>
  <c r="F16" i="4"/>
  <c r="F87" i="6"/>
  <c r="F87" i="4"/>
  <c r="F87" i="5"/>
  <c r="F136" i="6"/>
  <c r="F136" i="5"/>
  <c r="F136" i="4"/>
  <c r="F18" i="6"/>
  <c r="F18" i="5"/>
  <c r="F18" i="4"/>
  <c r="F43" i="6"/>
  <c r="F43" i="5"/>
  <c r="F43" i="4"/>
  <c r="F20" i="6"/>
  <c r="F20" i="5"/>
  <c r="F20" i="4"/>
  <c r="F124" i="6"/>
  <c r="F124" i="5"/>
  <c r="F124" i="4"/>
  <c r="F95" i="6"/>
  <c r="F95" i="4"/>
  <c r="F95" i="5"/>
  <c r="F120" i="6"/>
  <c r="F120" i="5"/>
  <c r="F120" i="4"/>
  <c r="F122" i="6"/>
  <c r="F122" i="5"/>
  <c r="F122" i="4"/>
  <c r="F90" i="6"/>
  <c r="F90" i="5"/>
  <c r="F90" i="4"/>
  <c r="F4" i="6"/>
  <c r="F4" i="5"/>
  <c r="F4" i="4"/>
  <c r="F24" i="6"/>
  <c r="F24" i="5"/>
  <c r="F24" i="4"/>
  <c r="F55" i="6"/>
  <c r="F55" i="5"/>
  <c r="F55" i="4"/>
  <c r="F104" i="6"/>
  <c r="F104" i="4"/>
  <c r="F104" i="5"/>
  <c r="F100" i="6"/>
  <c r="F100" i="4"/>
  <c r="F100" i="5"/>
  <c r="F113" i="6"/>
  <c r="F113" i="5"/>
  <c r="F113" i="4"/>
  <c r="F148" i="6"/>
  <c r="F148" i="4"/>
  <c r="F148" i="5"/>
  <c r="F60" i="6"/>
  <c r="F60" i="4"/>
  <c r="F60" i="5"/>
  <c r="F83" i="6"/>
  <c r="F83" i="4"/>
  <c r="F83" i="5"/>
  <c r="F14" i="6"/>
  <c r="F14" i="4"/>
  <c r="F14" i="5"/>
  <c r="F17" i="6"/>
  <c r="F17" i="5"/>
  <c r="F17" i="4"/>
  <c r="F42" i="6"/>
  <c r="F42" i="5"/>
  <c r="F42" i="4"/>
  <c r="F67" i="6"/>
  <c r="F67" i="5"/>
  <c r="F67" i="4"/>
  <c r="F139" i="6"/>
  <c r="F139" i="5"/>
  <c r="F139" i="4"/>
  <c r="F73" i="6"/>
  <c r="F73" i="5"/>
  <c r="F73" i="4"/>
  <c r="F142" i="6"/>
  <c r="F142" i="5"/>
  <c r="F142" i="4"/>
  <c r="F123" i="6"/>
  <c r="F123" i="5"/>
  <c r="F123" i="4"/>
  <c r="F31" i="6"/>
  <c r="L11" i="6" s="1"/>
  <c r="F31" i="4"/>
  <c r="L11" i="4" s="1"/>
  <c r="F31" i="5"/>
  <c r="L11" i="5" s="1"/>
  <c r="F32" i="6"/>
  <c r="F32" i="5"/>
  <c r="F32" i="4"/>
  <c r="F70" i="6"/>
  <c r="F70" i="4"/>
  <c r="F70" i="5"/>
  <c r="F98" i="6"/>
  <c r="L34" i="6" s="1"/>
  <c r="F98" i="5"/>
  <c r="F98" i="4"/>
  <c r="F12" i="6"/>
  <c r="F12" i="4"/>
  <c r="F12" i="5"/>
  <c r="F36" i="6"/>
  <c r="F36" i="5"/>
  <c r="F36" i="4"/>
  <c r="F46" i="6"/>
  <c r="F46" i="5"/>
  <c r="F46" i="4"/>
  <c r="F15" i="6"/>
  <c r="F15" i="5"/>
  <c r="F15" i="4"/>
  <c r="F64" i="6"/>
  <c r="F64" i="5"/>
  <c r="F64" i="4"/>
  <c r="F138" i="6"/>
  <c r="F138" i="5"/>
  <c r="F138" i="4"/>
  <c r="F66" i="6"/>
  <c r="F66" i="4"/>
  <c r="F66" i="5"/>
  <c r="F137" i="6"/>
  <c r="F137" i="4"/>
  <c r="F137" i="5"/>
  <c r="F68" i="6"/>
  <c r="F68" i="5"/>
  <c r="F68" i="4"/>
  <c r="F72" i="6"/>
  <c r="F72" i="5"/>
  <c r="F72" i="4"/>
  <c r="F59" i="6"/>
  <c r="F59" i="5"/>
  <c r="F59" i="4"/>
  <c r="F150" i="6"/>
  <c r="F150" i="5"/>
  <c r="F150" i="4"/>
  <c r="F41" i="6"/>
  <c r="F41" i="5"/>
  <c r="F41" i="4"/>
  <c r="F65" i="6"/>
  <c r="F65" i="4"/>
  <c r="F65" i="5"/>
  <c r="F56" i="6"/>
  <c r="F56" i="5"/>
  <c r="F56" i="4"/>
  <c r="F118" i="6"/>
  <c r="F118" i="5"/>
  <c r="F118" i="4"/>
  <c r="F97" i="6"/>
  <c r="F97" i="5"/>
  <c r="F97" i="4"/>
  <c r="F11" i="6"/>
  <c r="F11" i="5"/>
  <c r="F11" i="4"/>
  <c r="F78" i="6"/>
  <c r="F78" i="5"/>
  <c r="F78" i="4"/>
  <c r="F63" i="6"/>
  <c r="F63" i="5"/>
  <c r="F63" i="4"/>
  <c r="F80" i="6"/>
  <c r="F80" i="5"/>
  <c r="F80" i="4"/>
  <c r="F133" i="6"/>
  <c r="F133" i="5"/>
  <c r="F133" i="4"/>
  <c r="F131" i="6"/>
  <c r="F131" i="5"/>
  <c r="F131" i="4"/>
  <c r="F96" i="6"/>
  <c r="F96" i="5"/>
  <c r="F96" i="4"/>
  <c r="F35" i="6"/>
  <c r="F35" i="4"/>
  <c r="F35" i="5"/>
  <c r="F121" i="6"/>
  <c r="F121" i="4"/>
  <c r="F121" i="5"/>
  <c r="F106" i="6"/>
  <c r="F106" i="5"/>
  <c r="F106" i="4"/>
  <c r="F112" i="6"/>
  <c r="F112" i="5"/>
  <c r="F112" i="4"/>
  <c r="F91" i="6"/>
  <c r="F91" i="5"/>
  <c r="F91" i="4"/>
  <c r="F22" i="6"/>
  <c r="F22" i="4"/>
  <c r="F22" i="5"/>
  <c r="F116" i="6"/>
  <c r="F116" i="5"/>
  <c r="F116" i="4"/>
  <c r="F61" i="6"/>
  <c r="F61" i="4"/>
  <c r="F61" i="5"/>
  <c r="F71" i="6"/>
  <c r="F71" i="5"/>
  <c r="F71" i="4"/>
  <c r="F79" i="6"/>
  <c r="F79" i="4"/>
  <c r="F79" i="5"/>
  <c r="F146" i="6"/>
  <c r="F146" i="5"/>
  <c r="F146" i="4"/>
  <c r="F44" i="6"/>
  <c r="F44" i="4"/>
  <c r="F44" i="5"/>
  <c r="F111" i="6"/>
  <c r="F111" i="4"/>
  <c r="F111" i="5"/>
  <c r="F129" i="6"/>
  <c r="F129" i="5"/>
  <c r="F129" i="4"/>
  <c r="F77" i="6"/>
  <c r="F77" i="4"/>
  <c r="F77" i="5"/>
  <c r="F28" i="6"/>
  <c r="F28" i="5"/>
  <c r="F28" i="4"/>
  <c r="F76" i="6"/>
  <c r="F76" i="5"/>
  <c r="F76" i="4"/>
  <c r="F108" i="6"/>
  <c r="F108" i="4"/>
  <c r="F108" i="5"/>
  <c r="F49" i="6"/>
  <c r="F49" i="5"/>
  <c r="F49" i="4"/>
  <c r="F135" i="6"/>
  <c r="F135" i="5"/>
  <c r="F135" i="4"/>
  <c r="F40" i="6"/>
  <c r="F40" i="4"/>
  <c r="F40" i="5"/>
  <c r="F89" i="6"/>
  <c r="F89" i="5"/>
  <c r="F89" i="4"/>
  <c r="F140" i="6"/>
  <c r="F140" i="5"/>
  <c r="F140" i="4"/>
  <c r="F127" i="6"/>
  <c r="L43" i="6" s="1"/>
  <c r="F127" i="5"/>
  <c r="L43" i="5" s="1"/>
  <c r="F127" i="4"/>
  <c r="L43" i="4" s="1"/>
  <c r="F147" i="6"/>
  <c r="F147" i="5"/>
  <c r="F147" i="4"/>
  <c r="L48" i="8" l="1"/>
  <c r="M48" i="8" s="1"/>
  <c r="L36" i="8"/>
  <c r="AK14" i="8" s="1"/>
  <c r="L20" i="7"/>
  <c r="M20" i="7" s="1"/>
  <c r="M11" i="12"/>
  <c r="AK6" i="12"/>
  <c r="M43" i="12"/>
  <c r="AM10" i="12"/>
  <c r="M32" i="12"/>
  <c r="AK10" i="12"/>
  <c r="M37" i="12"/>
  <c r="AL10" i="12"/>
  <c r="M11" i="11"/>
  <c r="AK6" i="11"/>
  <c r="M43" i="11"/>
  <c r="AM10" i="11"/>
  <c r="M32" i="11"/>
  <c r="AK10" i="11"/>
  <c r="M43" i="9"/>
  <c r="AM10" i="9"/>
  <c r="M24" i="9"/>
  <c r="AN4" i="9"/>
  <c r="M32" i="9"/>
  <c r="AK10" i="9"/>
  <c r="M11" i="9"/>
  <c r="AK6" i="9"/>
  <c r="M43" i="8"/>
  <c r="AM10" i="8"/>
  <c r="M11" i="8"/>
  <c r="AK6" i="8"/>
  <c r="M32" i="8"/>
  <c r="AK10" i="8"/>
  <c r="M37" i="8"/>
  <c r="AL10" i="8"/>
  <c r="M43" i="7"/>
  <c r="AM10" i="7"/>
  <c r="M11" i="7"/>
  <c r="AK6" i="7"/>
  <c r="M32" i="7"/>
  <c r="AK10" i="7"/>
  <c r="M32" i="6"/>
  <c r="AK10" i="6"/>
  <c r="M43" i="6"/>
  <c r="AM10" i="6"/>
  <c r="M34" i="6"/>
  <c r="AK12" i="6"/>
  <c r="M11" i="6"/>
  <c r="AK6" i="6"/>
  <c r="M32" i="5"/>
  <c r="AK10" i="5"/>
  <c r="M43" i="5"/>
  <c r="AM10" i="5"/>
  <c r="M11" i="5"/>
  <c r="AK6" i="5"/>
  <c r="M18" i="5"/>
  <c r="AM3" i="5"/>
  <c r="M43" i="4"/>
  <c r="AM10" i="4"/>
  <c r="M32" i="4"/>
  <c r="AK10" i="4"/>
  <c r="M18" i="4"/>
  <c r="AM3" i="4"/>
  <c r="M11" i="4"/>
  <c r="AK6" i="4"/>
  <c r="L26" i="12"/>
  <c r="L39" i="7"/>
  <c r="L46" i="7"/>
  <c r="L9" i="8"/>
  <c r="L2" i="12"/>
  <c r="L15" i="7"/>
  <c r="M15" i="7" s="1"/>
  <c r="L37" i="11"/>
  <c r="L26" i="11"/>
  <c r="L22" i="8"/>
  <c r="L45" i="8"/>
  <c r="L36" i="7"/>
  <c r="L20" i="6"/>
  <c r="L51" i="5"/>
  <c r="L30" i="8"/>
  <c r="L33" i="8"/>
  <c r="L16" i="8"/>
  <c r="M16" i="8" s="1"/>
  <c r="L24" i="8"/>
  <c r="L5" i="8"/>
  <c r="L38" i="7"/>
  <c r="L40" i="7"/>
  <c r="L45" i="11"/>
  <c r="L38" i="11"/>
  <c r="L2" i="11"/>
  <c r="L48" i="11"/>
  <c r="L34" i="11"/>
  <c r="L36" i="11"/>
  <c r="L33" i="11"/>
  <c r="L40" i="11"/>
  <c r="L31" i="11"/>
  <c r="L49" i="11"/>
  <c r="L42" i="11"/>
  <c r="L29" i="9"/>
  <c r="L26" i="9"/>
  <c r="L3" i="9"/>
  <c r="L14" i="8"/>
  <c r="M14" i="8" s="1"/>
  <c r="L13" i="8"/>
  <c r="M13" i="8" s="1"/>
  <c r="L46" i="8"/>
  <c r="L30" i="7"/>
  <c r="L13" i="7"/>
  <c r="M13" i="7" s="1"/>
  <c r="L3" i="7"/>
  <c r="L21" i="7"/>
  <c r="L12" i="7"/>
  <c r="L24" i="7"/>
  <c r="L45" i="7"/>
  <c r="L23" i="7"/>
  <c r="L37" i="7"/>
  <c r="L22" i="12"/>
  <c r="L14" i="12"/>
  <c r="M14" i="12" s="1"/>
  <c r="L38" i="12"/>
  <c r="L45" i="12"/>
  <c r="L39" i="12"/>
  <c r="L19" i="12"/>
  <c r="L9" i="12"/>
  <c r="L8" i="12"/>
  <c r="L4" i="12"/>
  <c r="L10" i="12"/>
  <c r="L3" i="12"/>
  <c r="L13" i="12"/>
  <c r="M13" i="12" s="1"/>
  <c r="L44" i="12"/>
  <c r="L35" i="12"/>
  <c r="L30" i="12"/>
  <c r="L51" i="12"/>
  <c r="L41" i="12"/>
  <c r="L40" i="12"/>
  <c r="L23" i="12"/>
  <c r="L46" i="12"/>
  <c r="L24" i="12"/>
  <c r="L50" i="12"/>
  <c r="L14" i="11"/>
  <c r="M14" i="11" s="1"/>
  <c r="L3" i="11"/>
  <c r="L39" i="11"/>
  <c r="L8" i="11"/>
  <c r="L19" i="11"/>
  <c r="L7" i="11"/>
  <c r="L6" i="11"/>
  <c r="L27" i="11"/>
  <c r="L15" i="11"/>
  <c r="M15" i="11" s="1"/>
  <c r="L21" i="11"/>
  <c r="L13" i="11"/>
  <c r="M13" i="11" s="1"/>
  <c r="L37" i="9"/>
  <c r="L9" i="9"/>
  <c r="L19" i="9"/>
  <c r="L8" i="9"/>
  <c r="L22" i="9"/>
  <c r="L39" i="9"/>
  <c r="L45" i="9"/>
  <c r="L7" i="8"/>
  <c r="L23" i="8"/>
  <c r="L29" i="8"/>
  <c r="L42" i="7"/>
  <c r="L4" i="7"/>
  <c r="L31" i="7"/>
  <c r="L19" i="7"/>
  <c r="L17" i="7"/>
  <c r="L25" i="7"/>
  <c r="L41" i="7"/>
  <c r="L18" i="7"/>
  <c r="L22" i="6"/>
  <c r="L25" i="5"/>
  <c r="L30" i="4"/>
  <c r="L49" i="9"/>
  <c r="L22" i="7"/>
  <c r="L7" i="12"/>
  <c r="L48" i="12"/>
  <c r="L34" i="12"/>
  <c r="L38" i="9"/>
  <c r="L16" i="11"/>
  <c r="M16" i="11" s="1"/>
  <c r="L5" i="12"/>
  <c r="L41" i="11"/>
  <c r="L46" i="11"/>
  <c r="L5" i="11"/>
  <c r="L49" i="12"/>
  <c r="L16" i="12"/>
  <c r="M16" i="12" s="1"/>
  <c r="L47" i="12"/>
  <c r="L6" i="12"/>
  <c r="L15" i="12"/>
  <c r="M15" i="12" s="1"/>
  <c r="L22" i="11"/>
  <c r="L31" i="12"/>
  <c r="L12" i="11"/>
  <c r="L9" i="11"/>
  <c r="L46" i="9"/>
  <c r="L28" i="9"/>
  <c r="L26" i="7"/>
  <c r="L19" i="8"/>
  <c r="L6" i="7"/>
  <c r="L10" i="8"/>
  <c r="L34" i="7"/>
  <c r="L36" i="12"/>
  <c r="L23" i="11"/>
  <c r="L27" i="12"/>
  <c r="AJ10" i="12" s="1"/>
  <c r="L30" i="11"/>
  <c r="L21" i="12"/>
  <c r="L4" i="11"/>
  <c r="L12" i="12"/>
  <c r="L38" i="8"/>
  <c r="L10" i="11"/>
  <c r="L44" i="11"/>
  <c r="L25" i="11"/>
  <c r="L24" i="11"/>
  <c r="L28" i="11"/>
  <c r="L18" i="12"/>
  <c r="L20" i="11"/>
  <c r="L50" i="11"/>
  <c r="L29" i="11"/>
  <c r="L30" i="9"/>
  <c r="L25" i="12"/>
  <c r="L35" i="11"/>
  <c r="L28" i="12"/>
  <c r="L18" i="11"/>
  <c r="L20" i="12"/>
  <c r="L42" i="12"/>
  <c r="L29" i="12"/>
  <c r="L17" i="12"/>
  <c r="L33" i="7"/>
  <c r="L47" i="11"/>
  <c r="L33" i="12"/>
  <c r="L51" i="11"/>
  <c r="L17" i="11"/>
  <c r="L39" i="5"/>
  <c r="L19" i="4"/>
  <c r="L7" i="7"/>
  <c r="L27" i="7"/>
  <c r="L28" i="4"/>
  <c r="L6" i="8"/>
  <c r="L10" i="7"/>
  <c r="L28" i="7"/>
  <c r="L16" i="9"/>
  <c r="M16" i="9" s="1"/>
  <c r="L35" i="9"/>
  <c r="L40" i="8"/>
  <c r="L44" i="9"/>
  <c r="L50" i="7"/>
  <c r="L29" i="7"/>
  <c r="L38" i="4"/>
  <c r="L42" i="8"/>
  <c r="L5" i="7"/>
  <c r="L16" i="7"/>
  <c r="M16" i="7" s="1"/>
  <c r="L18" i="8"/>
  <c r="L34" i="9"/>
  <c r="L40" i="9"/>
  <c r="L35" i="8"/>
  <c r="L48" i="4"/>
  <c r="L25" i="8"/>
  <c r="L48" i="7"/>
  <c r="L51" i="8"/>
  <c r="L10" i="9"/>
  <c r="L51" i="7"/>
  <c r="L47" i="9"/>
  <c r="L46" i="4"/>
  <c r="L25" i="9"/>
  <c r="L29" i="5"/>
  <c r="L39" i="6"/>
  <c r="L13" i="9"/>
  <c r="M13" i="9" s="1"/>
  <c r="L9" i="7"/>
  <c r="L3" i="8"/>
  <c r="L2" i="9"/>
  <c r="L2" i="7"/>
  <c r="AJ2" i="7" s="1"/>
  <c r="L5" i="9"/>
  <c r="L18" i="9"/>
  <c r="L2" i="8"/>
  <c r="AJ2" i="8" s="1"/>
  <c r="L41" i="9"/>
  <c r="L23" i="9"/>
  <c r="L35" i="7"/>
  <c r="L39" i="8"/>
  <c r="L17" i="9"/>
  <c r="L14" i="9"/>
  <c r="M14" i="9" s="1"/>
  <c r="L31" i="8"/>
  <c r="L20" i="4"/>
  <c r="L48" i="6"/>
  <c r="L46" i="5"/>
  <c r="L4" i="6"/>
  <c r="L42" i="9"/>
  <c r="L33" i="9"/>
  <c r="L6" i="9"/>
  <c r="L34" i="8"/>
  <c r="L20" i="8"/>
  <c r="L17" i="8"/>
  <c r="L14" i="7"/>
  <c r="M14" i="7" s="1"/>
  <c r="L44" i="8"/>
  <c r="L15" i="8"/>
  <c r="M15" i="8" s="1"/>
  <c r="L20" i="9"/>
  <c r="L44" i="7"/>
  <c r="L13" i="4"/>
  <c r="L39" i="4"/>
  <c r="L8" i="8"/>
  <c r="L21" i="8"/>
  <c r="L49" i="8"/>
  <c r="L15" i="9"/>
  <c r="M15" i="9" s="1"/>
  <c r="L7" i="9"/>
  <c r="L12" i="8"/>
  <c r="L48" i="9"/>
  <c r="L4" i="8"/>
  <c r="L34" i="5"/>
  <c r="L27" i="4"/>
  <c r="L12" i="4"/>
  <c r="L21" i="9"/>
  <c r="L50" i="9"/>
  <c r="L49" i="7"/>
  <c r="L36" i="9"/>
  <c r="L27" i="9"/>
  <c r="AJ10" i="9" s="1"/>
  <c r="L47" i="7"/>
  <c r="L12" i="9"/>
  <c r="L27" i="8"/>
  <c r="AJ10" i="8" s="1"/>
  <c r="L4" i="9"/>
  <c r="L16" i="5"/>
  <c r="M16" i="5" s="1"/>
  <c r="L14" i="5"/>
  <c r="M14" i="5" s="1"/>
  <c r="L24" i="6"/>
  <c r="L8" i="7"/>
  <c r="L31" i="9"/>
  <c r="L50" i="8"/>
  <c r="L28" i="8"/>
  <c r="L26" i="8"/>
  <c r="L51" i="9"/>
  <c r="L47" i="8"/>
  <c r="L41" i="8"/>
  <c r="L12" i="6"/>
  <c r="L4" i="5"/>
  <c r="L44" i="5"/>
  <c r="L48" i="5"/>
  <c r="L38" i="6"/>
  <c r="L28" i="5"/>
  <c r="L35" i="5"/>
  <c r="L30" i="5"/>
  <c r="L40" i="5"/>
  <c r="L50" i="5"/>
  <c r="L13" i="6"/>
  <c r="M13" i="6" s="1"/>
  <c r="L51" i="6"/>
  <c r="L30" i="6"/>
  <c r="L38" i="5"/>
  <c r="L23" i="4"/>
  <c r="L29" i="4"/>
  <c r="L27" i="6"/>
  <c r="L46" i="6"/>
  <c r="L41" i="6"/>
  <c r="L35" i="6"/>
  <c r="L50" i="6"/>
  <c r="L33" i="6"/>
  <c r="L14" i="6"/>
  <c r="M14" i="6" s="1"/>
  <c r="L23" i="6"/>
  <c r="L24" i="4"/>
  <c r="L6" i="5"/>
  <c r="L6" i="6"/>
  <c r="L18" i="6"/>
  <c r="L49" i="4"/>
  <c r="L42" i="5"/>
  <c r="L3" i="4"/>
  <c r="L22" i="4"/>
  <c r="L20" i="5"/>
  <c r="L15" i="6"/>
  <c r="M15" i="6" s="1"/>
  <c r="L34" i="4"/>
  <c r="L7" i="4"/>
  <c r="AK2" i="4" s="1"/>
  <c r="L29" i="6"/>
  <c r="L40" i="4"/>
  <c r="L31" i="5"/>
  <c r="L40" i="6"/>
  <c r="L22" i="5"/>
  <c r="L51" i="4"/>
  <c r="L47" i="4"/>
  <c r="L12" i="5"/>
  <c r="L7" i="5"/>
  <c r="L19" i="5"/>
  <c r="L26" i="5"/>
  <c r="L41" i="5"/>
  <c r="L2" i="5"/>
  <c r="L19" i="6"/>
  <c r="L25" i="6"/>
  <c r="L4" i="4"/>
  <c r="L14" i="4"/>
  <c r="L27" i="5"/>
  <c r="AJ10" i="5" s="1"/>
  <c r="L31" i="4"/>
  <c r="L16" i="4"/>
  <c r="L13" i="5"/>
  <c r="M13" i="5" s="1"/>
  <c r="L17" i="4"/>
  <c r="L10" i="4"/>
  <c r="L49" i="5"/>
  <c r="L9" i="5"/>
  <c r="L44" i="4"/>
  <c r="L2" i="4"/>
  <c r="AJ2" i="4" s="1"/>
  <c r="L42" i="6"/>
  <c r="L16" i="6"/>
  <c r="M16" i="6" s="1"/>
  <c r="L45" i="4"/>
  <c r="L21" i="4"/>
  <c r="L7" i="6"/>
  <c r="L17" i="6"/>
  <c r="L10" i="5"/>
  <c r="L49" i="6"/>
  <c r="L9" i="4"/>
  <c r="L37" i="4"/>
  <c r="L31" i="6"/>
  <c r="L45" i="5"/>
  <c r="L28" i="6"/>
  <c r="L5" i="4"/>
  <c r="L21" i="5"/>
  <c r="L23" i="5"/>
  <c r="L8" i="4"/>
  <c r="L10" i="6"/>
  <c r="L9" i="6"/>
  <c r="L37" i="5"/>
  <c r="L44" i="6"/>
  <c r="L2" i="6"/>
  <c r="AJ2" i="6" s="1"/>
  <c r="L47" i="6"/>
  <c r="L17" i="5"/>
  <c r="L50" i="4"/>
  <c r="L25" i="4"/>
  <c r="L45" i="6"/>
  <c r="L5" i="5"/>
  <c r="L15" i="4"/>
  <c r="L21" i="6"/>
  <c r="L24" i="5"/>
  <c r="L6" i="4"/>
  <c r="L33" i="5"/>
  <c r="L8" i="5"/>
  <c r="L41" i="4"/>
  <c r="L37" i="6"/>
  <c r="L35" i="4"/>
  <c r="L15" i="5"/>
  <c r="M15" i="5" s="1"/>
  <c r="L47" i="5"/>
  <c r="L5" i="6"/>
  <c r="L36" i="5"/>
  <c r="L33" i="4"/>
  <c r="L8" i="6"/>
  <c r="L3" i="5"/>
  <c r="AJ3" i="5" s="1"/>
  <c r="L42" i="4"/>
  <c r="L26" i="4"/>
  <c r="L36" i="4"/>
  <c r="L36" i="6"/>
  <c r="L26" i="6"/>
  <c r="L3" i="6"/>
  <c r="AM5" i="7" l="1"/>
  <c r="M36" i="8"/>
  <c r="AN10" i="8"/>
  <c r="M12" i="12"/>
  <c r="AL2" i="12" a="1"/>
  <c r="AL2" i="12" s="1"/>
  <c r="M8" i="12"/>
  <c r="AK3" i="12"/>
  <c r="M18" i="12"/>
  <c r="AM3" i="12"/>
  <c r="M30" i="12"/>
  <c r="AJ13" i="12"/>
  <c r="M9" i="12"/>
  <c r="AK4" i="12"/>
  <c r="M2" i="12"/>
  <c r="AJ2" i="12"/>
  <c r="M20" i="12"/>
  <c r="AM5" i="12"/>
  <c r="M31" i="12"/>
  <c r="AJ14" i="12"/>
  <c r="M51" i="12"/>
  <c r="AN13" i="12"/>
  <c r="M33" i="12"/>
  <c r="AK11" i="12"/>
  <c r="M28" i="12"/>
  <c r="AJ11" i="12"/>
  <c r="M21" i="12"/>
  <c r="AM6" i="12"/>
  <c r="M5" i="12"/>
  <c r="AJ5" i="12"/>
  <c r="M50" i="12"/>
  <c r="AN12" i="12"/>
  <c r="M35" i="12"/>
  <c r="AK13" i="12"/>
  <c r="M19" i="12"/>
  <c r="AM4" i="12"/>
  <c r="M44" i="12"/>
  <c r="AM11" i="12"/>
  <c r="M39" i="12"/>
  <c r="AL12" i="12"/>
  <c r="M25" i="12"/>
  <c r="AN5" i="12"/>
  <c r="M47" i="12"/>
  <c r="AM14" i="12"/>
  <c r="M46" i="12"/>
  <c r="AM13" i="12"/>
  <c r="M45" i="12"/>
  <c r="AM12" i="12"/>
  <c r="M6" i="12"/>
  <c r="AJ6" i="12"/>
  <c r="M17" i="12"/>
  <c r="AM2" i="12"/>
  <c r="M34" i="12"/>
  <c r="AK12" i="12"/>
  <c r="M23" i="12"/>
  <c r="AN3" i="12"/>
  <c r="M3" i="12"/>
  <c r="AJ3" i="12"/>
  <c r="M38" i="12"/>
  <c r="AL11" i="12"/>
  <c r="M26" i="12"/>
  <c r="AN6" i="12"/>
  <c r="M24" i="12"/>
  <c r="AN4" i="12"/>
  <c r="M29" i="12"/>
  <c r="AJ12" i="12"/>
  <c r="M36" i="12"/>
  <c r="AK14" i="12"/>
  <c r="M49" i="12"/>
  <c r="AN11" i="12"/>
  <c r="M48" i="12"/>
  <c r="AN10" i="12"/>
  <c r="M40" i="12"/>
  <c r="AL13" i="12"/>
  <c r="M10" i="12"/>
  <c r="AK5" i="12"/>
  <c r="M42" i="12"/>
  <c r="AL15" i="12"/>
  <c r="M7" i="12"/>
  <c r="AK2" i="12"/>
  <c r="M41" i="12"/>
  <c r="AL14" i="12"/>
  <c r="M4" i="12"/>
  <c r="AJ4" i="12"/>
  <c r="M22" i="12"/>
  <c r="AN2" i="12"/>
  <c r="M20" i="11"/>
  <c r="AM5" i="11"/>
  <c r="M41" i="11"/>
  <c r="AL14" i="11"/>
  <c r="M28" i="11"/>
  <c r="AJ11" i="11"/>
  <c r="M27" i="11"/>
  <c r="AJ10" i="11"/>
  <c r="M40" i="11"/>
  <c r="AL13" i="11"/>
  <c r="M21" i="11"/>
  <c r="AM6" i="11"/>
  <c r="M49" i="11"/>
  <c r="AN11" i="11"/>
  <c r="M47" i="11"/>
  <c r="AM14" i="11"/>
  <c r="M35" i="11"/>
  <c r="AK13" i="11"/>
  <c r="M24" i="11"/>
  <c r="AN4" i="11"/>
  <c r="M30" i="11"/>
  <c r="AJ13" i="11"/>
  <c r="M6" i="11"/>
  <c r="AJ6" i="11"/>
  <c r="M33" i="11"/>
  <c r="AK11" i="11"/>
  <c r="M25" i="11"/>
  <c r="AN5" i="11"/>
  <c r="M7" i="11"/>
  <c r="AK2" i="11"/>
  <c r="M36" i="11"/>
  <c r="AK14" i="11"/>
  <c r="M46" i="11"/>
  <c r="AM13" i="11"/>
  <c r="M3" i="11"/>
  <c r="AJ3" i="11"/>
  <c r="M51" i="11"/>
  <c r="AN13" i="11"/>
  <c r="M22" i="11"/>
  <c r="AN2" i="11"/>
  <c r="M31" i="11"/>
  <c r="AJ14" i="11"/>
  <c r="M44" i="11"/>
  <c r="AM11" i="11"/>
  <c r="M23" i="11"/>
  <c r="AN3" i="11"/>
  <c r="M19" i="11"/>
  <c r="AM4" i="11"/>
  <c r="M34" i="11"/>
  <c r="AK12" i="11"/>
  <c r="M38" i="11"/>
  <c r="AL11" i="11"/>
  <c r="M4" i="11"/>
  <c r="AJ4" i="11"/>
  <c r="M29" i="11"/>
  <c r="AJ12" i="11"/>
  <c r="M10" i="11"/>
  <c r="AK5" i="11"/>
  <c r="M9" i="11"/>
  <c r="AK4" i="11"/>
  <c r="M8" i="11"/>
  <c r="AK3" i="11"/>
  <c r="M48" i="11"/>
  <c r="AN10" i="11"/>
  <c r="M26" i="11"/>
  <c r="AN6" i="11"/>
  <c r="M17" i="11"/>
  <c r="AM2" i="11"/>
  <c r="M18" i="11"/>
  <c r="AM3" i="11"/>
  <c r="M45" i="11"/>
  <c r="AM12" i="11"/>
  <c r="M50" i="11"/>
  <c r="AN12" i="11"/>
  <c r="M12" i="11"/>
  <c r="AL2" i="11" a="1"/>
  <c r="AL2" i="11" s="1"/>
  <c r="M5" i="11"/>
  <c r="AJ5" i="11"/>
  <c r="M39" i="11"/>
  <c r="AL12" i="11"/>
  <c r="M42" i="11"/>
  <c r="AL15" i="11"/>
  <c r="M2" i="11"/>
  <c r="AJ2" i="11"/>
  <c r="M37" i="11"/>
  <c r="AL10" i="11"/>
  <c r="M33" i="9"/>
  <c r="AK11" i="9"/>
  <c r="M28" i="9"/>
  <c r="AJ11" i="9"/>
  <c r="M7" i="9"/>
  <c r="AK2" i="9"/>
  <c r="M17" i="9"/>
  <c r="AM2" i="9"/>
  <c r="M22" i="9"/>
  <c r="AN2" i="9"/>
  <c r="M2" i="9"/>
  <c r="AJ2" i="9"/>
  <c r="M12" i="9"/>
  <c r="AL2" i="9" a="1"/>
  <c r="AL2" i="9" s="1"/>
  <c r="M23" i="9"/>
  <c r="AN3" i="9"/>
  <c r="M10" i="9"/>
  <c r="AK5" i="9"/>
  <c r="M30" i="9"/>
  <c r="AJ13" i="9"/>
  <c r="M46" i="9"/>
  <c r="AM13" i="9"/>
  <c r="M9" i="9"/>
  <c r="AK4" i="9"/>
  <c r="M26" i="9"/>
  <c r="AN6" i="9"/>
  <c r="M20" i="9"/>
  <c r="AM5" i="9"/>
  <c r="M21" i="9"/>
  <c r="AM6" i="9"/>
  <c r="M47" i="9"/>
  <c r="AM14" i="9"/>
  <c r="M8" i="9"/>
  <c r="AK3" i="9"/>
  <c r="M44" i="9"/>
  <c r="AM11" i="9"/>
  <c r="M3" i="9"/>
  <c r="AJ3" i="9"/>
  <c r="M31" i="9"/>
  <c r="AJ14" i="9"/>
  <c r="M41" i="9"/>
  <c r="AL14" i="9"/>
  <c r="M35" i="9"/>
  <c r="AK13" i="9"/>
  <c r="M37" i="9"/>
  <c r="AL10" i="9"/>
  <c r="M29" i="9"/>
  <c r="AJ12" i="9"/>
  <c r="M50" i="9"/>
  <c r="AN12" i="9"/>
  <c r="M40" i="9"/>
  <c r="AL13" i="9"/>
  <c r="M34" i="9"/>
  <c r="AK12" i="9"/>
  <c r="M38" i="9"/>
  <c r="AL11" i="9"/>
  <c r="M19" i="9"/>
  <c r="AM4" i="9"/>
  <c r="M51" i="9"/>
  <c r="AN13" i="9"/>
  <c r="M4" i="9"/>
  <c r="AJ4" i="9"/>
  <c r="M36" i="9"/>
  <c r="AK14" i="9"/>
  <c r="M48" i="9"/>
  <c r="AN10" i="9"/>
  <c r="M18" i="9"/>
  <c r="AM3" i="9"/>
  <c r="M45" i="9"/>
  <c r="AM12" i="9"/>
  <c r="M42" i="9"/>
  <c r="AL15" i="9"/>
  <c r="M6" i="9"/>
  <c r="AJ6" i="9"/>
  <c r="M5" i="9"/>
  <c r="AJ5" i="9"/>
  <c r="M25" i="9"/>
  <c r="AN5" i="9"/>
  <c r="M49" i="9"/>
  <c r="AN11" i="9"/>
  <c r="M39" i="9"/>
  <c r="AL12" i="9"/>
  <c r="M35" i="8"/>
  <c r="AK13" i="8"/>
  <c r="M6" i="8"/>
  <c r="AJ6" i="8"/>
  <c r="M19" i="8"/>
  <c r="AM4" i="8"/>
  <c r="M9" i="8"/>
  <c r="AK4" i="8"/>
  <c r="M26" i="8"/>
  <c r="AN6" i="8"/>
  <c r="M39" i="8"/>
  <c r="AL12" i="8"/>
  <c r="M28" i="8"/>
  <c r="AJ11" i="8"/>
  <c r="M49" i="8"/>
  <c r="AN11" i="8"/>
  <c r="M44" i="8"/>
  <c r="AM11" i="8"/>
  <c r="M3" i="8"/>
  <c r="AJ3" i="8"/>
  <c r="M5" i="8"/>
  <c r="AJ5" i="8"/>
  <c r="M45" i="8"/>
  <c r="AM12" i="8"/>
  <c r="M50" i="8"/>
  <c r="AN12" i="8"/>
  <c r="M21" i="8"/>
  <c r="AM6" i="8"/>
  <c r="M18" i="8"/>
  <c r="AM3" i="8"/>
  <c r="M40" i="8"/>
  <c r="AL13" i="8"/>
  <c r="M29" i="8"/>
  <c r="AJ12" i="8"/>
  <c r="M24" i="8"/>
  <c r="AN4" i="8"/>
  <c r="M22" i="8"/>
  <c r="AN2" i="8"/>
  <c r="M8" i="8"/>
  <c r="AK3" i="8"/>
  <c r="M17" i="8"/>
  <c r="AM2" i="8"/>
  <c r="M51" i="8"/>
  <c r="AN13" i="8"/>
  <c r="M23" i="8"/>
  <c r="AN3" i="8"/>
  <c r="M4" i="8"/>
  <c r="AJ4" i="8"/>
  <c r="M20" i="8"/>
  <c r="AM5" i="8"/>
  <c r="M38" i="8"/>
  <c r="AL11" i="8"/>
  <c r="M7" i="8"/>
  <c r="AK2" i="8"/>
  <c r="M33" i="8"/>
  <c r="AK11" i="8"/>
  <c r="M41" i="8"/>
  <c r="AL14" i="8"/>
  <c r="M34" i="8"/>
  <c r="AK12" i="8"/>
  <c r="M31" i="8"/>
  <c r="AJ14" i="8"/>
  <c r="M25" i="8"/>
  <c r="AN5" i="8"/>
  <c r="M42" i="8"/>
  <c r="AL15" i="8"/>
  <c r="M10" i="8"/>
  <c r="AK5" i="8"/>
  <c r="M30" i="8"/>
  <c r="AJ13" i="8"/>
  <c r="M47" i="8"/>
  <c r="AM14" i="8"/>
  <c r="M12" i="8"/>
  <c r="AL2" i="8" a="1"/>
  <c r="AL2" i="8" s="1"/>
  <c r="M46" i="8"/>
  <c r="AM13" i="8"/>
  <c r="M35" i="7"/>
  <c r="AK13" i="7"/>
  <c r="M47" i="7"/>
  <c r="AM14" i="7"/>
  <c r="M41" i="7"/>
  <c r="AL14" i="7"/>
  <c r="M3" i="7"/>
  <c r="AJ3" i="7"/>
  <c r="M48" i="7"/>
  <c r="AN10" i="7"/>
  <c r="M37" i="7"/>
  <c r="AL10" i="7"/>
  <c r="M49" i="7"/>
  <c r="AN11" i="7"/>
  <c r="M44" i="7"/>
  <c r="AM11" i="7"/>
  <c r="M10" i="7"/>
  <c r="AK5" i="7"/>
  <c r="M6" i="7"/>
  <c r="AJ6" i="7"/>
  <c r="M19" i="7"/>
  <c r="AM4" i="7"/>
  <c r="M23" i="7"/>
  <c r="AN3" i="7"/>
  <c r="M8" i="7"/>
  <c r="AK3" i="7"/>
  <c r="M30" i="7"/>
  <c r="AJ13" i="7"/>
  <c r="M29" i="7"/>
  <c r="AJ12" i="7"/>
  <c r="M31" i="7"/>
  <c r="AJ14" i="7"/>
  <c r="M45" i="7"/>
  <c r="AM12" i="7"/>
  <c r="M40" i="7"/>
  <c r="AL13" i="7"/>
  <c r="M34" i="7"/>
  <c r="AK12" i="7"/>
  <c r="M25" i="7"/>
  <c r="AN5" i="7"/>
  <c r="M22" i="7"/>
  <c r="AN2" i="7"/>
  <c r="M50" i="7"/>
  <c r="AN12" i="7"/>
  <c r="M26" i="7"/>
  <c r="AN6" i="7"/>
  <c r="M4" i="7"/>
  <c r="AJ4" i="7"/>
  <c r="M24" i="7"/>
  <c r="AN4" i="7"/>
  <c r="M38" i="7"/>
  <c r="AL11" i="7"/>
  <c r="M36" i="7"/>
  <c r="AK14" i="7"/>
  <c r="M46" i="7"/>
  <c r="AM13" i="7"/>
  <c r="M28" i="7"/>
  <c r="AJ11" i="7"/>
  <c r="M51" i="7"/>
  <c r="AN13" i="7"/>
  <c r="M27" i="7"/>
  <c r="AJ10" i="7"/>
  <c r="M33" i="7"/>
  <c r="AK11" i="7"/>
  <c r="M42" i="7"/>
  <c r="AL15" i="7"/>
  <c r="M12" i="7"/>
  <c r="AL2" i="7" a="1"/>
  <c r="AL2" i="7" s="1"/>
  <c r="M39" i="7"/>
  <c r="AL12" i="7"/>
  <c r="M5" i="7"/>
  <c r="AJ5" i="7"/>
  <c r="M17" i="7"/>
  <c r="AM2" i="7"/>
  <c r="M9" i="7"/>
  <c r="AK4" i="7"/>
  <c r="M7" i="7"/>
  <c r="AK2" i="7"/>
  <c r="M18" i="7"/>
  <c r="AM3" i="7"/>
  <c r="M21" i="7"/>
  <c r="AM6" i="7"/>
  <c r="M3" i="6"/>
  <c r="AJ3" i="6"/>
  <c r="M12" i="6"/>
  <c r="AL2" i="6" a="1"/>
  <c r="AL2" i="6" s="1"/>
  <c r="M42" i="6"/>
  <c r="AL15" i="6"/>
  <c r="M23" i="6"/>
  <c r="AN3" i="6"/>
  <c r="M31" i="6"/>
  <c r="AJ14" i="6"/>
  <c r="M10" i="6"/>
  <c r="AK5" i="6"/>
  <c r="M40" i="6"/>
  <c r="AL13" i="6"/>
  <c r="M24" i="6"/>
  <c r="AN4" i="6"/>
  <c r="M36" i="6"/>
  <c r="AK14" i="6"/>
  <c r="M5" i="6"/>
  <c r="AJ5" i="6"/>
  <c r="M49" i="6"/>
  <c r="AN11" i="6"/>
  <c r="M9" i="6"/>
  <c r="AK4" i="6"/>
  <c r="M48" i="6"/>
  <c r="AN10" i="6"/>
  <c r="M26" i="6"/>
  <c r="AN6" i="6"/>
  <c r="M20" i="6"/>
  <c r="AM5" i="6"/>
  <c r="M45" i="6"/>
  <c r="AM12" i="6"/>
  <c r="M19" i="6"/>
  <c r="AM4" i="6"/>
  <c r="M27" i="6"/>
  <c r="AJ10" i="6"/>
  <c r="M21" i="6"/>
  <c r="AM6" i="6"/>
  <c r="M17" i="6"/>
  <c r="AM2" i="6"/>
  <c r="M29" i="6"/>
  <c r="AJ12" i="6"/>
  <c r="M50" i="6"/>
  <c r="AN12" i="6"/>
  <c r="M30" i="6"/>
  <c r="AJ13" i="6"/>
  <c r="M38" i="6"/>
  <c r="AL11" i="6"/>
  <c r="M46" i="6"/>
  <c r="AM13" i="6"/>
  <c r="M39" i="6"/>
  <c r="AL12" i="6"/>
  <c r="M47" i="6"/>
  <c r="AM14" i="6"/>
  <c r="M33" i="6"/>
  <c r="AK11" i="6"/>
  <c r="M44" i="6"/>
  <c r="AM11" i="6"/>
  <c r="M28" i="6"/>
  <c r="AJ11" i="6"/>
  <c r="M7" i="6"/>
  <c r="AK2" i="6"/>
  <c r="M18" i="6"/>
  <c r="AM3" i="6"/>
  <c r="M35" i="6"/>
  <c r="AK13" i="6"/>
  <c r="M51" i="6"/>
  <c r="AN13" i="6"/>
  <c r="M4" i="6"/>
  <c r="AJ4" i="6"/>
  <c r="M22" i="6"/>
  <c r="AN2" i="6"/>
  <c r="M8" i="6"/>
  <c r="AK3" i="6"/>
  <c r="M37" i="6"/>
  <c r="AL10" i="6"/>
  <c r="M25" i="6"/>
  <c r="AN5" i="6"/>
  <c r="M6" i="6"/>
  <c r="AJ6" i="6"/>
  <c r="M41" i="6"/>
  <c r="AL14" i="6"/>
  <c r="M50" i="5"/>
  <c r="AN12" i="5"/>
  <c r="M8" i="5"/>
  <c r="AK3" i="5"/>
  <c r="M2" i="5"/>
  <c r="AJ2" i="5"/>
  <c r="M22" i="5"/>
  <c r="AN2" i="5"/>
  <c r="M20" i="5"/>
  <c r="AM5" i="5"/>
  <c r="M40" i="5"/>
  <c r="AL13" i="5"/>
  <c r="M39" i="5"/>
  <c r="AL12" i="5"/>
  <c r="M36" i="5"/>
  <c r="AK14" i="5"/>
  <c r="M33" i="5"/>
  <c r="AK11" i="5"/>
  <c r="M41" i="5"/>
  <c r="AL14" i="5"/>
  <c r="M30" i="5"/>
  <c r="AJ13" i="5"/>
  <c r="M29" i="5"/>
  <c r="AJ12" i="5"/>
  <c r="M4" i="5"/>
  <c r="AJ4" i="5"/>
  <c r="M17" i="5"/>
  <c r="AM2" i="5"/>
  <c r="M23" i="5"/>
  <c r="AN3" i="5"/>
  <c r="M26" i="5"/>
  <c r="AN6" i="5"/>
  <c r="M31" i="5"/>
  <c r="AJ14" i="5"/>
  <c r="M35" i="5"/>
  <c r="AK13" i="5"/>
  <c r="M51" i="5"/>
  <c r="AN13" i="5"/>
  <c r="M6" i="5"/>
  <c r="AJ6" i="5"/>
  <c r="M47" i="5"/>
  <c r="AM14" i="5"/>
  <c r="M21" i="5"/>
  <c r="AM6" i="5"/>
  <c r="M10" i="5"/>
  <c r="AK5" i="5"/>
  <c r="M19" i="5"/>
  <c r="AM4" i="5"/>
  <c r="M42" i="5"/>
  <c r="AL15" i="5"/>
  <c r="M38" i="5"/>
  <c r="AL11" i="5"/>
  <c r="M28" i="5"/>
  <c r="AJ11" i="5"/>
  <c r="M24" i="5"/>
  <c r="AN4" i="5"/>
  <c r="M9" i="5"/>
  <c r="AK4" i="5"/>
  <c r="M7" i="5"/>
  <c r="AK2" i="5"/>
  <c r="M25" i="5"/>
  <c r="AN5" i="5"/>
  <c r="M49" i="5"/>
  <c r="AN11" i="5"/>
  <c r="M12" i="5"/>
  <c r="AL2" i="5" a="1"/>
  <c r="AL2" i="5" s="1"/>
  <c r="M48" i="5"/>
  <c r="AN10" i="5"/>
  <c r="M34" i="5"/>
  <c r="AK12" i="5"/>
  <c r="M5" i="5"/>
  <c r="AJ5" i="5"/>
  <c r="M37" i="5"/>
  <c r="AL10" i="5"/>
  <c r="M45" i="5"/>
  <c r="AM12" i="5"/>
  <c r="M44" i="5"/>
  <c r="AM11" i="5"/>
  <c r="M46" i="5"/>
  <c r="AM13" i="5"/>
  <c r="M50" i="4"/>
  <c r="AN12" i="4"/>
  <c r="M51" i="4"/>
  <c r="AN13" i="4"/>
  <c r="M49" i="4"/>
  <c r="AN11" i="4"/>
  <c r="M48" i="4"/>
  <c r="AN10" i="4"/>
  <c r="M45" i="4"/>
  <c r="AM12" i="4"/>
  <c r="M44" i="4"/>
  <c r="AM11" i="4"/>
  <c r="M46" i="4"/>
  <c r="AM13" i="4"/>
  <c r="M47" i="4"/>
  <c r="AM14" i="4"/>
  <c r="M42" i="4"/>
  <c r="AL15" i="4"/>
  <c r="M41" i="4"/>
  <c r="AL14" i="4"/>
  <c r="M39" i="4"/>
  <c r="AL12" i="4"/>
  <c r="M38" i="4"/>
  <c r="AL11" i="4"/>
  <c r="M40" i="4"/>
  <c r="AL13" i="4"/>
  <c r="M37" i="4"/>
  <c r="AL10" i="4"/>
  <c r="M34" i="4"/>
  <c r="AK12" i="4"/>
  <c r="M35" i="4"/>
  <c r="AK13" i="4"/>
  <c r="M33" i="4"/>
  <c r="AK11" i="4"/>
  <c r="M36" i="4"/>
  <c r="AK14" i="4"/>
  <c r="M28" i="4"/>
  <c r="AJ11" i="4"/>
  <c r="M30" i="4"/>
  <c r="AJ13" i="4"/>
  <c r="M29" i="4"/>
  <c r="AJ12" i="4"/>
  <c r="M31" i="4"/>
  <c r="AJ14" i="4"/>
  <c r="M27" i="4"/>
  <c r="AJ10" i="4"/>
  <c r="M26" i="4"/>
  <c r="AN6" i="4"/>
  <c r="M25" i="4"/>
  <c r="AN5" i="4"/>
  <c r="M24" i="4"/>
  <c r="AN4" i="4"/>
  <c r="M23" i="4"/>
  <c r="AN3" i="4"/>
  <c r="M22" i="4"/>
  <c r="AN2" i="4"/>
  <c r="M21" i="4"/>
  <c r="AM6" i="4"/>
  <c r="M19" i="4"/>
  <c r="AM4" i="4"/>
  <c r="M20" i="4"/>
  <c r="AM5" i="4"/>
  <c r="M16" i="4"/>
  <c r="M13" i="4"/>
  <c r="M14" i="4"/>
  <c r="M15" i="4"/>
  <c r="M17" i="4"/>
  <c r="AM2" i="4"/>
  <c r="M12" i="4"/>
  <c r="AL2" i="4" a="1"/>
  <c r="AL2" i="4" s="1"/>
  <c r="M8" i="4"/>
  <c r="AK3" i="4"/>
  <c r="M9" i="4"/>
  <c r="AK4" i="4"/>
  <c r="M10" i="4"/>
  <c r="AK5" i="4"/>
  <c r="M6" i="4"/>
  <c r="AJ6" i="4"/>
  <c r="M3" i="4"/>
  <c r="AJ3" i="4"/>
  <c r="M5" i="4"/>
  <c r="AJ5" i="4"/>
  <c r="M4" i="4"/>
  <c r="AJ4" i="4"/>
  <c r="M7" i="4"/>
  <c r="V4" i="12"/>
  <c r="V5" i="12"/>
  <c r="V4" i="11"/>
  <c r="V11" i="11"/>
  <c r="V3" i="12"/>
  <c r="V8" i="11"/>
  <c r="V5" i="11"/>
  <c r="V10" i="11"/>
  <c r="V6" i="11"/>
  <c r="M27" i="12"/>
  <c r="V8" i="12"/>
  <c r="V11" i="12"/>
  <c r="V10" i="12"/>
  <c r="V9" i="12"/>
  <c r="V9" i="11"/>
  <c r="V6" i="12"/>
  <c r="V3" i="11"/>
  <c r="V4" i="7"/>
  <c r="V5" i="7"/>
  <c r="V9" i="7"/>
  <c r="V3" i="7"/>
  <c r="V6" i="7"/>
  <c r="M2" i="7"/>
  <c r="V3" i="9"/>
  <c r="V8" i="7"/>
  <c r="V11" i="7"/>
  <c r="V10" i="7"/>
  <c r="V5" i="9"/>
  <c r="M27" i="9"/>
  <c r="V11" i="9"/>
  <c r="V8" i="9"/>
  <c r="V9" i="9"/>
  <c r="V10" i="9"/>
  <c r="V6" i="9"/>
  <c r="V4" i="9"/>
  <c r="M2" i="8"/>
  <c r="V6" i="8"/>
  <c r="V4" i="8"/>
  <c r="V3" i="8"/>
  <c r="V5" i="8"/>
  <c r="M27" i="8"/>
  <c r="V10" i="8"/>
  <c r="V8" i="8"/>
  <c r="V9" i="8"/>
  <c r="V11" i="8"/>
  <c r="V11" i="5"/>
  <c r="V11" i="6"/>
  <c r="V8" i="5"/>
  <c r="M2" i="4"/>
  <c r="V3" i="4"/>
  <c r="V6" i="4"/>
  <c r="V5" i="4"/>
  <c r="V4" i="4"/>
  <c r="M3" i="5"/>
  <c r="V5" i="5"/>
  <c r="V3" i="5"/>
  <c r="V4" i="5"/>
  <c r="V8" i="4"/>
  <c r="V9" i="4"/>
  <c r="V10" i="4"/>
  <c r="V6" i="5"/>
  <c r="V6" i="6"/>
  <c r="V4" i="6"/>
  <c r="M2" i="6"/>
  <c r="V5" i="6"/>
  <c r="V3" i="6"/>
  <c r="V10" i="6"/>
  <c r="V11" i="4"/>
  <c r="V9" i="6"/>
  <c r="M27" i="5"/>
  <c r="V10" i="5"/>
  <c r="V9" i="5"/>
  <c r="V8" i="6"/>
  <c r="N2" i="12" l="1"/>
  <c r="O12" i="12" s="1"/>
  <c r="N27" i="11"/>
  <c r="O41" i="11" s="1"/>
  <c r="N2" i="9"/>
  <c r="O20" i="9" s="1"/>
  <c r="N2" i="11"/>
  <c r="O10" i="11" s="1"/>
  <c r="N27" i="7"/>
  <c r="O45" i="7" s="1"/>
  <c r="N2" i="8"/>
  <c r="O21" i="8" s="1"/>
  <c r="N27" i="6"/>
  <c r="O36" i="6" s="1"/>
  <c r="N2" i="7"/>
  <c r="O2" i="7" s="1"/>
  <c r="N2" i="5"/>
  <c r="O5" i="5" s="1"/>
  <c r="N27" i="5"/>
  <c r="O36" i="5" s="1"/>
  <c r="N27" i="4"/>
  <c r="O27" i="4" s="1"/>
  <c r="N27" i="12"/>
  <c r="O27" i="12" s="1"/>
  <c r="N27" i="8"/>
  <c r="O27" i="8" s="1"/>
  <c r="N27" i="9"/>
  <c r="O27" i="9" s="1"/>
  <c r="N2" i="6"/>
  <c r="O2" i="6" s="1"/>
  <c r="N2" i="4"/>
  <c r="O2" i="4" s="1"/>
  <c r="O38" i="7" l="1"/>
  <c r="O14" i="11"/>
  <c r="O15" i="11"/>
  <c r="O4" i="11"/>
  <c r="O37" i="4"/>
  <c r="O39" i="7"/>
  <c r="O43" i="7"/>
  <c r="O36" i="4"/>
  <c r="O24" i="9"/>
  <c r="O7" i="9"/>
  <c r="O4" i="9"/>
  <c r="O23" i="9"/>
  <c r="O2" i="9"/>
  <c r="O29" i="4"/>
  <c r="O16" i="9"/>
  <c r="O10" i="9"/>
  <c r="O36" i="7"/>
  <c r="O26" i="9"/>
  <c r="O31" i="5"/>
  <c r="O13" i="9"/>
  <c r="O50" i="7"/>
  <c r="O20" i="12"/>
  <c r="O18" i="5"/>
  <c r="O25" i="9"/>
  <c r="O6" i="9"/>
  <c r="O41" i="7"/>
  <c r="O11" i="12"/>
  <c r="O48" i="4"/>
  <c r="O15" i="9"/>
  <c r="O3" i="9"/>
  <c r="O18" i="9"/>
  <c r="O46" i="7"/>
  <c r="O8" i="12"/>
  <c r="O12" i="9"/>
  <c r="O19" i="9"/>
  <c r="O21" i="9"/>
  <c r="O22" i="12"/>
  <c r="O28" i="11"/>
  <c r="O18" i="12"/>
  <c r="O3" i="12"/>
  <c r="O7" i="12"/>
  <c r="O16" i="12"/>
  <c r="O21" i="12"/>
  <c r="O23" i="12"/>
  <c r="O6" i="12"/>
  <c r="O26" i="12"/>
  <c r="O25" i="12"/>
  <c r="O24" i="12"/>
  <c r="O17" i="12"/>
  <c r="O2" i="12"/>
  <c r="O10" i="12"/>
  <c r="O14" i="12"/>
  <c r="O5" i="12"/>
  <c r="O19" i="12"/>
  <c r="O13" i="12"/>
  <c r="O3" i="11"/>
  <c r="O25" i="11"/>
  <c r="O18" i="11"/>
  <c r="O26" i="11"/>
  <c r="O31" i="11"/>
  <c r="O9" i="12"/>
  <c r="O4" i="12"/>
  <c r="O15" i="12"/>
  <c r="O6" i="11"/>
  <c r="O2" i="11"/>
  <c r="O19" i="8"/>
  <c r="O17" i="9"/>
  <c r="O2" i="8"/>
  <c r="O16" i="11"/>
  <c r="O6" i="8"/>
  <c r="O8" i="9"/>
  <c r="O22" i="9"/>
  <c r="O5" i="9"/>
  <c r="O39" i="6"/>
  <c r="O11" i="9"/>
  <c r="O9" i="9"/>
  <c r="O14" i="9"/>
  <c r="O27" i="7"/>
  <c r="O22" i="11"/>
  <c r="O30" i="7"/>
  <c r="O21" i="11"/>
  <c r="O7" i="11"/>
  <c r="O35" i="11"/>
  <c r="O38" i="11"/>
  <c r="O51" i="11"/>
  <c r="O32" i="11"/>
  <c r="O19" i="11"/>
  <c r="O11" i="11"/>
  <c r="O36" i="11"/>
  <c r="O39" i="11"/>
  <c r="O29" i="11"/>
  <c r="O27" i="11"/>
  <c r="O12" i="11"/>
  <c r="O49" i="11"/>
  <c r="O34" i="11"/>
  <c r="O46" i="11"/>
  <c r="O5" i="11"/>
  <c r="O45" i="11"/>
  <c r="O50" i="11"/>
  <c r="O46" i="5"/>
  <c r="O13" i="11"/>
  <c r="O47" i="11"/>
  <c r="O40" i="11"/>
  <c r="O42" i="11"/>
  <c r="O20" i="11"/>
  <c r="O24" i="11"/>
  <c r="O33" i="11"/>
  <c r="O48" i="11"/>
  <c r="O30" i="11"/>
  <c r="O44" i="11"/>
  <c r="O35" i="5"/>
  <c r="O23" i="11"/>
  <c r="O8" i="11"/>
  <c r="O43" i="11"/>
  <c r="O37" i="11"/>
  <c r="O17" i="11"/>
  <c r="O9" i="11"/>
  <c r="O5" i="8"/>
  <c r="O2" i="5"/>
  <c r="O20" i="8"/>
  <c r="O11" i="5"/>
  <c r="O23" i="8"/>
  <c r="O16" i="7"/>
  <c r="O8" i="7"/>
  <c r="O3" i="5"/>
  <c r="O30" i="5"/>
  <c r="O27" i="5"/>
  <c r="O37" i="5"/>
  <c r="O44" i="5"/>
  <c r="O41" i="6"/>
  <c r="O43" i="5"/>
  <c r="O34" i="5"/>
  <c r="O32" i="5"/>
  <c r="O42" i="5"/>
  <c r="O31" i="6"/>
  <c r="O38" i="5"/>
  <c r="O47" i="5"/>
  <c r="O51" i="5"/>
  <c r="O50" i="5"/>
  <c r="O29" i="5"/>
  <c r="O39" i="5"/>
  <c r="O45" i="5"/>
  <c r="O40" i="5"/>
  <c r="O28" i="5"/>
  <c r="O41" i="5"/>
  <c r="O33" i="5"/>
  <c r="O48" i="5"/>
  <c r="O49" i="5"/>
  <c r="O46" i="6"/>
  <c r="O40" i="7"/>
  <c r="O50" i="6"/>
  <c r="O12" i="8"/>
  <c r="O14" i="8"/>
  <c r="O3" i="8"/>
  <c r="O42" i="7"/>
  <c r="O44" i="7"/>
  <c r="O28" i="7"/>
  <c r="O26" i="8"/>
  <c r="O25" i="8"/>
  <c r="O47" i="7"/>
  <c r="O35" i="7"/>
  <c r="O49" i="6"/>
  <c r="O30" i="6"/>
  <c r="O15" i="8"/>
  <c r="O11" i="8"/>
  <c r="O16" i="8"/>
  <c r="O31" i="7"/>
  <c r="O29" i="7"/>
  <c r="O33" i="7"/>
  <c r="O24" i="8"/>
  <c r="O22" i="8"/>
  <c r="O17" i="8"/>
  <c r="O47" i="6"/>
  <c r="O38" i="6"/>
  <c r="O8" i="8"/>
  <c r="O9" i="8"/>
  <c r="O18" i="8"/>
  <c r="O32" i="7"/>
  <c r="O37" i="7"/>
  <c r="O34" i="7"/>
  <c r="O33" i="6"/>
  <c r="O7" i="8"/>
  <c r="O45" i="6"/>
  <c r="O27" i="6"/>
  <c r="O4" i="8"/>
  <c r="O10" i="8"/>
  <c r="O13" i="8"/>
  <c r="O48" i="7"/>
  <c r="O51" i="7"/>
  <c r="O49" i="7"/>
  <c r="O23" i="7"/>
  <c r="O29" i="6"/>
  <c r="O28" i="6"/>
  <c r="O32" i="4"/>
  <c r="O40" i="6"/>
  <c r="O32" i="6"/>
  <c r="O48" i="6"/>
  <c r="O44" i="6"/>
  <c r="O21" i="7"/>
  <c r="O42" i="6"/>
  <c r="O43" i="6"/>
  <c r="O50" i="4"/>
  <c r="O4" i="7"/>
  <c r="O51" i="6"/>
  <c r="O30" i="4"/>
  <c r="O37" i="6"/>
  <c r="O34" i="6"/>
  <c r="O35" i="6"/>
  <c r="O11" i="7"/>
  <c r="O16" i="5"/>
  <c r="O20" i="7"/>
  <c r="O22" i="5"/>
  <c r="O17" i="5"/>
  <c r="O6" i="7"/>
  <c r="O25" i="7"/>
  <c r="O22" i="7"/>
  <c r="O9" i="7"/>
  <c r="O4" i="5"/>
  <c r="O12" i="5"/>
  <c r="O14" i="5"/>
  <c r="O7" i="7"/>
  <c r="O10" i="7"/>
  <c r="O26" i="7"/>
  <c r="O26" i="5"/>
  <c r="O19" i="7"/>
  <c r="O3" i="7"/>
  <c r="O19" i="5"/>
  <c r="O21" i="5"/>
  <c r="O7" i="5"/>
  <c r="O10" i="5"/>
  <c r="O9" i="5"/>
  <c r="O15" i="5"/>
  <c r="O8" i="5"/>
  <c r="O5" i="7"/>
  <c r="O18" i="7"/>
  <c r="O24" i="7"/>
  <c r="O17" i="7"/>
  <c r="O24" i="5"/>
  <c r="O23" i="5"/>
  <c r="O12" i="7"/>
  <c r="O6" i="5"/>
  <c r="O20" i="5"/>
  <c r="O13" i="5"/>
  <c r="O25" i="5"/>
  <c r="O13" i="7"/>
  <c r="O15" i="7"/>
  <c r="O14" i="7"/>
  <c r="O46" i="4"/>
  <c r="O31" i="4"/>
  <c r="O39" i="4"/>
  <c r="O42" i="4"/>
  <c r="O41" i="4"/>
  <c r="O34" i="4"/>
  <c r="O47" i="4"/>
  <c r="O51" i="4"/>
  <c r="O40" i="4"/>
  <c r="O35" i="4"/>
  <c r="O28" i="4"/>
  <c r="O33" i="4"/>
  <c r="O38" i="4"/>
  <c r="O49" i="4"/>
  <c r="O43" i="4"/>
  <c r="O44" i="4"/>
  <c r="O45" i="4"/>
  <c r="O37" i="12"/>
  <c r="O35" i="12"/>
  <c r="O41" i="12"/>
  <c r="O32" i="12"/>
  <c r="O38" i="12"/>
  <c r="O43" i="12"/>
  <c r="O30" i="12"/>
  <c r="O46" i="12"/>
  <c r="O50" i="12"/>
  <c r="O44" i="12"/>
  <c r="O39" i="12"/>
  <c r="O45" i="12"/>
  <c r="O51" i="12"/>
  <c r="O40" i="12"/>
  <c r="O34" i="12"/>
  <c r="O28" i="12"/>
  <c r="O29" i="12"/>
  <c r="O42" i="12"/>
  <c r="O47" i="12"/>
  <c r="O36" i="12"/>
  <c r="O48" i="12"/>
  <c r="O49" i="12"/>
  <c r="O31" i="12"/>
  <c r="O33" i="12"/>
  <c r="O32" i="9"/>
  <c r="O35" i="9"/>
  <c r="O46" i="9"/>
  <c r="O34" i="9"/>
  <c r="O47" i="9"/>
  <c r="O30" i="9"/>
  <c r="O29" i="9"/>
  <c r="O37" i="9"/>
  <c r="O40" i="9"/>
  <c r="O38" i="9"/>
  <c r="O44" i="9"/>
  <c r="O28" i="9"/>
  <c r="O45" i="9"/>
  <c r="O39" i="9"/>
  <c r="O49" i="9"/>
  <c r="O43" i="9"/>
  <c r="O33" i="9"/>
  <c r="O42" i="9"/>
  <c r="O51" i="9"/>
  <c r="O36" i="9"/>
  <c r="O50" i="9"/>
  <c r="O41" i="9"/>
  <c r="O31" i="9"/>
  <c r="O48" i="9"/>
  <c r="O50" i="8"/>
  <c r="O32" i="8"/>
  <c r="O40" i="8"/>
  <c r="O37" i="8"/>
  <c r="O30" i="8"/>
  <c r="O45" i="8"/>
  <c r="O51" i="8"/>
  <c r="O29" i="8"/>
  <c r="O35" i="8"/>
  <c r="O48" i="8"/>
  <c r="O43" i="8"/>
  <c r="O42" i="8"/>
  <c r="O38" i="8"/>
  <c r="O33" i="8"/>
  <c r="O36" i="8"/>
  <c r="O46" i="8"/>
  <c r="O39" i="8"/>
  <c r="O34" i="8"/>
  <c r="O49" i="8"/>
  <c r="O47" i="8"/>
  <c r="O31" i="8"/>
  <c r="O41" i="8"/>
  <c r="O44" i="8"/>
  <c r="O28" i="8"/>
  <c r="O3" i="4"/>
  <c r="O20" i="4"/>
  <c r="O7" i="4"/>
  <c r="O19" i="4"/>
  <c r="O24" i="4"/>
  <c r="O23" i="4"/>
  <c r="O4" i="4"/>
  <c r="O11" i="4"/>
  <c r="O22" i="4"/>
  <c r="O13" i="4"/>
  <c r="O12" i="4"/>
  <c r="O18" i="4"/>
  <c r="O14" i="4"/>
  <c r="O8" i="4"/>
  <c r="O15" i="4"/>
  <c r="O16" i="4"/>
  <c r="O9" i="4"/>
  <c r="O17" i="4"/>
  <c r="O25" i="4"/>
  <c r="O6" i="4"/>
  <c r="O10" i="4"/>
  <c r="O26" i="4"/>
  <c r="O5" i="4"/>
  <c r="O21" i="4"/>
  <c r="O13" i="6"/>
  <c r="O4" i="6"/>
  <c r="O11" i="6"/>
  <c r="O24" i="6"/>
  <c r="O15" i="6"/>
  <c r="O20" i="6"/>
  <c r="O14" i="6"/>
  <c r="O19" i="6"/>
  <c r="O23" i="6"/>
  <c r="O12" i="6"/>
  <c r="O18" i="6"/>
  <c r="O22" i="6"/>
  <c r="O6" i="6"/>
  <c r="O25" i="6"/>
  <c r="O21" i="6"/>
  <c r="O5" i="6"/>
  <c r="O9" i="6"/>
  <c r="O8" i="6"/>
  <c r="O16" i="6"/>
  <c r="O17" i="6"/>
  <c r="O10" i="6"/>
  <c r="O7" i="6"/>
  <c r="O3" i="6"/>
  <c r="O26" i="6"/>
  <c r="U4" i="11" l="1"/>
  <c r="T4" i="11" s="1"/>
  <c r="U2" i="9"/>
  <c r="T2" i="9" s="1"/>
  <c r="S4" i="11"/>
  <c r="Y4" i="11" s="1"/>
  <c r="AB2" i="11" s="1"/>
  <c r="S6" i="9"/>
  <c r="Y6" i="9" s="1"/>
  <c r="AD2" i="9" s="1"/>
  <c r="S2" i="12"/>
  <c r="Y2" i="12" s="1"/>
  <c r="S2" i="9"/>
  <c r="Y2" i="9" s="1"/>
  <c r="S6" i="12"/>
  <c r="Y6" i="12" s="1"/>
  <c r="AD2" i="12" s="1"/>
  <c r="S4" i="9"/>
  <c r="Y4" i="9" s="1"/>
  <c r="AB2" i="9" s="1"/>
  <c r="S3" i="12"/>
  <c r="Y3" i="12" s="1"/>
  <c r="AA2" i="12" s="1"/>
  <c r="U6" i="12"/>
  <c r="T6" i="12" s="1"/>
  <c r="S5" i="9"/>
  <c r="Y5" i="9" s="1"/>
  <c r="AC2" i="9" s="1"/>
  <c r="U2" i="11"/>
  <c r="T2" i="11" s="1"/>
  <c r="S4" i="12"/>
  <c r="Y4" i="12" s="1"/>
  <c r="AB2" i="12" s="1"/>
  <c r="S5" i="12"/>
  <c r="Y5" i="12" s="1"/>
  <c r="AC2" i="12" s="1"/>
  <c r="U4" i="9"/>
  <c r="T4" i="9" s="1"/>
  <c r="U3" i="12"/>
  <c r="T3" i="12" s="1"/>
  <c r="U5" i="12"/>
  <c r="T5" i="12" s="1"/>
  <c r="U2" i="12"/>
  <c r="T2" i="12" s="1"/>
  <c r="S2" i="11"/>
  <c r="Y2" i="11" s="1"/>
  <c r="U5" i="9"/>
  <c r="T5" i="9" s="1"/>
  <c r="S6" i="11"/>
  <c r="Y6" i="11" s="1"/>
  <c r="AD2" i="11" s="1"/>
  <c r="S3" i="9"/>
  <c r="Y3" i="9" s="1"/>
  <c r="AA2" i="9" s="1"/>
  <c r="U4" i="12"/>
  <c r="T4" i="12" s="1"/>
  <c r="U3" i="9"/>
  <c r="T3" i="9" s="1"/>
  <c r="U6" i="11"/>
  <c r="T6" i="11" s="1"/>
  <c r="U10" i="11"/>
  <c r="T10" i="11" s="1"/>
  <c r="U6" i="9"/>
  <c r="T6" i="9" s="1"/>
  <c r="S5" i="11"/>
  <c r="Y5" i="11" s="1"/>
  <c r="AC2" i="11" s="1"/>
  <c r="U9" i="11"/>
  <c r="T9" i="11" s="1"/>
  <c r="U8" i="11"/>
  <c r="T8" i="11" s="1"/>
  <c r="U11" i="11"/>
  <c r="T11" i="11" s="1"/>
  <c r="U7" i="11"/>
  <c r="T7" i="11" s="1"/>
  <c r="S10" i="11"/>
  <c r="Y10" i="11" s="1"/>
  <c r="AG2" i="11" s="1"/>
  <c r="S3" i="11"/>
  <c r="Y3" i="11" s="1"/>
  <c r="AA2" i="11" s="1"/>
  <c r="S9" i="11"/>
  <c r="Y9" i="11" s="1"/>
  <c r="AF2" i="11" s="1"/>
  <c r="S8" i="11"/>
  <c r="Y8" i="11" s="1"/>
  <c r="AE2" i="11" s="1"/>
  <c r="U7" i="6"/>
  <c r="T7" i="6" s="1"/>
  <c r="U9" i="5"/>
  <c r="T9" i="5" s="1"/>
  <c r="S10" i="5"/>
  <c r="Y10" i="5" s="1"/>
  <c r="AG2" i="5" s="1"/>
  <c r="U5" i="11"/>
  <c r="T5" i="11" s="1"/>
  <c r="U3" i="11"/>
  <c r="T3" i="11" s="1"/>
  <c r="S7" i="11"/>
  <c r="Y7" i="11" s="1"/>
  <c r="U7" i="7"/>
  <c r="T7" i="7" s="1"/>
  <c r="S11" i="11"/>
  <c r="Y11" i="11" s="1"/>
  <c r="AH2" i="11" s="1"/>
  <c r="U3" i="8"/>
  <c r="T3" i="8" s="1"/>
  <c r="U11" i="7"/>
  <c r="T11" i="7" s="1"/>
  <c r="S2" i="5"/>
  <c r="Y2" i="5" s="1"/>
  <c r="U2" i="8"/>
  <c r="T2" i="8" s="1"/>
  <c r="S9" i="5"/>
  <c r="Y9" i="5" s="1"/>
  <c r="AF2" i="5" s="1"/>
  <c r="U3" i="5"/>
  <c r="T3" i="5" s="1"/>
  <c r="U8" i="7"/>
  <c r="T8" i="7" s="1"/>
  <c r="U5" i="8"/>
  <c r="T5" i="8" s="1"/>
  <c r="S4" i="8"/>
  <c r="Y4" i="8" s="1"/>
  <c r="AB2" i="8" s="1"/>
  <c r="U10" i="7"/>
  <c r="T10" i="7" s="1"/>
  <c r="S7" i="5"/>
  <c r="Y7" i="5" s="1"/>
  <c r="U8" i="5"/>
  <c r="T8" i="5" s="1"/>
  <c r="S2" i="8"/>
  <c r="Y2" i="8" s="1"/>
  <c r="S9" i="7"/>
  <c r="Y9" i="7" s="1"/>
  <c r="AF2" i="7" s="1"/>
  <c r="S11" i="5"/>
  <c r="Y11" i="5" s="1"/>
  <c r="AH2" i="5" s="1"/>
  <c r="U10" i="5"/>
  <c r="T10" i="5" s="1"/>
  <c r="U7" i="5"/>
  <c r="T7" i="5" s="1"/>
  <c r="U4" i="8"/>
  <c r="T4" i="8" s="1"/>
  <c r="S8" i="5"/>
  <c r="Y8" i="5" s="1"/>
  <c r="AE2" i="5" s="1"/>
  <c r="S11" i="7"/>
  <c r="Y11" i="7" s="1"/>
  <c r="AH2" i="7" s="1"/>
  <c r="U2" i="7"/>
  <c r="T2" i="7" s="1"/>
  <c r="S8" i="7"/>
  <c r="Y8" i="7" s="1"/>
  <c r="AE2" i="7" s="1"/>
  <c r="U6" i="8"/>
  <c r="T6" i="8" s="1"/>
  <c r="S3" i="7"/>
  <c r="Y3" i="7" s="1"/>
  <c r="AA2" i="7" s="1"/>
  <c r="U9" i="7"/>
  <c r="T9" i="7" s="1"/>
  <c r="U11" i="5"/>
  <c r="T11" i="5" s="1"/>
  <c r="S3" i="8"/>
  <c r="Y3" i="8" s="1"/>
  <c r="AA2" i="8" s="1"/>
  <c r="S7" i="7"/>
  <c r="Y7" i="7" s="1"/>
  <c r="S6" i="8"/>
  <c r="Y6" i="8" s="1"/>
  <c r="AD2" i="8" s="1"/>
  <c r="S5" i="8"/>
  <c r="Y5" i="8" s="1"/>
  <c r="AC2" i="8" s="1"/>
  <c r="U2" i="5"/>
  <c r="T2" i="5" s="1"/>
  <c r="S10" i="7"/>
  <c r="Y10" i="7" s="1"/>
  <c r="AG2" i="7" s="1"/>
  <c r="S3" i="5"/>
  <c r="Y3" i="5" s="1"/>
  <c r="AA2" i="5" s="1"/>
  <c r="S5" i="7"/>
  <c r="Y5" i="7" s="1"/>
  <c r="AC2" i="7" s="1"/>
  <c r="S2" i="7"/>
  <c r="Y2" i="7" s="1"/>
  <c r="U9" i="6"/>
  <c r="T9" i="6" s="1"/>
  <c r="U10" i="6"/>
  <c r="T10" i="6" s="1"/>
  <c r="U5" i="7"/>
  <c r="T5" i="7" s="1"/>
  <c r="U3" i="7"/>
  <c r="T3" i="7" s="1"/>
  <c r="U11" i="6"/>
  <c r="T11" i="6" s="1"/>
  <c r="U5" i="5"/>
  <c r="T5" i="5" s="1"/>
  <c r="S11" i="6"/>
  <c r="Y11" i="6" s="1"/>
  <c r="AH2" i="6" s="1"/>
  <c r="S8" i="6"/>
  <c r="Y8" i="6" s="1"/>
  <c r="AE2" i="6" s="1"/>
  <c r="S10" i="6"/>
  <c r="Y10" i="6" s="1"/>
  <c r="AG2" i="6" s="1"/>
  <c r="S4" i="7"/>
  <c r="Y4" i="7" s="1"/>
  <c r="AB2" i="7" s="1"/>
  <c r="S4" i="5"/>
  <c r="Y4" i="5" s="1"/>
  <c r="AB2" i="5" s="1"/>
  <c r="S9" i="6"/>
  <c r="Y9" i="6" s="1"/>
  <c r="AF2" i="6" s="1"/>
  <c r="S7" i="6"/>
  <c r="Y7" i="6" s="1"/>
  <c r="S5" i="5"/>
  <c r="Y5" i="5" s="1"/>
  <c r="AC2" i="5" s="1"/>
  <c r="U8" i="6"/>
  <c r="T8" i="6" s="1"/>
  <c r="S6" i="7"/>
  <c r="Y6" i="7" s="1"/>
  <c r="AD2" i="7" s="1"/>
  <c r="U4" i="7"/>
  <c r="T4" i="7" s="1"/>
  <c r="S6" i="5"/>
  <c r="Y6" i="5" s="1"/>
  <c r="AD2" i="5" s="1"/>
  <c r="U6" i="5"/>
  <c r="T6" i="5" s="1"/>
  <c r="U6" i="7"/>
  <c r="T6" i="7" s="1"/>
  <c r="U4" i="5"/>
  <c r="T4" i="5" s="1"/>
  <c r="U7" i="4"/>
  <c r="T7" i="4" s="1"/>
  <c r="S10" i="4"/>
  <c r="Y10" i="4" s="1"/>
  <c r="AG2" i="4" s="1"/>
  <c r="S11" i="4"/>
  <c r="Y11" i="4" s="1"/>
  <c r="AH2" i="4" s="1"/>
  <c r="U9" i="4"/>
  <c r="T9" i="4" s="1"/>
  <c r="U10" i="4"/>
  <c r="T10" i="4" s="1"/>
  <c r="U8" i="4"/>
  <c r="T8" i="4" s="1"/>
  <c r="U11" i="4"/>
  <c r="T11" i="4" s="1"/>
  <c r="S9" i="4"/>
  <c r="Y9" i="4" s="1"/>
  <c r="AF2" i="4" s="1"/>
  <c r="S8" i="4"/>
  <c r="Y8" i="4" s="1"/>
  <c r="AE2" i="4" s="1"/>
  <c r="S7" i="4"/>
  <c r="Y7" i="4" s="1"/>
  <c r="S3" i="4"/>
  <c r="Y3" i="4" s="1"/>
  <c r="AA2" i="4" s="1"/>
  <c r="S7" i="12"/>
  <c r="Y7" i="12" s="1"/>
  <c r="S10" i="12"/>
  <c r="Y10" i="12" s="1"/>
  <c r="AG2" i="12" s="1"/>
  <c r="U10" i="12"/>
  <c r="T10" i="12" s="1"/>
  <c r="U7" i="12"/>
  <c r="T7" i="12" s="1"/>
  <c r="S11" i="12"/>
  <c r="Y11" i="12" s="1"/>
  <c r="AH2" i="12" s="1"/>
  <c r="U11" i="12"/>
  <c r="T11" i="12" s="1"/>
  <c r="S8" i="12"/>
  <c r="Y8" i="12" s="1"/>
  <c r="AE2" i="12" s="1"/>
  <c r="U8" i="12"/>
  <c r="T8" i="12" s="1"/>
  <c r="S9" i="12"/>
  <c r="Y9" i="12" s="1"/>
  <c r="AF2" i="12" s="1"/>
  <c r="U9" i="12"/>
  <c r="T9" i="12" s="1"/>
  <c r="U7" i="8"/>
  <c r="T7" i="8" s="1"/>
  <c r="U7" i="9"/>
  <c r="T7" i="9" s="1"/>
  <c r="S7" i="8"/>
  <c r="Y7" i="8" s="1"/>
  <c r="U9" i="8"/>
  <c r="T9" i="8" s="1"/>
  <c r="S9" i="8"/>
  <c r="Y9" i="8" s="1"/>
  <c r="AF2" i="8" s="1"/>
  <c r="U10" i="8"/>
  <c r="T10" i="8" s="1"/>
  <c r="S10" i="8"/>
  <c r="Y10" i="8" s="1"/>
  <c r="AG2" i="8" s="1"/>
  <c r="U8" i="9"/>
  <c r="T8" i="9" s="1"/>
  <c r="S8" i="9"/>
  <c r="Y8" i="9" s="1"/>
  <c r="AE2" i="9" s="1"/>
  <c r="S11" i="8"/>
  <c r="Y11" i="8" s="1"/>
  <c r="AH2" i="8" s="1"/>
  <c r="U11" i="8"/>
  <c r="T11" i="8" s="1"/>
  <c r="S8" i="8"/>
  <c r="Y8" i="8" s="1"/>
  <c r="AE2" i="8" s="1"/>
  <c r="U8" i="8"/>
  <c r="T8" i="8" s="1"/>
  <c r="S11" i="9"/>
  <c r="Y11" i="9" s="1"/>
  <c r="AH2" i="9" s="1"/>
  <c r="U11" i="9"/>
  <c r="T11" i="9" s="1"/>
  <c r="U10" i="9"/>
  <c r="T10" i="9" s="1"/>
  <c r="S10" i="9"/>
  <c r="Y10" i="9" s="1"/>
  <c r="AG2" i="9" s="1"/>
  <c r="S9" i="9"/>
  <c r="Y9" i="9" s="1"/>
  <c r="AF2" i="9" s="1"/>
  <c r="U9" i="9"/>
  <c r="T9" i="9" s="1"/>
  <c r="S7" i="9"/>
  <c r="Y7" i="9" s="1"/>
  <c r="U2" i="6"/>
  <c r="T2" i="6" s="1"/>
  <c r="S2" i="4"/>
  <c r="Y2" i="4" s="1"/>
  <c r="S2" i="6"/>
  <c r="Y2" i="6" s="1"/>
  <c r="U6" i="4"/>
  <c r="T6" i="4" s="1"/>
  <c r="S6" i="4"/>
  <c r="Y6" i="4" s="1"/>
  <c r="AD2" i="4" s="1"/>
  <c r="U5" i="6"/>
  <c r="T5" i="6" s="1"/>
  <c r="S5" i="6"/>
  <c r="Y5" i="6" s="1"/>
  <c r="AC2" i="6" s="1"/>
  <c r="U6" i="6"/>
  <c r="T6" i="6" s="1"/>
  <c r="S6" i="6"/>
  <c r="Y6" i="6" s="1"/>
  <c r="AD2" i="6" s="1"/>
  <c r="U2" i="4"/>
  <c r="T2" i="4" s="1"/>
  <c r="U4" i="6"/>
  <c r="T4" i="6" s="1"/>
  <c r="S4" i="6"/>
  <c r="Y4" i="6" s="1"/>
  <c r="AB2" i="6" s="1"/>
  <c r="U4" i="4"/>
  <c r="T4" i="4" s="1"/>
  <c r="S4" i="4"/>
  <c r="Y4" i="4" s="1"/>
  <c r="AB2" i="4" s="1"/>
  <c r="U3" i="4"/>
  <c r="T3" i="4" s="1"/>
  <c r="S5" i="4"/>
  <c r="Y5" i="4" s="1"/>
  <c r="AC2" i="4" s="1"/>
  <c r="U5" i="4"/>
  <c r="T5" i="4" s="1"/>
  <c r="S3" i="6"/>
  <c r="Y3" i="6" s="1"/>
  <c r="AA2" i="6" s="1"/>
  <c r="U3" i="6"/>
  <c r="T3" i="6" s="1"/>
  <c r="I8" i="10" l="1"/>
  <c r="I8" i="17"/>
  <c r="H11" i="10"/>
  <c r="H11" i="17"/>
  <c r="I6" i="10"/>
  <c r="I6" i="17"/>
  <c r="J7" i="10"/>
  <c r="J7" i="17"/>
  <c r="D9" i="10"/>
  <c r="D9" i="17"/>
  <c r="C6" i="10"/>
  <c r="C6" i="17"/>
  <c r="J9" i="10"/>
  <c r="J9" i="17"/>
  <c r="F7" i="10"/>
  <c r="F7" i="17"/>
  <c r="G6" i="10"/>
  <c r="G6" i="17"/>
  <c r="C8" i="10"/>
  <c r="C8" i="17"/>
  <c r="G5" i="10"/>
  <c r="G5" i="17"/>
  <c r="I5" i="10"/>
  <c r="I5" i="17"/>
  <c r="F11" i="10"/>
  <c r="F11" i="17"/>
  <c r="F6" i="10"/>
  <c r="F6" i="17"/>
  <c r="H8" i="10"/>
  <c r="H8" i="17"/>
  <c r="G11" i="10"/>
  <c r="G11" i="17"/>
  <c r="J6" i="10"/>
  <c r="J6" i="17"/>
  <c r="E7" i="10"/>
  <c r="E7" i="17"/>
  <c r="C9" i="10"/>
  <c r="C9" i="17"/>
  <c r="E11" i="10"/>
  <c r="E11" i="17"/>
  <c r="G8" i="10"/>
  <c r="G8" i="17"/>
  <c r="E5" i="10"/>
  <c r="E5" i="17"/>
  <c r="C5" i="10"/>
  <c r="C5" i="17"/>
  <c r="D8" i="10"/>
  <c r="D8" i="17"/>
  <c r="F10" i="10"/>
  <c r="F10" i="17"/>
  <c r="D11" i="10"/>
  <c r="D11" i="17"/>
  <c r="E6" i="10"/>
  <c r="E6" i="17"/>
  <c r="J11" i="10"/>
  <c r="J11" i="17"/>
  <c r="I7" i="10"/>
  <c r="I7" i="17"/>
  <c r="C7" i="10"/>
  <c r="C7" i="17"/>
  <c r="J10" i="10"/>
  <c r="J10" i="17"/>
  <c r="G10" i="10"/>
  <c r="G10" i="17"/>
  <c r="E10" i="10"/>
  <c r="E10" i="17"/>
  <c r="F9" i="10"/>
  <c r="F9" i="17"/>
  <c r="H9" i="10"/>
  <c r="H9" i="17"/>
  <c r="J8" i="10"/>
  <c r="J8" i="17"/>
  <c r="H6" i="10"/>
  <c r="H6" i="17"/>
  <c r="J5" i="10"/>
  <c r="J5" i="17"/>
  <c r="H10" i="10"/>
  <c r="H10" i="17"/>
  <c r="E9" i="10"/>
  <c r="E9" i="17"/>
  <c r="D10" i="10"/>
  <c r="D10" i="17"/>
  <c r="I9" i="10"/>
  <c r="I9" i="17"/>
  <c r="G9" i="10"/>
  <c r="G9" i="17"/>
  <c r="D5" i="10"/>
  <c r="D5" i="17"/>
  <c r="E8" i="10"/>
  <c r="E8" i="17"/>
  <c r="G7" i="10"/>
  <c r="G7" i="17"/>
  <c r="H7" i="10"/>
  <c r="H7" i="17"/>
  <c r="C10" i="10"/>
  <c r="C10" i="17"/>
  <c r="D6" i="10"/>
  <c r="D6" i="17"/>
  <c r="I11" i="10"/>
  <c r="I11" i="17"/>
  <c r="F5" i="10"/>
  <c r="F5" i="17"/>
  <c r="D7" i="10"/>
  <c r="D7" i="17"/>
  <c r="F8" i="10"/>
  <c r="F8" i="17"/>
  <c r="H5" i="10"/>
  <c r="H5" i="17"/>
  <c r="I10" i="10"/>
  <c r="I10" i="17"/>
  <c r="C11" i="10"/>
  <c r="C11" i="17"/>
  <c r="C16" i="10" l="1"/>
  <c r="D16" i="10"/>
  <c r="D16" i="17"/>
  <c r="C16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<sst xmlns="http://schemas.openxmlformats.org/spreadsheetml/2006/main" count="5243" uniqueCount="396">
  <si>
    <t>A12</t>
  </si>
  <si>
    <t>Rpl19</t>
  </si>
  <si>
    <t>A13</t>
  </si>
  <si>
    <t>B12</t>
  </si>
  <si>
    <t>C12</t>
  </si>
  <si>
    <t>C13</t>
  </si>
  <si>
    <t>D12</t>
  </si>
  <si>
    <t>E12</t>
  </si>
  <si>
    <t>E13</t>
  </si>
  <si>
    <t>F12</t>
  </si>
  <si>
    <t>G12</t>
  </si>
  <si>
    <t>G13</t>
  </si>
  <si>
    <t>H12</t>
  </si>
  <si>
    <t>I12</t>
  </si>
  <si>
    <t>I13</t>
  </si>
  <si>
    <t>J12</t>
  </si>
  <si>
    <t>K12</t>
  </si>
  <si>
    <t>K13</t>
  </si>
  <si>
    <t>L12</t>
  </si>
  <si>
    <t>M12</t>
  </si>
  <si>
    <t>M13</t>
  </si>
  <si>
    <t>N12</t>
  </si>
  <si>
    <t>O12</t>
  </si>
  <si>
    <t>O13</t>
  </si>
  <si>
    <t>P12</t>
  </si>
  <si>
    <t>A14</t>
  </si>
  <si>
    <t>B13</t>
  </si>
  <si>
    <t>B14</t>
  </si>
  <si>
    <t>C14</t>
  </si>
  <si>
    <t>D13</t>
  </si>
  <si>
    <t>D14</t>
  </si>
  <si>
    <t>E14</t>
  </si>
  <si>
    <t>F13</t>
  </si>
  <si>
    <t>F14</t>
  </si>
  <si>
    <t>G14</t>
  </si>
  <si>
    <t>H13</t>
  </si>
  <si>
    <t>H14</t>
  </si>
  <si>
    <t>I14</t>
  </si>
  <si>
    <t>J13</t>
  </si>
  <si>
    <t>J14</t>
  </si>
  <si>
    <t>K14</t>
  </si>
  <si>
    <t>L13</t>
  </si>
  <si>
    <t>L14</t>
  </si>
  <si>
    <t>M14</t>
  </si>
  <si>
    <t>N13</t>
  </si>
  <si>
    <t>N14</t>
  </si>
  <si>
    <t>O14</t>
  </si>
  <si>
    <t>P13</t>
  </si>
  <si>
    <t>P14</t>
  </si>
  <si>
    <t>A15</t>
  </si>
  <si>
    <t>A16</t>
  </si>
  <si>
    <t>B15</t>
  </si>
  <si>
    <t>C15</t>
  </si>
  <si>
    <t>C16</t>
  </si>
  <si>
    <t>D15</t>
  </si>
  <si>
    <t>E15</t>
  </si>
  <si>
    <t>E16</t>
  </si>
  <si>
    <t>F15</t>
  </si>
  <si>
    <t>G15</t>
  </si>
  <si>
    <t>G16</t>
  </si>
  <si>
    <t>H15</t>
  </si>
  <si>
    <t>I15</t>
  </si>
  <si>
    <t>I16</t>
  </si>
  <si>
    <t>J15</t>
  </si>
  <si>
    <t>K15</t>
  </si>
  <si>
    <t>K16</t>
  </si>
  <si>
    <t>L15</t>
  </si>
  <si>
    <t>M15</t>
  </si>
  <si>
    <t>M16</t>
  </si>
  <si>
    <t>N15</t>
  </si>
  <si>
    <t>O15</t>
  </si>
  <si>
    <t>O16</t>
  </si>
  <si>
    <t>P15</t>
  </si>
  <si>
    <t>A17</t>
  </si>
  <si>
    <t>B16</t>
  </si>
  <si>
    <t>B17</t>
  </si>
  <si>
    <t>C17</t>
  </si>
  <si>
    <t>D16</t>
  </si>
  <si>
    <t>D17</t>
  </si>
  <si>
    <t>E17</t>
  </si>
  <si>
    <t>F16</t>
  </si>
  <si>
    <t>F17</t>
  </si>
  <si>
    <t>G17</t>
  </si>
  <si>
    <t>H16</t>
  </si>
  <si>
    <t>H17</t>
  </si>
  <si>
    <t>I17</t>
  </si>
  <si>
    <t>J16</t>
  </si>
  <si>
    <t>J17</t>
  </si>
  <si>
    <t>K17</t>
  </si>
  <si>
    <t>L16</t>
  </si>
  <si>
    <t>L17</t>
  </si>
  <si>
    <t>M17</t>
  </si>
  <si>
    <t>N16</t>
  </si>
  <si>
    <t>N17</t>
  </si>
  <si>
    <t>O17</t>
  </si>
  <si>
    <t>P16</t>
  </si>
  <si>
    <t>P17</t>
  </si>
  <si>
    <t>A18</t>
  </si>
  <si>
    <t>A19</t>
  </si>
  <si>
    <t>B18</t>
  </si>
  <si>
    <t>C18</t>
  </si>
  <si>
    <t>C19</t>
  </si>
  <si>
    <t>D18</t>
  </si>
  <si>
    <t>E18</t>
  </si>
  <si>
    <t>E19</t>
  </si>
  <si>
    <t>F18</t>
  </si>
  <si>
    <t>G18</t>
  </si>
  <si>
    <t>G19</t>
  </si>
  <si>
    <t>H18</t>
  </si>
  <si>
    <t>I18</t>
  </si>
  <si>
    <t>I19</t>
  </si>
  <si>
    <t>J18</t>
  </si>
  <si>
    <t>K18</t>
  </si>
  <si>
    <t>K19</t>
  </si>
  <si>
    <t>L18</t>
  </si>
  <si>
    <t>M18</t>
  </si>
  <si>
    <t>M19</t>
  </si>
  <si>
    <t>N18</t>
  </si>
  <si>
    <t>O18</t>
  </si>
  <si>
    <t>O19</t>
  </si>
  <si>
    <t>P18</t>
  </si>
  <si>
    <t>A20</t>
  </si>
  <si>
    <t>B19</t>
  </si>
  <si>
    <t>B20</t>
  </si>
  <si>
    <t>C20</t>
  </si>
  <si>
    <t>D19</t>
  </si>
  <si>
    <t>D20</t>
  </si>
  <si>
    <t>E20</t>
  </si>
  <si>
    <t>F19</t>
  </si>
  <si>
    <t>F20</t>
  </si>
  <si>
    <t>G20</t>
  </si>
  <si>
    <t>H19</t>
  </si>
  <si>
    <t>H20</t>
  </si>
  <si>
    <t>I20</t>
  </si>
  <si>
    <t>J19</t>
  </si>
  <si>
    <t>J20</t>
  </si>
  <si>
    <t>K20</t>
  </si>
  <si>
    <t>L19</t>
  </si>
  <si>
    <t>L20</t>
  </si>
  <si>
    <t>M20</t>
  </si>
  <si>
    <t>N19</t>
  </si>
  <si>
    <t>N20</t>
  </si>
  <si>
    <t>O20</t>
  </si>
  <si>
    <t>P19</t>
  </si>
  <si>
    <t>P20</t>
  </si>
  <si>
    <t>A21</t>
  </si>
  <si>
    <t>A22</t>
  </si>
  <si>
    <t>B21</t>
  </si>
  <si>
    <t>C21</t>
  </si>
  <si>
    <t>C22</t>
  </si>
  <si>
    <t>D21</t>
  </si>
  <si>
    <t>E21</t>
  </si>
  <si>
    <t>NTC</t>
  </si>
  <si>
    <t>Undetermined</t>
  </si>
  <si>
    <t>E22</t>
  </si>
  <si>
    <t>F21</t>
  </si>
  <si>
    <t>Well</t>
  </si>
  <si>
    <t>Well Position</t>
  </si>
  <si>
    <t>Sample Name</t>
  </si>
  <si>
    <t>Target Name</t>
  </si>
  <si>
    <t>CT</t>
  </si>
  <si>
    <t>A1</t>
  </si>
  <si>
    <t>Amy2a5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</si>
  <si>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</si>
  <si>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</si>
  <si>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</si>
  <si>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</si>
  <si>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</si>
  <si>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</si>
  <si>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</si>
  <si>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</si>
  <si>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</si>
  <si>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</si>
  <si>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Aox3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</si>
  <si>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</si>
  <si>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</si>
  <si>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</si>
  <si>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</si>
  <si>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</si>
  <si>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</si>
  <si>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</si>
  <si>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</si>
  <si>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</si>
  <si>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</si>
  <si>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</si>
  <si>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</si>
  <si>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</si>
  <si>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</si>
  <si>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</si>
  <si>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</si>
  <si>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</si>
  <si>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</si>
  <si>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</si>
  <si>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</si>
  <si>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</si>
  <si>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</si>
  <si>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</si>
  <si>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</si>
  <si>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</si>
  <si>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</si>
  <si>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</si>
  <si>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</si>
  <si>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</si>
  <si>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</si>
  <si>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</si>
  <si>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</si>
  <si>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</si>
  <si>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</si>
  <si>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</si>
  <si>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</si>
  <si>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</si>
  <si>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</si>
  <si>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</si>
  <si>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</si>
  <si>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</si>
  <si>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</si>
  <si>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</si>
  <si>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</si>
  <si>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</si>
  <si>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</si>
  <si>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</si>
  <si>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</si>
  <si>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</si>
  <si>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</si>
  <si>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</si>
  <si>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</si>
  <si>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</si>
  <si>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</si>
  <si>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</si>
  <si>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</si>
  <si>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</si>
  <si>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</si>
  <si>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</si>
  <si>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</si>
  <si>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</si>
  <si>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</si>
  <si>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</si>
  <si>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</si>
  <si>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</si>
  <si>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</si>
  <si>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</si>
  <si>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</si>
  <si>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</si>
  <si>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</si>
  <si>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</si>
  <si>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</si>
  <si>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</si>
  <si>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</si>
  <si>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</si>
  <si>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</si>
  <si>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</si>
  <si>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</si>
  <si>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</si>
  <si>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</si>
  <si>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</si>
  <si>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</si>
  <si>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</si>
  <si>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</si>
  <si>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</si>
  <si>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</si>
  <si>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</si>
  <si>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</si>
  <si>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</si>
  <si>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</si>
  <si>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</si>
  <si>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</si>
  <si>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</si>
  <si>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</si>
  <si>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</si>
  <si>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</si>
  <si>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</si>
  <si>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</si>
  <si>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</si>
  <si>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</si>
  <si>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</si>
  <si>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</si>
  <si>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</si>
  <si>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</si>
  <si>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</si>
  <si>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</si>
  <si>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</si>
  <si>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</si>
  <si>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</si>
  <si>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</si>
  <si>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</si>
  <si>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</si>
  <si>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</si>
  <si>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</si>
  <si>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</si>
  <si>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</si>
  <si>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</si>
  <si>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</si>
  <si>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</si>
  <si>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</si>
  <si>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</si>
  <si>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</si>
  <si>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</si>
  <si>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</si>
  <si>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</si>
  <si>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</si>
  <si>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</si>
  <si>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</si>
  <si>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</si>
  <si>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</si>
  <si>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</si>
  <si>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</si>
  <si>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</si>
  <si>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</si>
  <si>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</si>
  <si>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</si>
  <si>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</si>
  <si>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</si>
  <si>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</si>
  <si>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</si>
  <si>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</si>
  <si>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</si>
  <si>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Animal ID #</t>
  </si>
  <si>
    <t>Ct Mean</t>
  </si>
  <si>
    <t>Ct SD</t>
  </si>
  <si>
    <t>PFOA 1</t>
  </si>
  <si>
    <t>PFOA 5</t>
  </si>
  <si>
    <t>GenX 2</t>
  </si>
  <si>
    <t xml:space="preserve">GenX 10 </t>
  </si>
  <si>
    <t>Unit</t>
  </si>
  <si>
    <t>Dam</t>
  </si>
  <si>
    <t>Fetus</t>
  </si>
  <si>
    <t>Sample ID</t>
  </si>
  <si>
    <t>Ct</t>
  </si>
  <si>
    <t>Adj Ct</t>
  </si>
  <si>
    <r>
      <t>Mean Ct</t>
    </r>
    <r>
      <rPr>
        <b/>
        <i/>
        <vertAlign val="subscript"/>
        <sz val="11"/>
        <color theme="1"/>
        <rFont val="Calibri"/>
        <family val="2"/>
        <scheme val="minor"/>
      </rPr>
      <t>HKG</t>
    </r>
  </si>
  <si>
    <t>dCt</t>
  </si>
  <si>
    <t>Dose Group</t>
  </si>
  <si>
    <t>Mean Ct</t>
  </si>
  <si>
    <t>Mean dCt</t>
  </si>
  <si>
    <r>
      <t>2</t>
    </r>
    <r>
      <rPr>
        <b/>
        <i/>
        <vertAlign val="superscript"/>
        <sz val="11"/>
        <color theme="1"/>
        <rFont val="Calibri"/>
        <family val="2"/>
        <scheme val="minor"/>
      </rPr>
      <t>-(dCt)</t>
    </r>
  </si>
  <si>
    <r>
      <t>Mean 2</t>
    </r>
    <r>
      <rPr>
        <vertAlign val="superscript"/>
        <sz val="11"/>
        <color theme="1"/>
        <rFont val="Calibri"/>
        <family val="2"/>
        <scheme val="minor"/>
      </rPr>
      <t xml:space="preserve">-(dCt) </t>
    </r>
    <r>
      <rPr>
        <vertAlign val="subscript"/>
        <sz val="11"/>
        <color theme="1"/>
        <rFont val="Calibri"/>
        <family val="2"/>
        <scheme val="minor"/>
      </rPr>
      <t xml:space="preserve">Vehicle </t>
    </r>
  </si>
  <si>
    <t>Relative Expression/Vehicle Control</t>
  </si>
  <si>
    <r>
      <t>SEM</t>
    </r>
    <r>
      <rPr>
        <b/>
        <i/>
        <vertAlign val="subscript"/>
        <sz val="11"/>
        <color theme="1"/>
        <rFont val="Calibri"/>
        <family val="2"/>
        <scheme val="minor"/>
      </rPr>
      <t>(ddCt)</t>
    </r>
  </si>
  <si>
    <t>n</t>
  </si>
  <si>
    <t>t-test
pvalue</t>
  </si>
  <si>
    <t>1ANOVA
adjusted pvalue</t>
  </si>
  <si>
    <t>Liver Unit</t>
  </si>
  <si>
    <t>VC</t>
  </si>
  <si>
    <t>GenX 10</t>
  </si>
  <si>
    <t>Fold Change</t>
  </si>
  <si>
    <t>Ces1c</t>
  </si>
  <si>
    <t>Cyp4a10</t>
  </si>
  <si>
    <t>Cyp4a12b</t>
  </si>
  <si>
    <t>Cyp4a14</t>
  </si>
  <si>
    <t>qPCR</t>
  </si>
  <si>
    <t>PFOA</t>
  </si>
  <si>
    <t>GenX</t>
  </si>
  <si>
    <t>1 mg/kg</t>
  </si>
  <si>
    <t>5 mg/kg</t>
  </si>
  <si>
    <t>2 mg/kg</t>
  </si>
  <si>
    <t>10 mg/kg</t>
  </si>
  <si>
    <t>Fetal Liver</t>
  </si>
  <si>
    <t>Dam Liver</t>
  </si>
  <si>
    <t>Cyp4a32</t>
  </si>
  <si>
    <t>Fmo3</t>
  </si>
  <si>
    <t>Tex101</t>
  </si>
  <si>
    <t>Zfp472</t>
  </si>
  <si>
    <t>Transcriptome Assay</t>
  </si>
  <si>
    <t> -1.33</t>
  </si>
  <si>
    <t> 2.46</t>
  </si>
  <si>
    <t> 7.49</t>
  </si>
  <si>
    <t> 2.70</t>
  </si>
  <si>
    <t>1.01 </t>
  </si>
  <si>
    <t>1.04 </t>
  </si>
  <si>
    <t>E17.5</t>
  </si>
  <si>
    <t>GOI</t>
  </si>
  <si>
    <r>
      <t xml:space="preserve">1 </t>
    </r>
    <r>
      <rPr>
        <vertAlign val="superscript"/>
        <sz val="12"/>
        <color theme="1"/>
        <rFont val="Calibri"/>
        <family val="2"/>
        <scheme val="minor"/>
      </rPr>
      <t>mg</t>
    </r>
    <r>
      <rPr>
        <sz val="12"/>
        <color theme="1"/>
        <rFont val="Calibri"/>
        <family val="2"/>
        <scheme val="minor"/>
      </rPr>
      <t>/</t>
    </r>
    <r>
      <rPr>
        <vertAlign val="subscript"/>
        <sz val="12"/>
        <color theme="1"/>
        <rFont val="Calibri"/>
        <family val="2"/>
        <scheme val="minor"/>
      </rPr>
      <t>kg</t>
    </r>
  </si>
  <si>
    <r>
      <t xml:space="preserve">5 </t>
    </r>
    <r>
      <rPr>
        <vertAlign val="superscript"/>
        <sz val="12"/>
        <color theme="1"/>
        <rFont val="Calibri"/>
        <family val="2"/>
        <scheme val="minor"/>
      </rPr>
      <t>mg</t>
    </r>
    <r>
      <rPr>
        <sz val="12"/>
        <color theme="1"/>
        <rFont val="Calibri"/>
        <family val="2"/>
        <scheme val="minor"/>
      </rPr>
      <t>/</t>
    </r>
    <r>
      <rPr>
        <vertAlign val="subscript"/>
        <sz val="12"/>
        <color theme="1"/>
        <rFont val="Calibri"/>
        <family val="2"/>
        <scheme val="minor"/>
      </rPr>
      <t>kg</t>
    </r>
  </si>
  <si>
    <r>
      <t xml:space="preserve">2 </t>
    </r>
    <r>
      <rPr>
        <vertAlign val="superscript"/>
        <sz val="12"/>
        <color theme="1"/>
        <rFont val="Calibri"/>
        <family val="2"/>
        <scheme val="minor"/>
      </rPr>
      <t>mg</t>
    </r>
    <r>
      <rPr>
        <sz val="12"/>
        <color theme="1"/>
        <rFont val="Calibri"/>
        <family val="2"/>
        <scheme val="minor"/>
      </rPr>
      <t>/</t>
    </r>
    <r>
      <rPr>
        <vertAlign val="subscript"/>
        <sz val="12"/>
        <color theme="1"/>
        <rFont val="Calibri"/>
        <family val="2"/>
        <scheme val="minor"/>
      </rPr>
      <t>kg</t>
    </r>
  </si>
  <si>
    <r>
      <t xml:space="preserve">10 </t>
    </r>
    <r>
      <rPr>
        <vertAlign val="superscript"/>
        <sz val="12"/>
        <color theme="1"/>
        <rFont val="Calibri"/>
        <family val="2"/>
        <scheme val="minor"/>
      </rPr>
      <t>mg</t>
    </r>
    <r>
      <rPr>
        <sz val="12"/>
        <color theme="1"/>
        <rFont val="Calibri"/>
        <family val="2"/>
        <scheme val="minor"/>
      </rPr>
      <t>/</t>
    </r>
    <r>
      <rPr>
        <vertAlign val="subscript"/>
        <sz val="12"/>
        <color theme="1"/>
        <rFont val="Calibri"/>
        <family val="2"/>
        <scheme val="minor"/>
      </rPr>
      <t>kg</t>
    </r>
  </si>
  <si>
    <t>&lt;0.0001</t>
  </si>
  <si>
    <t>GraphPad Splice</t>
  </si>
  <si>
    <t>dCT Dam</t>
  </si>
  <si>
    <t>Removed from Study bc of bad primer and melt curves</t>
  </si>
  <si>
    <t xml:space="preserve">Highlighted cells represent up- or down-regulated significant fold changes on the shown color scale </t>
  </si>
  <si>
    <t>&gt;0.9999</t>
  </si>
  <si>
    <t>Significance</t>
  </si>
  <si>
    <t>concordance</t>
  </si>
  <si>
    <t>(Direction + Significance)/(Total Possible Score)</t>
  </si>
  <si>
    <t>Transcriptomics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</si>
  <si>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mg</t>
    </r>
    <r>
      <rPr>
        <b/>
        <sz val="11"/>
        <color theme="1"/>
        <rFont val="Calibri"/>
        <family val="2"/>
        <scheme val="minor"/>
      </rPr>
      <t>/</t>
    </r>
    <r>
      <rPr>
        <b/>
        <vertAlign val="subscript"/>
        <sz val="11"/>
        <color theme="1"/>
        <rFont val="Calibri"/>
        <family val="2"/>
        <scheme val="minor"/>
      </rPr>
      <t>kg</t>
    </r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</si>
  <si>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mg</t>
    </r>
    <r>
      <rPr>
        <b/>
        <sz val="11"/>
        <color theme="1"/>
        <rFont val="Calibri"/>
        <family val="2"/>
        <scheme val="minor"/>
      </rPr>
      <t>/</t>
    </r>
    <r>
      <rPr>
        <b/>
        <vertAlign val="subscript"/>
        <sz val="11"/>
        <color theme="1"/>
        <rFont val="Calibri"/>
        <family val="2"/>
        <scheme val="minor"/>
      </rPr>
      <t>kg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</si>
  <si>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mg</t>
    </r>
    <r>
      <rPr>
        <b/>
        <sz val="11"/>
        <color theme="1"/>
        <rFont val="Calibri"/>
        <family val="2"/>
        <scheme val="minor"/>
      </rPr>
      <t>/</t>
    </r>
    <r>
      <rPr>
        <b/>
        <vertAlign val="subscript"/>
        <sz val="11"/>
        <color theme="1"/>
        <rFont val="Calibri"/>
        <family val="2"/>
        <scheme val="minor"/>
      </rPr>
      <t>kg</t>
    </r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</si>
  <si>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mg</t>
    </r>
    <r>
      <rPr>
        <b/>
        <sz val="11"/>
        <color theme="1"/>
        <rFont val="Calibri"/>
        <family val="2"/>
        <scheme val="minor"/>
      </rPr>
      <t>/</t>
    </r>
    <r>
      <rPr>
        <b/>
        <vertAlign val="subscript"/>
        <sz val="11"/>
        <color theme="1"/>
        <rFont val="Calibri"/>
        <family val="2"/>
        <scheme val="minor"/>
      </rPr>
      <t>kg</t>
    </r>
  </si>
  <si>
    <t>Table X. pvalues from validation by qPCR</t>
  </si>
  <si>
    <t>Concordance Score Overall</t>
  </si>
  <si>
    <r>
      <t>A 2-fold change cutoff for qPCR ddCt values and a statistical significance of pvalue &lt;0.05 using dCt values in a One-way ANOVA with Dunnett's multiple comparison are</t>
    </r>
    <r>
      <rPr>
        <sz val="11"/>
        <color rgb="FFC00000"/>
        <rFont val="Calibri"/>
        <family val="2"/>
      </rPr>
      <t xml:space="preserve"> highlighted </t>
    </r>
  </si>
  <si>
    <t>Grayed cell is data that didn't pass the cut-offs described above or gene was not expressed</t>
  </si>
  <si>
    <t>Note: Statistical tests were performed using dCt values from ddCT method of calculating fold change. One-way ANOVA with Dunnett's multiple comparison post hoc test, data presented are adjusted pvalues.Bolded pvalues&lt;0.05 and grey cells indicate no gene expression in sample</t>
  </si>
  <si>
    <t>Directionality</t>
  </si>
  <si>
    <t>97% Concordanance in directionality and significance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</si>
</sst>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0.0000"/>
    <numFmt numFmtId="167" formatCode=";;;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0"/>
      <color rgb="FF9C0006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5"/>
        </stop>
        <stop position="1">
          <color rgb="FF7030A0"/>
        </stop>
      </gradient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67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1" fontId="0" fillId="0" borderId="0" xfId="0" applyNumberFormat="1"/>
    <xf numFmtId="2" fontId="0" fillId="0" borderId="0" xfId="0" applyNumberForma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0" xfId="0" applyFill="1"/>
    <xf numFmtId="0" fontId="1" fillId="4" borderId="0" xfId="0" applyFont="1" applyFill="1"/>
    <xf numFmtId="0" fontId="10" fillId="4" borderId="6" xfId="0" applyFont="1" applyFill="1" applyBorder="1" applyAlignment="1">
      <alignment horizontal="center" wrapText="1"/>
    </xf>
    <xf numFmtId="2" fontId="0" fillId="4" borderId="7" xfId="0" applyNumberFormat="1" applyFill="1" applyBorder="1" applyAlignment="1">
      <alignment horizontal="center" vertical="center"/>
    </xf>
    <xf numFmtId="0" fontId="11" fillId="4" borderId="0" xfId="0" applyFont="1" applyFill="1"/>
    <xf numFmtId="2" fontId="0" fillId="4" borderId="9" xfId="0" applyNumberFormat="1" applyFill="1" applyBorder="1" applyAlignment="1">
      <alignment horizontal="center"/>
    </xf>
    <xf numFmtId="9" fontId="0" fillId="0" borderId="0" xfId="1" applyFont="1"/>
    <xf numFmtId="0" fontId="17" fillId="4" borderId="0" xfId="0" applyFont="1" applyFill="1"/>
    <xf numFmtId="0" fontId="19" fillId="4" borderId="6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 wrapText="1"/>
    </xf>
    <xf numFmtId="165" fontId="17" fillId="4" borderId="11" xfId="0" applyNumberFormat="1" applyFont="1" applyFill="1" applyBorder="1" applyAlignment="1">
      <alignment horizontal="center" vertical="center"/>
    </xf>
    <xf numFmtId="165" fontId="17" fillId="4" borderId="11" xfId="0" applyNumberFormat="1" applyFont="1" applyFill="1" applyBorder="1" applyAlignment="1">
      <alignment horizontal="center"/>
    </xf>
    <xf numFmtId="165" fontId="17" fillId="7" borderId="11" xfId="0" applyNumberFormat="1" applyFont="1" applyFill="1" applyBorder="1" applyAlignment="1">
      <alignment horizontal="center" vertical="center"/>
    </xf>
    <xf numFmtId="165" fontId="17" fillId="7" borderId="11" xfId="0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165" fontId="18" fillId="4" borderId="11" xfId="0" applyNumberFormat="1" applyFont="1" applyFill="1" applyBorder="1" applyAlignment="1">
      <alignment horizontal="center" vertical="center"/>
    </xf>
    <xf numFmtId="165" fontId="18" fillId="4" borderId="11" xfId="0" applyNumberFormat="1" applyFont="1" applyFill="1" applyBorder="1" applyAlignment="1">
      <alignment horizontal="center"/>
    </xf>
    <xf numFmtId="1" fontId="0" fillId="4" borderId="0" xfId="0" applyNumberFormat="1" applyFill="1" applyAlignment="1">
      <alignment horizontal="left"/>
    </xf>
    <xf numFmtId="1" fontId="0" fillId="4" borderId="0" xfId="0" applyNumberFormat="1" applyFill="1"/>
    <xf numFmtId="166" fontId="17" fillId="4" borderId="11" xfId="0" applyNumberFormat="1" applyFont="1" applyFill="1" applyBorder="1" applyAlignment="1">
      <alignment horizontal="center" vertical="center"/>
    </xf>
    <xf numFmtId="166" fontId="18" fillId="4" borderId="11" xfId="0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1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9" fontId="24" fillId="4" borderId="0" xfId="1" applyFont="1" applyFill="1"/>
    <xf numFmtId="0" fontId="24" fillId="4" borderId="0" xfId="0" applyFont="1" applyFill="1"/>
    <xf numFmtId="0" fontId="0" fillId="4" borderId="0" xfId="0" applyFill="1" applyAlignment="1">
      <alignment horizontal="right"/>
    </xf>
    <xf numFmtId="0" fontId="11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167" fontId="0" fillId="4" borderId="7" xfId="0" applyNumberFormat="1" applyFill="1" applyBorder="1" applyAlignment="1">
      <alignment horizontal="center" vertical="center"/>
    </xf>
    <xf numFmtId="167" fontId="0" fillId="7" borderId="9" xfId="0" applyNumberFormat="1" applyFill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7" fontId="0" fillId="8" borderId="9" xfId="0" applyNumberFormat="1" applyFill="1" applyBorder="1" applyAlignment="1">
      <alignment horizontal="center"/>
    </xf>
    <xf numFmtId="167" fontId="0" fillId="8" borderId="7" xfId="0" applyNumberFormat="1" applyFill="1" applyBorder="1" applyAlignment="1">
      <alignment horizontal="center" vertical="center"/>
    </xf>
    <xf numFmtId="167" fontId="0" fillId="8" borderId="8" xfId="0" applyNumberForma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/>
    </xf>
    <xf numFmtId="0" fontId="23" fillId="6" borderId="0" xfId="2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left"/>
    </xf>
    <xf numFmtId="0" fontId="18" fillId="4" borderId="0" xfId="0" applyFont="1" applyFill="1" applyAlignment="1">
      <alignment horizontal="center"/>
    </xf>
    <xf numFmtId="0" fontId="22" fillId="4" borderId="12" xfId="0" applyFont="1" applyFill="1" applyBorder="1" applyAlignment="1">
      <alignment horizontal="left" vertical="top" wrapText="1"/>
    </xf>
    <xf numFmtId="0" fontId="22" fillId="4" borderId="0" xfId="0" applyFont="1" applyFill="1" applyAlignment="1">
      <alignment horizontal="left" vertical="top" wrapText="1"/>
    </xf>
    <xf numFmtId="0" fontId="18" fillId="4" borderId="12" xfId="0" applyFont="1" applyFill="1" applyBorder="1" applyAlignment="1">
      <alignment horizontal="center"/>
    </xf>
  </cellXfs>
  <cellStyles count="3">
    <cellStyle name="Bad" xfId="2" builtinId="27"/>
    <cellStyle name="Normal" xfId="0" builtinId="0"/>
    <cellStyle name="Percent" xfId="1" builtinId="5"/>
  </cellStyles>
  <dxfs count="32">
    <dxf>
      <font>
        <b/>
        <i val="0"/>
      </font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5FF"/>
      <color rgb="FFFBB275"/>
      <color rgb="FFC20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Amy2a5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Amy2a5!$T$2:$T$11</c:f>
                <c:numCache>
                  <c:formatCode>General</c:formatCode>
                  <c:ptCount val="10"/>
                  <c:pt idx="0">
                    <c:v>0.2018841394630902</c:v>
                  </c:pt>
                  <c:pt idx="1">
                    <c:v>0.919633603596131</c:v>
                  </c:pt>
                  <c:pt idx="2">
                    <c:v>2.5114149603989357E-2</c:v>
                  </c:pt>
                  <c:pt idx="3">
                    <c:v>0.13463777836489868</c:v>
                  </c:pt>
                  <c:pt idx="4">
                    <c:v>7.4193674591126038E-2</c:v>
                  </c:pt>
                  <c:pt idx="5">
                    <c:v>0.16938960211251555</c:v>
                  </c:pt>
                  <c:pt idx="6">
                    <c:v>4.5046031715050477E-2</c:v>
                  </c:pt>
                  <c:pt idx="7">
                    <c:v>6.9640620328888334E-2</c:v>
                  </c:pt>
                  <c:pt idx="8">
                    <c:v>0.12051214782110177</c:v>
                  </c:pt>
                  <c:pt idx="9">
                    <c:v>0.21451331037711049</c:v>
                  </c:pt>
                </c:numCache>
              </c:numRef>
            </c:plus>
            <c:minus>
              <c:numRef>
                <c:f>Amy2a5!$T$2:$T$11</c:f>
                <c:numCache>
                  <c:formatCode>General</c:formatCode>
                  <c:ptCount val="10"/>
                  <c:pt idx="0">
                    <c:v>0.2018841394630902</c:v>
                  </c:pt>
                  <c:pt idx="1">
                    <c:v>0.919633603596131</c:v>
                  </c:pt>
                  <c:pt idx="2">
                    <c:v>2.5114149603989357E-2</c:v>
                  </c:pt>
                  <c:pt idx="3">
                    <c:v>0.13463777836489868</c:v>
                  </c:pt>
                  <c:pt idx="4">
                    <c:v>7.4193674591126038E-2</c:v>
                  </c:pt>
                  <c:pt idx="5">
                    <c:v>0.16938960211251555</c:v>
                  </c:pt>
                  <c:pt idx="6">
                    <c:v>4.5046031715050477E-2</c:v>
                  </c:pt>
                  <c:pt idx="7">
                    <c:v>6.9640620328888334E-2</c:v>
                  </c:pt>
                  <c:pt idx="8">
                    <c:v>0.12051214782110177</c:v>
                  </c:pt>
                  <c:pt idx="9">
                    <c:v>0.21451331037711049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Amy2a5!$Q$2:$R$11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Amy2a5!$S$2:$S$11</c:f>
              <c:numCache>
                <c:formatCode>0.00</c:formatCode>
                <c:ptCount val="10"/>
                <c:pt idx="0">
                  <c:v>1.0000000000000002</c:v>
                </c:pt>
                <c:pt idx="1">
                  <c:v>1.8943565964714737</c:v>
                </c:pt>
                <c:pt idx="2">
                  <c:v>0.12705203764969092</c:v>
                </c:pt>
                <c:pt idx="3">
                  <c:v>0.37634007437301981</c:v>
                </c:pt>
                <c:pt idx="4">
                  <c:v>0.31290385251303221</c:v>
                </c:pt>
                <c:pt idx="5">
                  <c:v>0.99999999999999978</c:v>
                </c:pt>
                <c:pt idx="6">
                  <c:v>0.59613425296061617</c:v>
                </c:pt>
                <c:pt idx="7">
                  <c:v>0.59280289408084441</c:v>
                </c:pt>
                <c:pt idx="8">
                  <c:v>0.91795895775858993</c:v>
                </c:pt>
                <c:pt idx="9">
                  <c:v>0.77651907183019397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C-4E1A-AD4B-4EA9C322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Aox3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'Aox3'!$T$2:$T$11</c:f>
                <c:numCache>
                  <c:formatCode>General</c:formatCode>
                  <c:ptCount val="10"/>
                  <c:pt idx="0">
                    <c:v>0.1210583001220438</c:v>
                  </c:pt>
                  <c:pt idx="1">
                    <c:v>0.12177339656052825</c:v>
                  </c:pt>
                  <c:pt idx="2">
                    <c:v>5.2602032972536026E-3</c:v>
                  </c:pt>
                  <c:pt idx="3">
                    <c:v>0.11979086159675614</c:v>
                  </c:pt>
                  <c:pt idx="4">
                    <c:v>1.7546739945767945E-2</c:v>
                  </c:pt>
                  <c:pt idx="5">
                    <c:v>0.14469823269277587</c:v>
                  </c:pt>
                  <c:pt idx="6">
                    <c:v>9.3369710536101935E-2</c:v>
                  </c:pt>
                  <c:pt idx="7">
                    <c:v>3.3581939084963895E-2</c:v>
                  </c:pt>
                  <c:pt idx="8">
                    <c:v>1.448269631364966E-2</c:v>
                  </c:pt>
                  <c:pt idx="9">
                    <c:v>3.17024845692125E-2</c:v>
                  </c:pt>
                </c:numCache>
              </c:numRef>
            </c:plus>
            <c:minus>
              <c:numRef>
                <c:f>'Aox3'!$T$2:$T$11</c:f>
                <c:numCache>
                  <c:formatCode>General</c:formatCode>
                  <c:ptCount val="10"/>
                  <c:pt idx="0">
                    <c:v>0.1210583001220438</c:v>
                  </c:pt>
                  <c:pt idx="1">
                    <c:v>0.12177339656052825</c:v>
                  </c:pt>
                  <c:pt idx="2">
                    <c:v>5.2602032972536026E-3</c:v>
                  </c:pt>
                  <c:pt idx="3">
                    <c:v>0.11979086159675614</c:v>
                  </c:pt>
                  <c:pt idx="4">
                    <c:v>1.7546739945767945E-2</c:v>
                  </c:pt>
                  <c:pt idx="5">
                    <c:v>0.14469823269277587</c:v>
                  </c:pt>
                  <c:pt idx="6">
                    <c:v>9.3369710536101935E-2</c:v>
                  </c:pt>
                  <c:pt idx="7">
                    <c:v>3.3581939084963895E-2</c:v>
                  </c:pt>
                  <c:pt idx="8">
                    <c:v>1.448269631364966E-2</c:v>
                  </c:pt>
                  <c:pt idx="9">
                    <c:v>3.17024845692125E-2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'Aox3'!$Q$2:$R$11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'Aox3'!$S$2:$S$11</c:f>
              <c:numCache>
                <c:formatCode>0.00</c:formatCode>
                <c:ptCount val="10"/>
                <c:pt idx="0">
                  <c:v>1</c:v>
                </c:pt>
                <c:pt idx="1">
                  <c:v>0.81603778719966535</c:v>
                </c:pt>
                <c:pt idx="2">
                  <c:v>4.4032986705912568E-2</c:v>
                </c:pt>
                <c:pt idx="3">
                  <c:v>0.54328829953773994</c:v>
                </c:pt>
                <c:pt idx="4">
                  <c:v>0.11470112819308413</c:v>
                </c:pt>
                <c:pt idx="5">
                  <c:v>1.0000000000000002</c:v>
                </c:pt>
                <c:pt idx="6">
                  <c:v>0.44650378792054363</c:v>
                </c:pt>
                <c:pt idx="7">
                  <c:v>9.9140544580328907E-2</c:v>
                </c:pt>
                <c:pt idx="8">
                  <c:v>8.6045139556603062E-2</c:v>
                </c:pt>
                <c:pt idx="9">
                  <c:v>5.4006386299574168E-2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6-4557-AC10-86295FFE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Aox3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'Aox3'!$T$2:$T$11</c:f>
                <c:numCache>
                  <c:formatCode>General</c:formatCode>
                  <c:ptCount val="10"/>
                  <c:pt idx="0">
                    <c:v>0.1210583001220438</c:v>
                  </c:pt>
                  <c:pt idx="1">
                    <c:v>0.12177339656052825</c:v>
                  </c:pt>
                  <c:pt idx="2">
                    <c:v>5.2602032972536026E-3</c:v>
                  </c:pt>
                  <c:pt idx="3">
                    <c:v>0.11979086159675614</c:v>
                  </c:pt>
                  <c:pt idx="4">
                    <c:v>1.7546739945767945E-2</c:v>
                  </c:pt>
                  <c:pt idx="5">
                    <c:v>0.14469823269277587</c:v>
                  </c:pt>
                  <c:pt idx="6">
                    <c:v>9.3369710536101935E-2</c:v>
                  </c:pt>
                  <c:pt idx="7">
                    <c:v>3.3581939084963895E-2</c:v>
                  </c:pt>
                  <c:pt idx="8">
                    <c:v>1.448269631364966E-2</c:v>
                  </c:pt>
                  <c:pt idx="9">
                    <c:v>3.17024845692125E-2</c:v>
                  </c:pt>
                </c:numCache>
              </c:numRef>
            </c:plus>
            <c:minus>
              <c:numRef>
                <c:f>'Aox3'!$T$2:$T$11</c:f>
                <c:numCache>
                  <c:formatCode>General</c:formatCode>
                  <c:ptCount val="10"/>
                  <c:pt idx="0">
                    <c:v>0.1210583001220438</c:v>
                  </c:pt>
                  <c:pt idx="1">
                    <c:v>0.12177339656052825</c:v>
                  </c:pt>
                  <c:pt idx="2">
                    <c:v>5.2602032972536026E-3</c:v>
                  </c:pt>
                  <c:pt idx="3">
                    <c:v>0.11979086159675614</c:v>
                  </c:pt>
                  <c:pt idx="4">
                    <c:v>1.7546739945767945E-2</c:v>
                  </c:pt>
                  <c:pt idx="5">
                    <c:v>0.14469823269277587</c:v>
                  </c:pt>
                  <c:pt idx="6">
                    <c:v>9.3369710536101935E-2</c:v>
                  </c:pt>
                  <c:pt idx="7">
                    <c:v>3.3581939084963895E-2</c:v>
                  </c:pt>
                  <c:pt idx="8">
                    <c:v>1.448269631364966E-2</c:v>
                  </c:pt>
                  <c:pt idx="9">
                    <c:v>3.17024845692125E-2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'Aox3'!$Q$2:$R$11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'Aox3'!$Y$2:$Y$11</c:f>
              <c:numCache>
                <c:formatCode>General</c:formatCode>
                <c:ptCount val="10"/>
                <c:pt idx="0">
                  <c:v>1</c:v>
                </c:pt>
                <c:pt idx="1">
                  <c:v>-1.2254334488990071</c:v>
                </c:pt>
                <c:pt idx="2">
                  <c:v>-22.710246903731473</c:v>
                </c:pt>
                <c:pt idx="3">
                  <c:v>-1.840643357957195</c:v>
                </c:pt>
                <c:pt idx="4">
                  <c:v>-8.7183100615770108</c:v>
                </c:pt>
                <c:pt idx="5">
                  <c:v>1.0000000000000002</c:v>
                </c:pt>
                <c:pt idx="6">
                  <c:v>-2.2396226573064419</c:v>
                </c:pt>
                <c:pt idx="7">
                  <c:v>-10.086690609105412</c:v>
                </c:pt>
                <c:pt idx="8">
                  <c:v>-11.621806939393364</c:v>
                </c:pt>
                <c:pt idx="9">
                  <c:v>-18.516328688481142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1-4758-B72D-4FB960DA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At val="-25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Fold Change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Ces1c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Ces1c!$T$2:$T$11</c:f>
                <c:numCache>
                  <c:formatCode>General</c:formatCode>
                  <c:ptCount val="10"/>
                  <c:pt idx="0">
                    <c:v>1.2514802837042822E-2</c:v>
                  </c:pt>
                  <c:pt idx="1">
                    <c:v>6.5672602016795228E-2</c:v>
                  </c:pt>
                  <c:pt idx="2">
                    <c:v>6.6951037045958417E-3</c:v>
                  </c:pt>
                  <c:pt idx="3">
                    <c:v>2.2685922669815322E-2</c:v>
                  </c:pt>
                  <c:pt idx="4">
                    <c:v>7.5694053205498041E-3</c:v>
                  </c:pt>
                  <c:pt idx="5">
                    <c:v>0.17914165505026688</c:v>
                  </c:pt>
                  <c:pt idx="6">
                    <c:v>4.6019891502045551E-2</c:v>
                  </c:pt>
                  <c:pt idx="7">
                    <c:v>3.8975906249950787E-2</c:v>
                  </c:pt>
                  <c:pt idx="8">
                    <c:v>1.433358994331441E-2</c:v>
                  </c:pt>
                  <c:pt idx="9">
                    <c:v>5.0198350278647941E-2</c:v>
                  </c:pt>
                </c:numCache>
              </c:numRef>
            </c:plus>
            <c:minus>
              <c:numRef>
                <c:f>Ces1c!$T$2:$T$11</c:f>
                <c:numCache>
                  <c:formatCode>General</c:formatCode>
                  <c:ptCount val="10"/>
                  <c:pt idx="0">
                    <c:v>1.2514802837042822E-2</c:v>
                  </c:pt>
                  <c:pt idx="1">
                    <c:v>6.5672602016795228E-2</c:v>
                  </c:pt>
                  <c:pt idx="2">
                    <c:v>6.6951037045958417E-3</c:v>
                  </c:pt>
                  <c:pt idx="3">
                    <c:v>2.2685922669815322E-2</c:v>
                  </c:pt>
                  <c:pt idx="4">
                    <c:v>7.5694053205498041E-3</c:v>
                  </c:pt>
                  <c:pt idx="5">
                    <c:v>0.17914165505026688</c:v>
                  </c:pt>
                  <c:pt idx="6">
                    <c:v>4.6019891502045551E-2</c:v>
                  </c:pt>
                  <c:pt idx="7">
                    <c:v>3.8975906249950787E-2</c:v>
                  </c:pt>
                  <c:pt idx="8">
                    <c:v>1.433358994331441E-2</c:v>
                  </c:pt>
                  <c:pt idx="9">
                    <c:v>5.0198350278647941E-2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Ces1c!$Q$2:$R$11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Ces1c!$S$2:$S$11</c:f>
              <c:numCache>
                <c:formatCode>0.00</c:formatCode>
                <c:ptCount val="10"/>
                <c:pt idx="0">
                  <c:v>1</c:v>
                </c:pt>
                <c:pt idx="1">
                  <c:v>0.53409773853758225</c:v>
                </c:pt>
                <c:pt idx="2">
                  <c:v>8.6724471494003197E-2</c:v>
                </c:pt>
                <c:pt idx="3">
                  <c:v>0.28661179816928606</c:v>
                </c:pt>
                <c:pt idx="4">
                  <c:v>7.2165375727961029E-2</c:v>
                </c:pt>
                <c:pt idx="5">
                  <c:v>1.0000000000000002</c:v>
                </c:pt>
                <c:pt idx="6">
                  <c:v>0.46782044808326706</c:v>
                </c:pt>
                <c:pt idx="7">
                  <c:v>0.31250033025838292</c:v>
                </c:pt>
                <c:pt idx="8">
                  <c:v>0.26119175754907586</c:v>
                </c:pt>
                <c:pt idx="9">
                  <c:v>0.26510711042888974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4-4DF3-9C06-67AF5A39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Cyp4a10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Cyp4a10!$T$2:$T$11</c:f>
                <c:numCache>
                  <c:formatCode>General</c:formatCode>
                  <c:ptCount val="10"/>
                  <c:pt idx="0">
                    <c:v>0.11399382499104949</c:v>
                  </c:pt>
                  <c:pt idx="1">
                    <c:v>3.8603644674408155</c:v>
                  </c:pt>
                  <c:pt idx="2">
                    <c:v>2.2148218725698219</c:v>
                  </c:pt>
                  <c:pt idx="3">
                    <c:v>4.9298578672404307</c:v>
                  </c:pt>
                  <c:pt idx="4">
                    <c:v>0.4486713955291336</c:v>
                  </c:pt>
                  <c:pt idx="5">
                    <c:v>0.45176417404630981</c:v>
                  </c:pt>
                  <c:pt idx="6">
                    <c:v>7.2071799530519636</c:v>
                  </c:pt>
                  <c:pt idx="7">
                    <c:v>8.4674244066739686</c:v>
                  </c:pt>
                  <c:pt idx="8">
                    <c:v>3.2525677873762713</c:v>
                  </c:pt>
                  <c:pt idx="9">
                    <c:v>8.9346184064382506</c:v>
                  </c:pt>
                </c:numCache>
              </c:numRef>
            </c:plus>
            <c:minus>
              <c:numRef>
                <c:f>Cyp4a10!$T$2:$T$11</c:f>
                <c:numCache>
                  <c:formatCode>General</c:formatCode>
                  <c:ptCount val="10"/>
                  <c:pt idx="0">
                    <c:v>0.11399382499104949</c:v>
                  </c:pt>
                  <c:pt idx="1">
                    <c:v>3.8603644674408155</c:v>
                  </c:pt>
                  <c:pt idx="2">
                    <c:v>2.2148218725698219</c:v>
                  </c:pt>
                  <c:pt idx="3">
                    <c:v>4.9298578672404307</c:v>
                  </c:pt>
                  <c:pt idx="4">
                    <c:v>0.4486713955291336</c:v>
                  </c:pt>
                  <c:pt idx="5">
                    <c:v>0.45176417404630981</c:v>
                  </c:pt>
                  <c:pt idx="6">
                    <c:v>7.2071799530519636</c:v>
                  </c:pt>
                  <c:pt idx="7">
                    <c:v>8.4674244066739686</c:v>
                  </c:pt>
                  <c:pt idx="8">
                    <c:v>3.2525677873762713</c:v>
                  </c:pt>
                  <c:pt idx="9">
                    <c:v>8.9346184064382506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Cyp4a10!$Q$2:$R$11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Cyp4a10!$S$2:$S$11</c:f>
              <c:numCache>
                <c:formatCode>0.00</c:formatCode>
                <c:ptCount val="10"/>
                <c:pt idx="0">
                  <c:v>1</c:v>
                </c:pt>
                <c:pt idx="1">
                  <c:v>14.036588398037896</c:v>
                </c:pt>
                <c:pt idx="2">
                  <c:v>31.831216693292021</c:v>
                </c:pt>
                <c:pt idx="3">
                  <c:v>32.440832337483222</c:v>
                </c:pt>
                <c:pt idx="4">
                  <c:v>36.61380224787974</c:v>
                </c:pt>
                <c:pt idx="5">
                  <c:v>1.0000000000000002</c:v>
                </c:pt>
                <c:pt idx="6">
                  <c:v>47.917982992402855</c:v>
                </c:pt>
                <c:pt idx="7">
                  <c:v>38.27126707886223</c:v>
                </c:pt>
                <c:pt idx="8">
                  <c:v>21.753476224121432</c:v>
                </c:pt>
                <c:pt idx="9">
                  <c:v>24.814969223174351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7-472C-9D44-8FF9FC42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Cyp4a12b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Cyp4a12b!$T$2:$T$11</c:f>
                <c:numCache>
                  <c:formatCode>General</c:formatCode>
                  <c:ptCount val="10"/>
                  <c:pt idx="0">
                    <c:v>0.13834849812639102</c:v>
                  </c:pt>
                  <c:pt idx="1">
                    <c:v>10.323400377906042</c:v>
                  </c:pt>
                  <c:pt idx="2">
                    <c:v>40.305044613764181</c:v>
                  </c:pt>
                  <c:pt idx="3">
                    <c:v>259.60050722248383</c:v>
                  </c:pt>
                  <c:pt idx="4">
                    <c:v>66.246356059844587</c:v>
                  </c:pt>
                  <c:pt idx="5">
                    <c:v>0.25007487561879088</c:v>
                  </c:pt>
                  <c:pt idx="6">
                    <c:v>9.2538504150409331</c:v>
                  </c:pt>
                  <c:pt idx="7">
                    <c:v>9.2305095375975963</c:v>
                  </c:pt>
                  <c:pt idx="8">
                    <c:v>4.1771770195862539</c:v>
                  </c:pt>
                  <c:pt idx="9">
                    <c:v>5.1921506908695756</c:v>
                  </c:pt>
                </c:numCache>
              </c:numRef>
            </c:plus>
            <c:minus>
              <c:numRef>
                <c:f>Cyp4a12b!$T$2:$T$11</c:f>
                <c:numCache>
                  <c:formatCode>General</c:formatCode>
                  <c:ptCount val="10"/>
                  <c:pt idx="0">
                    <c:v>0.13834849812639102</c:v>
                  </c:pt>
                  <c:pt idx="1">
                    <c:v>10.323400377906042</c:v>
                  </c:pt>
                  <c:pt idx="2">
                    <c:v>40.305044613764181</c:v>
                  </c:pt>
                  <c:pt idx="3">
                    <c:v>259.60050722248383</c:v>
                  </c:pt>
                  <c:pt idx="4">
                    <c:v>66.246356059844587</c:v>
                  </c:pt>
                  <c:pt idx="5">
                    <c:v>0.25007487561879088</c:v>
                  </c:pt>
                  <c:pt idx="6">
                    <c:v>9.2538504150409331</c:v>
                  </c:pt>
                  <c:pt idx="7">
                    <c:v>9.2305095375975963</c:v>
                  </c:pt>
                  <c:pt idx="8">
                    <c:v>4.1771770195862539</c:v>
                  </c:pt>
                  <c:pt idx="9">
                    <c:v>5.1921506908695756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Cyp4a12b!$Q$2:$R$11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Cyp4a12b!$S$2:$S$11</c:f>
              <c:numCache>
                <c:formatCode>0.00</c:formatCode>
                <c:ptCount val="10"/>
                <c:pt idx="0">
                  <c:v>1</c:v>
                </c:pt>
                <c:pt idx="1">
                  <c:v>14.307202402357827</c:v>
                </c:pt>
                <c:pt idx="2">
                  <c:v>514.84443750863238</c:v>
                </c:pt>
                <c:pt idx="3">
                  <c:v>267.10387407789585</c:v>
                </c:pt>
                <c:pt idx="4">
                  <c:v>253.1679463833149</c:v>
                </c:pt>
                <c:pt idx="5">
                  <c:v>1</c:v>
                </c:pt>
                <c:pt idx="6">
                  <c:v>17.199430165794503</c:v>
                </c:pt>
                <c:pt idx="7">
                  <c:v>32.43541751953358</c:v>
                </c:pt>
                <c:pt idx="8">
                  <c:v>28.844479910958889</c:v>
                </c:pt>
                <c:pt idx="9">
                  <c:v>20.044298778523391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E-4747-A3DA-EF48BDC99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Cyp4a14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Cyp4a14!$T$2:$T$11</c:f>
                <c:numCache>
                  <c:formatCode>General</c:formatCode>
                  <c:ptCount val="10"/>
                  <c:pt idx="0">
                    <c:v>0.38909811839166702</c:v>
                  </c:pt>
                  <c:pt idx="1">
                    <c:v>8.4425688420938787</c:v>
                  </c:pt>
                  <c:pt idx="2">
                    <c:v>2.4525864731780254</c:v>
                  </c:pt>
                  <c:pt idx="3">
                    <c:v>16.236705574327811</c:v>
                  </c:pt>
                  <c:pt idx="4">
                    <c:v>5.5534846955591179</c:v>
                  </c:pt>
                  <c:pt idx="5">
                    <c:v>0.4629504072146613</c:v>
                  </c:pt>
                  <c:pt idx="6">
                    <c:v>13.425184896036855</c:v>
                  </c:pt>
                  <c:pt idx="7">
                    <c:v>16.324059668188713</c:v>
                  </c:pt>
                  <c:pt idx="8">
                    <c:v>6.1459884514792424</c:v>
                  </c:pt>
                  <c:pt idx="9">
                    <c:v>18.697739393795857</c:v>
                  </c:pt>
                </c:numCache>
              </c:numRef>
            </c:plus>
            <c:minus>
              <c:numRef>
                <c:f>Cyp4a14!$T$2:$T$11</c:f>
                <c:numCache>
                  <c:formatCode>General</c:formatCode>
                  <c:ptCount val="10"/>
                  <c:pt idx="0">
                    <c:v>0.38909811839166702</c:v>
                  </c:pt>
                  <c:pt idx="1">
                    <c:v>8.4425688420938787</c:v>
                  </c:pt>
                  <c:pt idx="2">
                    <c:v>2.4525864731780254</c:v>
                  </c:pt>
                  <c:pt idx="3">
                    <c:v>16.236705574327811</c:v>
                  </c:pt>
                  <c:pt idx="4">
                    <c:v>5.5534846955591179</c:v>
                  </c:pt>
                  <c:pt idx="5">
                    <c:v>0.4629504072146613</c:v>
                  </c:pt>
                  <c:pt idx="6">
                    <c:v>13.425184896036855</c:v>
                  </c:pt>
                  <c:pt idx="7">
                    <c:v>16.324059668188713</c:v>
                  </c:pt>
                  <c:pt idx="8">
                    <c:v>6.1459884514792424</c:v>
                  </c:pt>
                  <c:pt idx="9">
                    <c:v>18.697739393795857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Cyp4a14!$Q$2:$R$11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Cyp4a14!$S$2:$S$11</c:f>
              <c:numCache>
                <c:formatCode>0.00</c:formatCode>
                <c:ptCount val="10"/>
                <c:pt idx="0">
                  <c:v>1</c:v>
                </c:pt>
                <c:pt idx="1">
                  <c:v>33.167885773598229</c:v>
                </c:pt>
                <c:pt idx="2">
                  <c:v>87.010463042002868</c:v>
                </c:pt>
                <c:pt idx="3">
                  <c:v>81.132440303781721</c:v>
                </c:pt>
                <c:pt idx="4">
                  <c:v>81.935291244089285</c:v>
                </c:pt>
                <c:pt idx="5">
                  <c:v>1</c:v>
                </c:pt>
                <c:pt idx="6">
                  <c:v>95.857324351304456</c:v>
                </c:pt>
                <c:pt idx="7">
                  <c:v>111.73584671055717</c:v>
                </c:pt>
                <c:pt idx="8">
                  <c:v>101.25773432231003</c:v>
                </c:pt>
                <c:pt idx="9">
                  <c:v>86.046479739640418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224-86AD-8E86AB7A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Cyp4a32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Cyp4a32!$T$2:$T$11</c:f>
                <c:numCache>
                  <c:formatCode>General</c:formatCode>
                  <c:ptCount val="10"/>
                  <c:pt idx="0">
                    <c:v>0.1620683782744714</c:v>
                  </c:pt>
                  <c:pt idx="1">
                    <c:v>1.0451770803386837</c:v>
                  </c:pt>
                  <c:pt idx="2">
                    <c:v>3.8695154696091989</c:v>
                  </c:pt>
                  <c:pt idx="3">
                    <c:v>4.0261625937833445</c:v>
                  </c:pt>
                  <c:pt idx="4">
                    <c:v>2.5550224849399541</c:v>
                  </c:pt>
                  <c:pt idx="5">
                    <c:v>0.27886248096696159</c:v>
                  </c:pt>
                  <c:pt idx="6">
                    <c:v>3.3733334190762965</c:v>
                  </c:pt>
                  <c:pt idx="7">
                    <c:v>7.004932818743522</c:v>
                  </c:pt>
                  <c:pt idx="8">
                    <c:v>0.89265436668985776</c:v>
                  </c:pt>
                  <c:pt idx="9">
                    <c:v>1.3331795062277452</c:v>
                  </c:pt>
                </c:numCache>
              </c:numRef>
            </c:plus>
            <c:minus>
              <c:numRef>
                <c:f>Cyp4a32!$T$2:$T$11</c:f>
                <c:numCache>
                  <c:formatCode>General</c:formatCode>
                  <c:ptCount val="10"/>
                  <c:pt idx="0">
                    <c:v>0.1620683782744714</c:v>
                  </c:pt>
                  <c:pt idx="1">
                    <c:v>1.0451770803386837</c:v>
                  </c:pt>
                  <c:pt idx="2">
                    <c:v>3.8695154696091989</c:v>
                  </c:pt>
                  <c:pt idx="3">
                    <c:v>4.0261625937833445</c:v>
                  </c:pt>
                  <c:pt idx="4">
                    <c:v>2.5550224849399541</c:v>
                  </c:pt>
                  <c:pt idx="5">
                    <c:v>0.27886248096696159</c:v>
                  </c:pt>
                  <c:pt idx="6">
                    <c:v>3.3733334190762965</c:v>
                  </c:pt>
                  <c:pt idx="7">
                    <c:v>7.004932818743522</c:v>
                  </c:pt>
                  <c:pt idx="8">
                    <c:v>0.89265436668985776</c:v>
                  </c:pt>
                  <c:pt idx="9">
                    <c:v>1.3331795062277452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Cyp4a32!$Q$2:$R$11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Cyp4a32!$S$2:$S$11</c:f>
              <c:numCache>
                <c:formatCode>0.00</c:formatCode>
                <c:ptCount val="10"/>
                <c:pt idx="0">
                  <c:v>1</c:v>
                </c:pt>
                <c:pt idx="1">
                  <c:v>3.6361553355858889</c:v>
                </c:pt>
                <c:pt idx="2">
                  <c:v>27.066822460318644</c:v>
                </c:pt>
                <c:pt idx="3">
                  <c:v>13.113789023757329</c:v>
                </c:pt>
                <c:pt idx="4">
                  <c:v>16.706154162296155</c:v>
                </c:pt>
                <c:pt idx="5">
                  <c:v>1</c:v>
                </c:pt>
                <c:pt idx="6">
                  <c:v>7.6375988670003094</c:v>
                </c:pt>
                <c:pt idx="7">
                  <c:v>13.252171072012784</c:v>
                </c:pt>
                <c:pt idx="8">
                  <c:v>4.1251883998629761</c:v>
                </c:pt>
                <c:pt idx="9">
                  <c:v>3.7733613742482865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4-4492-8920-E2BA70CD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Fmo3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'Fmo3'!$T$2:$T$11</c:f>
                <c:numCache>
                  <c:formatCode>General</c:formatCode>
                  <c:ptCount val="10"/>
                  <c:pt idx="0">
                    <c:v>0.11535241862494063</c:v>
                  </c:pt>
                  <c:pt idx="1">
                    <c:v>6.7429466290613763E-2</c:v>
                  </c:pt>
                  <c:pt idx="2">
                    <c:v>6.9379232368944877E-4</c:v>
                  </c:pt>
                  <c:pt idx="3">
                    <c:v>4.3116014326177891E-2</c:v>
                  </c:pt>
                  <c:pt idx="4">
                    <c:v>1.5862849409188987E-3</c:v>
                  </c:pt>
                  <c:pt idx="5">
                    <c:v>0.39764593834513401</c:v>
                  </c:pt>
                  <c:pt idx="6">
                    <c:v>1.5885343644194548E-2</c:v>
                  </c:pt>
                  <c:pt idx="7">
                    <c:v>2.1282864310856891E-2</c:v>
                  </c:pt>
                  <c:pt idx="8">
                    <c:v>2.5792080475318793E-2</c:v>
                  </c:pt>
                  <c:pt idx="9">
                    <c:v>2.667453560872075E-2</c:v>
                  </c:pt>
                </c:numCache>
              </c:numRef>
            </c:plus>
            <c:minus>
              <c:numRef>
                <c:f>'Fmo3'!$T$2:$T$11</c:f>
                <c:numCache>
                  <c:formatCode>General</c:formatCode>
                  <c:ptCount val="10"/>
                  <c:pt idx="0">
                    <c:v>0.11535241862494063</c:v>
                  </c:pt>
                  <c:pt idx="1">
                    <c:v>6.7429466290613763E-2</c:v>
                  </c:pt>
                  <c:pt idx="2">
                    <c:v>6.9379232368944877E-4</c:v>
                  </c:pt>
                  <c:pt idx="3">
                    <c:v>4.3116014326177891E-2</c:v>
                  </c:pt>
                  <c:pt idx="4">
                    <c:v>1.5862849409188987E-3</c:v>
                  </c:pt>
                  <c:pt idx="5">
                    <c:v>0.39764593834513401</c:v>
                  </c:pt>
                  <c:pt idx="6">
                    <c:v>1.5885343644194548E-2</c:v>
                  </c:pt>
                  <c:pt idx="7">
                    <c:v>2.1282864310856891E-2</c:v>
                  </c:pt>
                  <c:pt idx="8">
                    <c:v>2.5792080475318793E-2</c:v>
                  </c:pt>
                  <c:pt idx="9">
                    <c:v>2.667453560872075E-2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'Fmo3'!$Q$2:$R$11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'Fmo3'!$S$2:$S$11</c:f>
              <c:numCache>
                <c:formatCode>0.00</c:formatCode>
                <c:ptCount val="10"/>
                <c:pt idx="0">
                  <c:v>1</c:v>
                </c:pt>
                <c:pt idx="1">
                  <c:v>0.37415988562262215</c:v>
                </c:pt>
                <c:pt idx="2">
                  <c:v>2.9538167038074365E-3</c:v>
                </c:pt>
                <c:pt idx="3">
                  <c:v>0.16171402055760684</c:v>
                </c:pt>
                <c:pt idx="4">
                  <c:v>2.7392289855416225E-3</c:v>
                </c:pt>
                <c:pt idx="5">
                  <c:v>1</c:v>
                </c:pt>
                <c:pt idx="6">
                  <c:v>0.45613954563776771</c:v>
                </c:pt>
                <c:pt idx="7">
                  <c:v>0.4128887297232669</c:v>
                </c:pt>
                <c:pt idx="8">
                  <c:v>0.39696799367931057</c:v>
                </c:pt>
                <c:pt idx="9">
                  <c:v>0.33935883582926485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0-44F8-87A7-ACD39E884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Tex101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'Tex101'!$T$2:$T$11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'Tex101'!$T$2:$T$11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'Tex101'!$Q$2:$R$11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'Tex101'!$S$2:$S$11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5-4091-9105-8740A518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Zfp472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Zfp472!$T$2:$T$11</c:f>
                <c:numCache>
                  <c:formatCode>General</c:formatCode>
                  <c:ptCount val="10"/>
                  <c:pt idx="0">
                    <c:v>7.9961265339044088E-2</c:v>
                  </c:pt>
                  <c:pt idx="1">
                    <c:v>4.7500781868224526E-2</c:v>
                  </c:pt>
                  <c:pt idx="2">
                    <c:v>3.3948534226902291E-2</c:v>
                  </c:pt>
                  <c:pt idx="3">
                    <c:v>2.3135969553813671E-2</c:v>
                  </c:pt>
                  <c:pt idx="4">
                    <c:v>4.4641357280881075E-2</c:v>
                  </c:pt>
                  <c:pt idx="5">
                    <c:v>1.7706878003569963E-2</c:v>
                  </c:pt>
                  <c:pt idx="6">
                    <c:v>6.2915686633861614E-2</c:v>
                  </c:pt>
                  <c:pt idx="7">
                    <c:v>4.7150908650733833E-2</c:v>
                  </c:pt>
                  <c:pt idx="8">
                    <c:v>6.1910020532814997E-2</c:v>
                  </c:pt>
                  <c:pt idx="9">
                    <c:v>0.11985372729546337</c:v>
                  </c:pt>
                </c:numCache>
              </c:numRef>
            </c:plus>
            <c:minus>
              <c:numRef>
                <c:f>Zfp472!$T$2:$T$11</c:f>
                <c:numCache>
                  <c:formatCode>General</c:formatCode>
                  <c:ptCount val="10"/>
                  <c:pt idx="0">
                    <c:v>7.9961265339044088E-2</c:v>
                  </c:pt>
                  <c:pt idx="1">
                    <c:v>4.7500781868224526E-2</c:v>
                  </c:pt>
                  <c:pt idx="2">
                    <c:v>3.3948534226902291E-2</c:v>
                  </c:pt>
                  <c:pt idx="3">
                    <c:v>2.3135969553813671E-2</c:v>
                  </c:pt>
                  <c:pt idx="4">
                    <c:v>4.4641357280881075E-2</c:v>
                  </c:pt>
                  <c:pt idx="5">
                    <c:v>1.7706878003569963E-2</c:v>
                  </c:pt>
                  <c:pt idx="6">
                    <c:v>6.2915686633861614E-2</c:v>
                  </c:pt>
                  <c:pt idx="7">
                    <c:v>4.7150908650733833E-2</c:v>
                  </c:pt>
                  <c:pt idx="8">
                    <c:v>6.1910020532814997E-2</c:v>
                  </c:pt>
                  <c:pt idx="9">
                    <c:v>0.11985372729546337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Zfp472!$Q$2:$R$11</c:f>
              <c:multiLvlStrCache>
                <c:ptCount val="10"/>
                <c:lvl>
                  <c:pt idx="0">
                    <c:v>VC</c:v>
                  </c:pt>
                  <c:pt idx="1">
                    <c:v>PFOA 1</c:v>
                  </c:pt>
                  <c:pt idx="2">
                    <c:v>PFOA 5</c:v>
                  </c:pt>
                  <c:pt idx="3">
                    <c:v>GenX 2</c:v>
                  </c:pt>
                  <c:pt idx="4">
                    <c:v>GenX 10</c:v>
                  </c:pt>
                  <c:pt idx="5">
                    <c:v>VC</c:v>
                  </c:pt>
                  <c:pt idx="6">
                    <c:v>PFOA 1</c:v>
                  </c:pt>
                  <c:pt idx="7">
                    <c:v>PFOA 5</c:v>
                  </c:pt>
                  <c:pt idx="8">
                    <c:v>GenX 2</c:v>
                  </c:pt>
                  <c:pt idx="9">
                    <c:v>GenX 10</c:v>
                  </c:pt>
                </c:lvl>
                <c:lvl>
                  <c:pt idx="0">
                    <c:v>Dam</c:v>
                  </c:pt>
                  <c:pt idx="5">
                    <c:v>Fetus</c:v>
                  </c:pt>
                </c:lvl>
              </c:multiLvlStrCache>
            </c:multiLvlStrRef>
          </c:cat>
          <c:val>
            <c:numRef>
              <c:f>Zfp472!$S$2:$S$11</c:f>
              <c:numCache>
                <c:formatCode>0.00</c:formatCode>
                <c:ptCount val="10"/>
                <c:pt idx="0">
                  <c:v>1</c:v>
                </c:pt>
                <c:pt idx="1">
                  <c:v>0.95863637409920877</c:v>
                </c:pt>
                <c:pt idx="2">
                  <c:v>0.50157231878331376</c:v>
                </c:pt>
                <c:pt idx="3">
                  <c:v>0.81367440635578137</c:v>
                </c:pt>
                <c:pt idx="4">
                  <c:v>0.52500139188011519</c:v>
                </c:pt>
                <c:pt idx="5">
                  <c:v>1</c:v>
                </c:pt>
                <c:pt idx="6">
                  <c:v>0.88495831110425749</c:v>
                </c:pt>
                <c:pt idx="7">
                  <c:v>0.82925432465725135</c:v>
                </c:pt>
                <c:pt idx="8">
                  <c:v>0.89683715227588634</c:v>
                </c:pt>
                <c:pt idx="9">
                  <c:v>0.84734930484947202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0-4935-B5E0-FC0A2A67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1642559"/>
        <c:axId val="2051639231"/>
      </c:barChart>
      <c:catAx>
        <c:axId val="20516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39231"/>
        <c:crosses val="autoZero"/>
        <c:auto val="1"/>
        <c:lblAlgn val="ctr"/>
        <c:lblOffset val="100"/>
        <c:noMultiLvlLbl val="0"/>
      </c:catAx>
      <c:valAx>
        <c:axId val="20516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4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ECA450-00C9-4A4F-9D89-8FFBB4241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8A2D8-9171-4A51-91CB-8AA1B01D5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30</xdr:row>
      <xdr:rowOff>0</xdr:rowOff>
    </xdr:from>
    <xdr:to>
      <xdr:col>21</xdr:col>
      <xdr:colOff>7144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875051-8FF1-4D79-AA84-ACD486686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ED879-633B-497A-8720-B2CF4E0D3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E73E4-C224-4C53-AA1C-C48379323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D920A-2247-44CD-8456-33254C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0A94A2-4D08-4C69-80CC-8D06334EE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BD3971-1440-4E49-B9FD-5B7F3D333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274164-B0AD-4883-A142-AC3EF318C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BFBBFE-2069-495F-A654-A06B82D5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604837</xdr:colOff>
      <xdr:row>14</xdr:row>
      <xdr:rowOff>23812</xdr:rowOff>
    </xdr:from>
    <xdr:to>
      <xdr:col>21</xdr:col>
      <xdr:colOff>4762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D6BDA-30FC-41F9-A14F-5B9E92B0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C011-0114-4A5E-B794-DAD56D691B66}">
  <dimension ref="A1:E1684"/>
  <sheetViews>
    <sheetView workbookViewId="0">
      <selection activeCell="K19" sqref="K19"/>
    </sheetView>
  </sheetViews>
  <sheetFormatPr defaultRowHeight="15" x14ac:dyDescent="0.25"/>
  <cols>
    <col min="1" max="1" width="9.140625" style="4"/>
    <col min="2" max="2" width="13.5703125" style="4" bestFit="1" customWidth="1"/>
    <col min="3" max="3" width="14" style="49" bestFit="1" customWidth="1"/>
    <col min="4" max="4" width="13" style="4" bestFit="1" customWidth="1"/>
    <col min="5" max="5" width="14.140625" style="4" bestFit="1" customWidth="1"/>
  </cols>
  <sheetData>
    <row r="1" spans="1:5" x14ac:dyDescent="0.25">
      <c r="A1" s="2" t="s">
        <v>156</v>
      </c>
      <c r="B1" s="2" t="s">
        <v>157</v>
      </c>
      <c r="C1" s="48" t="s">
        <v>158</v>
      </c>
      <c r="D1" s="2" t="s">
        <v>159</v>
      </c>
      <c r="E1" s="2" t="s">
        <v>160</v>
      </c>
    </row>
    <row r="2" spans="1:5" x14ac:dyDescent="0.25">
      <c r="A2" s="4">
        <v>1</v>
      </c>
      <c r="B2" s="4" t="s">
        <v>161</v>
      </c>
      <c r="C2" s="49">
        <v>1</v>
      </c>
      <c r="D2" s="4" t="s">
        <v>162</v>
      </c>
      <c r="E2" s="1">
        <v>29.361841201782227</v>
      </c>
    </row>
    <row r="3" spans="1:5" x14ac:dyDescent="0.25">
      <c r="A3" s="4">
        <v>2</v>
      </c>
      <c r="B3" s="4" t="s">
        <v>163</v>
      </c>
      <c r="C3" s="49">
        <v>1</v>
      </c>
      <c r="D3" s="4" t="s">
        <v>162</v>
      </c>
      <c r="E3" s="1">
        <v>28.839773178100586</v>
      </c>
    </row>
    <row r="4" spans="1:5" x14ac:dyDescent="0.25">
      <c r="A4" s="4">
        <v>25</v>
      </c>
      <c r="B4" s="4" t="s">
        <v>174</v>
      </c>
      <c r="C4" s="49">
        <v>1</v>
      </c>
      <c r="D4" s="4" t="s">
        <v>162</v>
      </c>
      <c r="E4" s="1">
        <v>29.111953735351563</v>
      </c>
    </row>
    <row r="5" spans="1:5" x14ac:dyDescent="0.25">
      <c r="A5" s="4">
        <v>49</v>
      </c>
      <c r="B5" s="4" t="s">
        <v>184</v>
      </c>
      <c r="C5" s="49">
        <v>2</v>
      </c>
      <c r="D5" s="4" t="s">
        <v>162</v>
      </c>
      <c r="E5" s="1">
        <v>28.868791580200195</v>
      </c>
    </row>
    <row r="6" spans="1:5" x14ac:dyDescent="0.25">
      <c r="A6" s="4">
        <v>50</v>
      </c>
      <c r="B6" s="4" t="s">
        <v>185</v>
      </c>
      <c r="C6" s="49">
        <v>2</v>
      </c>
      <c r="D6" s="4" t="s">
        <v>162</v>
      </c>
      <c r="E6" s="1">
        <v>28.705051422119141</v>
      </c>
    </row>
    <row r="7" spans="1:5" x14ac:dyDescent="0.25">
      <c r="A7" s="4">
        <v>73</v>
      </c>
      <c r="B7" s="4" t="s">
        <v>195</v>
      </c>
      <c r="C7" s="49">
        <v>2</v>
      </c>
      <c r="D7" s="4" t="s">
        <v>162</v>
      </c>
      <c r="E7" s="1">
        <v>28.951877593994141</v>
      </c>
    </row>
    <row r="8" spans="1:5" x14ac:dyDescent="0.25">
      <c r="A8" s="4">
        <v>97</v>
      </c>
      <c r="B8" s="4" t="s">
        <v>205</v>
      </c>
      <c r="C8" s="49">
        <v>3</v>
      </c>
      <c r="D8" s="4" t="s">
        <v>162</v>
      </c>
      <c r="E8" s="1">
        <v>28.53984260559082</v>
      </c>
    </row>
    <row r="9" spans="1:5" x14ac:dyDescent="0.25">
      <c r="A9" s="4">
        <v>98</v>
      </c>
      <c r="B9" s="4" t="s">
        <v>206</v>
      </c>
      <c r="C9" s="49">
        <v>3</v>
      </c>
      <c r="D9" s="4" t="s">
        <v>162</v>
      </c>
      <c r="E9" s="1">
        <v>28.222795486450195</v>
      </c>
    </row>
    <row r="10" spans="1:5" x14ac:dyDescent="0.25">
      <c r="A10" s="4">
        <v>121</v>
      </c>
      <c r="B10" s="4" t="s">
        <v>216</v>
      </c>
      <c r="C10" s="49">
        <v>3</v>
      </c>
      <c r="D10" s="4" t="s">
        <v>162</v>
      </c>
      <c r="E10" s="1">
        <v>28.205581665039063</v>
      </c>
    </row>
    <row r="11" spans="1:5" x14ac:dyDescent="0.25">
      <c r="A11" s="4">
        <v>145</v>
      </c>
      <c r="B11" s="4" t="s">
        <v>226</v>
      </c>
      <c r="C11" s="49">
        <v>4</v>
      </c>
      <c r="D11" s="4" t="s">
        <v>162</v>
      </c>
      <c r="E11" s="1">
        <v>28.616044998168945</v>
      </c>
    </row>
    <row r="12" spans="1:5" x14ac:dyDescent="0.25">
      <c r="A12" s="4">
        <v>146</v>
      </c>
      <c r="B12" s="4" t="s">
        <v>227</v>
      </c>
      <c r="C12" s="49">
        <v>4</v>
      </c>
      <c r="D12" s="4" t="s">
        <v>162</v>
      </c>
      <c r="E12" s="1">
        <v>28.509674072265625</v>
      </c>
    </row>
    <row r="13" spans="1:5" x14ac:dyDescent="0.25">
      <c r="A13" s="4">
        <v>169</v>
      </c>
      <c r="B13" s="4" t="s">
        <v>235</v>
      </c>
      <c r="C13" s="49">
        <v>4</v>
      </c>
      <c r="D13" s="4" t="s">
        <v>162</v>
      </c>
      <c r="E13" s="1">
        <v>28.796382904052734</v>
      </c>
    </row>
    <row r="14" spans="1:5" x14ac:dyDescent="0.25">
      <c r="A14" s="4">
        <v>193</v>
      </c>
      <c r="B14" s="4" t="s">
        <v>244</v>
      </c>
      <c r="C14" s="49">
        <v>5</v>
      </c>
      <c r="D14" s="4" t="s">
        <v>162</v>
      </c>
      <c r="E14" s="1">
        <v>30.339916229248047</v>
      </c>
    </row>
    <row r="15" spans="1:5" x14ac:dyDescent="0.25">
      <c r="A15" s="4">
        <v>194</v>
      </c>
      <c r="B15" s="4" t="s">
        <v>245</v>
      </c>
      <c r="C15" s="49">
        <v>5</v>
      </c>
      <c r="D15" s="4" t="s">
        <v>162</v>
      </c>
      <c r="E15" s="1">
        <v>30.348169326782227</v>
      </c>
    </row>
    <row r="16" spans="1:5" x14ac:dyDescent="0.25">
      <c r="A16" s="4">
        <v>217</v>
      </c>
      <c r="B16" s="4" t="s">
        <v>253</v>
      </c>
      <c r="C16" s="49">
        <v>5</v>
      </c>
      <c r="D16" s="4" t="s">
        <v>162</v>
      </c>
      <c r="E16" s="1">
        <v>30.504039764404297</v>
      </c>
    </row>
    <row r="17" spans="1:5" x14ac:dyDescent="0.25">
      <c r="A17" s="4">
        <v>241</v>
      </c>
      <c r="B17" s="4" t="s">
        <v>262</v>
      </c>
      <c r="C17" s="49">
        <v>6</v>
      </c>
      <c r="D17" s="4" t="s">
        <v>162</v>
      </c>
      <c r="E17" s="1">
        <v>29.651023864746094</v>
      </c>
    </row>
    <row r="18" spans="1:5" x14ac:dyDescent="0.25">
      <c r="A18" s="4">
        <v>242</v>
      </c>
      <c r="B18" s="4" t="s">
        <v>263</v>
      </c>
      <c r="C18" s="49">
        <v>6</v>
      </c>
      <c r="D18" s="4" t="s">
        <v>162</v>
      </c>
      <c r="E18" s="1">
        <v>29.407808303833008</v>
      </c>
    </row>
    <row r="19" spans="1:5" x14ac:dyDescent="0.25">
      <c r="A19" s="4">
        <v>265</v>
      </c>
      <c r="B19" s="4" t="s">
        <v>271</v>
      </c>
      <c r="C19" s="49">
        <v>6</v>
      </c>
      <c r="D19" s="4" t="s">
        <v>162</v>
      </c>
      <c r="E19" s="1">
        <v>29.483957290649414</v>
      </c>
    </row>
    <row r="20" spans="1:5" x14ac:dyDescent="0.25">
      <c r="A20" s="4">
        <v>289</v>
      </c>
      <c r="B20" s="4" t="s">
        <v>280</v>
      </c>
      <c r="C20" s="49">
        <v>7</v>
      </c>
      <c r="D20" s="4" t="s">
        <v>162</v>
      </c>
      <c r="E20" s="1">
        <v>28.903110504150391</v>
      </c>
    </row>
    <row r="21" spans="1:5" x14ac:dyDescent="0.25">
      <c r="A21" s="4">
        <v>290</v>
      </c>
      <c r="B21" s="4" t="s">
        <v>281</v>
      </c>
      <c r="C21" s="49">
        <v>7</v>
      </c>
      <c r="D21" s="4" t="s">
        <v>162</v>
      </c>
      <c r="E21" s="1">
        <v>28.724580764770508</v>
      </c>
    </row>
    <row r="22" spans="1:5" x14ac:dyDescent="0.25">
      <c r="A22" s="4">
        <v>313</v>
      </c>
      <c r="B22" s="4" t="s">
        <v>289</v>
      </c>
      <c r="C22" s="49">
        <v>7</v>
      </c>
      <c r="D22" s="4" t="s">
        <v>162</v>
      </c>
      <c r="E22" s="1">
        <v>28.412530899047852</v>
      </c>
    </row>
    <row r="23" spans="1:5" x14ac:dyDescent="0.25">
      <c r="A23" s="4">
        <v>337</v>
      </c>
      <c r="B23" s="4" t="s">
        <v>298</v>
      </c>
      <c r="C23" s="49">
        <v>8</v>
      </c>
      <c r="D23" s="4" t="s">
        <v>162</v>
      </c>
      <c r="E23" s="1">
        <v>28.514764785766602</v>
      </c>
    </row>
    <row r="24" spans="1:5" x14ac:dyDescent="0.25">
      <c r="A24" s="4">
        <v>338</v>
      </c>
      <c r="B24" s="4" t="s">
        <v>299</v>
      </c>
      <c r="C24" s="49">
        <v>8</v>
      </c>
      <c r="D24" s="4" t="s">
        <v>162</v>
      </c>
      <c r="E24" s="1">
        <v>28.864496231079102</v>
      </c>
    </row>
    <row r="25" spans="1:5" x14ac:dyDescent="0.25">
      <c r="A25" s="4">
        <v>361</v>
      </c>
      <c r="B25" s="4" t="s">
        <v>307</v>
      </c>
      <c r="C25" s="49">
        <v>8</v>
      </c>
      <c r="D25" s="4" t="s">
        <v>162</v>
      </c>
      <c r="E25" s="1">
        <v>28.384008407592773</v>
      </c>
    </row>
    <row r="26" spans="1:5" x14ac:dyDescent="0.25">
      <c r="A26" s="4">
        <v>3</v>
      </c>
      <c r="B26" s="4" t="s">
        <v>164</v>
      </c>
      <c r="C26" s="49">
        <v>9</v>
      </c>
      <c r="D26" s="4" t="s">
        <v>162</v>
      </c>
      <c r="E26" s="1">
        <v>26.856033325195313</v>
      </c>
    </row>
    <row r="27" spans="1:5" x14ac:dyDescent="0.25">
      <c r="A27" s="4">
        <v>26</v>
      </c>
      <c r="B27" s="4" t="s">
        <v>175</v>
      </c>
      <c r="C27" s="49">
        <v>9</v>
      </c>
      <c r="D27" s="4" t="s">
        <v>162</v>
      </c>
      <c r="E27" s="1">
        <v>27.120538711547852</v>
      </c>
    </row>
    <row r="28" spans="1:5" x14ac:dyDescent="0.25">
      <c r="A28" s="4">
        <v>27</v>
      </c>
      <c r="B28" s="4" t="s">
        <v>176</v>
      </c>
      <c r="C28" s="49">
        <v>9</v>
      </c>
      <c r="D28" s="4" t="s">
        <v>162</v>
      </c>
      <c r="E28" s="1">
        <v>27.031835556030273</v>
      </c>
    </row>
    <row r="29" spans="1:5" x14ac:dyDescent="0.25">
      <c r="A29" s="4">
        <v>51</v>
      </c>
      <c r="B29" s="4" t="s">
        <v>186</v>
      </c>
      <c r="C29" s="49">
        <v>10</v>
      </c>
      <c r="D29" s="4" t="s">
        <v>162</v>
      </c>
      <c r="E29" s="1">
        <v>30.83448600769043</v>
      </c>
    </row>
    <row r="30" spans="1:5" x14ac:dyDescent="0.25">
      <c r="A30" s="4">
        <v>74</v>
      </c>
      <c r="B30" s="4" t="s">
        <v>196</v>
      </c>
      <c r="C30" s="49">
        <v>10</v>
      </c>
      <c r="D30" s="4" t="s">
        <v>162</v>
      </c>
      <c r="E30" s="1">
        <v>30.858736038208008</v>
      </c>
    </row>
    <row r="31" spans="1:5" x14ac:dyDescent="0.25">
      <c r="A31" s="4">
        <v>75</v>
      </c>
      <c r="B31" s="4" t="s">
        <v>197</v>
      </c>
      <c r="C31" s="49">
        <v>10</v>
      </c>
      <c r="D31" s="4" t="s">
        <v>162</v>
      </c>
      <c r="E31" s="1">
        <v>30.612979888916016</v>
      </c>
    </row>
    <row r="32" spans="1:5" x14ac:dyDescent="0.25">
      <c r="A32" s="4">
        <v>99</v>
      </c>
      <c r="B32" s="4" t="s">
        <v>207</v>
      </c>
      <c r="C32" s="49">
        <v>11</v>
      </c>
      <c r="D32" s="4" t="s">
        <v>162</v>
      </c>
      <c r="E32" s="1">
        <v>32.929695129394531</v>
      </c>
    </row>
    <row r="33" spans="1:5" x14ac:dyDescent="0.25">
      <c r="A33" s="4">
        <v>122</v>
      </c>
      <c r="B33" s="4" t="s">
        <v>217</v>
      </c>
      <c r="C33" s="49">
        <v>11</v>
      </c>
      <c r="D33" s="4" t="s">
        <v>162</v>
      </c>
      <c r="E33" s="1">
        <v>32.073562622070313</v>
      </c>
    </row>
    <row r="34" spans="1:5" x14ac:dyDescent="0.25">
      <c r="A34" s="4">
        <v>123</v>
      </c>
      <c r="B34" s="4" t="s">
        <v>218</v>
      </c>
      <c r="C34" s="49">
        <v>11</v>
      </c>
      <c r="D34" s="4" t="s">
        <v>162</v>
      </c>
      <c r="E34" s="1">
        <v>30.726085662841797</v>
      </c>
    </row>
    <row r="35" spans="1:5" x14ac:dyDescent="0.25">
      <c r="A35" s="4">
        <v>147</v>
      </c>
      <c r="B35" s="4" t="s">
        <v>228</v>
      </c>
      <c r="C35" s="49">
        <v>12</v>
      </c>
      <c r="D35" s="4" t="s">
        <v>162</v>
      </c>
      <c r="E35" s="1">
        <v>30.496726989746094</v>
      </c>
    </row>
    <row r="36" spans="1:5" x14ac:dyDescent="0.25">
      <c r="A36" s="4">
        <v>170</v>
      </c>
      <c r="B36" s="4" t="s">
        <v>236</v>
      </c>
      <c r="C36" s="49">
        <v>12</v>
      </c>
      <c r="D36" s="4" t="s">
        <v>162</v>
      </c>
      <c r="E36" s="1">
        <v>29.901166915893555</v>
      </c>
    </row>
    <row r="37" spans="1:5" x14ac:dyDescent="0.25">
      <c r="A37" s="4">
        <v>171</v>
      </c>
      <c r="B37" s="4" t="s">
        <v>237</v>
      </c>
      <c r="C37" s="49">
        <v>12</v>
      </c>
      <c r="D37" s="4" t="s">
        <v>162</v>
      </c>
      <c r="E37" s="1">
        <v>29.53019905090332</v>
      </c>
    </row>
    <row r="38" spans="1:5" x14ac:dyDescent="0.25">
      <c r="A38" s="4">
        <v>195</v>
      </c>
      <c r="B38" s="4" t="s">
        <v>246</v>
      </c>
      <c r="C38" s="49">
        <v>13</v>
      </c>
      <c r="D38" s="4" t="s">
        <v>162</v>
      </c>
      <c r="E38" s="1">
        <v>30.608001708984375</v>
      </c>
    </row>
    <row r="39" spans="1:5" x14ac:dyDescent="0.25">
      <c r="A39" s="4">
        <v>218</v>
      </c>
      <c r="B39" s="4" t="s">
        <v>254</v>
      </c>
      <c r="C39" s="49">
        <v>13</v>
      </c>
      <c r="D39" s="4" t="s">
        <v>162</v>
      </c>
      <c r="E39" s="1">
        <v>29.71685791015625</v>
      </c>
    </row>
    <row r="40" spans="1:5" x14ac:dyDescent="0.25">
      <c r="A40" s="4">
        <v>219</v>
      </c>
      <c r="B40" s="4" t="s">
        <v>255</v>
      </c>
      <c r="C40" s="49">
        <v>13</v>
      </c>
      <c r="D40" s="4" t="s">
        <v>162</v>
      </c>
      <c r="E40" s="1">
        <v>29.937068939208984</v>
      </c>
    </row>
    <row r="41" spans="1:5" x14ac:dyDescent="0.25">
      <c r="A41" s="4">
        <v>243</v>
      </c>
      <c r="B41" s="4" t="s">
        <v>264</v>
      </c>
      <c r="C41" s="49">
        <v>14</v>
      </c>
      <c r="D41" s="4" t="s">
        <v>162</v>
      </c>
      <c r="E41" s="1">
        <v>30.991525650024414</v>
      </c>
    </row>
    <row r="42" spans="1:5" x14ac:dyDescent="0.25">
      <c r="A42" s="4">
        <v>266</v>
      </c>
      <c r="B42" s="4" t="s">
        <v>272</v>
      </c>
      <c r="C42" s="49">
        <v>14</v>
      </c>
      <c r="D42" s="4" t="s">
        <v>162</v>
      </c>
      <c r="E42" s="1">
        <v>29.833444595336914</v>
      </c>
    </row>
    <row r="43" spans="1:5" x14ac:dyDescent="0.25">
      <c r="A43" s="4">
        <v>267</v>
      </c>
      <c r="B43" s="4" t="s">
        <v>273</v>
      </c>
      <c r="C43" s="49">
        <v>14</v>
      </c>
      <c r="D43" s="4" t="s">
        <v>162</v>
      </c>
      <c r="E43" s="1">
        <v>30.320518493652344</v>
      </c>
    </row>
    <row r="44" spans="1:5" x14ac:dyDescent="0.25">
      <c r="A44" s="4">
        <v>291</v>
      </c>
      <c r="B44" s="4" t="s">
        <v>282</v>
      </c>
      <c r="C44" s="49">
        <v>15</v>
      </c>
      <c r="D44" s="4" t="s">
        <v>162</v>
      </c>
      <c r="E44" s="1">
        <v>31.348398208618164</v>
      </c>
    </row>
    <row r="45" spans="1:5" x14ac:dyDescent="0.25">
      <c r="A45" s="4">
        <v>314</v>
      </c>
      <c r="B45" s="4" t="s">
        <v>290</v>
      </c>
      <c r="C45" s="49">
        <v>15</v>
      </c>
      <c r="D45" s="4" t="s">
        <v>162</v>
      </c>
      <c r="E45" s="1">
        <v>31.599523544311523</v>
      </c>
    </row>
    <row r="46" spans="1:5" x14ac:dyDescent="0.25">
      <c r="A46" s="4">
        <v>315</v>
      </c>
      <c r="B46" s="4" t="s">
        <v>291</v>
      </c>
      <c r="C46" s="49">
        <v>15</v>
      </c>
      <c r="D46" s="4" t="s">
        <v>162</v>
      </c>
      <c r="E46" s="1">
        <v>31.515447616577148</v>
      </c>
    </row>
    <row r="47" spans="1:5" x14ac:dyDescent="0.25">
      <c r="A47" s="4">
        <v>339</v>
      </c>
      <c r="B47" s="4" t="s">
        <v>300</v>
      </c>
      <c r="C47" s="49">
        <v>16</v>
      </c>
      <c r="D47" s="4" t="s">
        <v>162</v>
      </c>
      <c r="E47" s="1">
        <v>30.744102478027344</v>
      </c>
    </row>
    <row r="48" spans="1:5" x14ac:dyDescent="0.25">
      <c r="A48" s="4">
        <v>362</v>
      </c>
      <c r="B48" s="4" t="s">
        <v>308</v>
      </c>
      <c r="C48" s="49">
        <v>16</v>
      </c>
      <c r="D48" s="4" t="s">
        <v>162</v>
      </c>
      <c r="E48" s="1">
        <v>30.209596633911133</v>
      </c>
    </row>
    <row r="49" spans="1:5" x14ac:dyDescent="0.25">
      <c r="A49" s="4">
        <v>363</v>
      </c>
      <c r="B49" s="4" t="s">
        <v>309</v>
      </c>
      <c r="C49" s="49">
        <v>16</v>
      </c>
      <c r="D49" s="4" t="s">
        <v>162</v>
      </c>
      <c r="E49" s="1">
        <v>30.204431533813477</v>
      </c>
    </row>
    <row r="50" spans="1:5" x14ac:dyDescent="0.25">
      <c r="A50" s="4">
        <v>4</v>
      </c>
      <c r="B50" s="4" t="s">
        <v>165</v>
      </c>
      <c r="C50" s="49">
        <v>17</v>
      </c>
      <c r="D50" s="4" t="s">
        <v>162</v>
      </c>
      <c r="E50" s="1">
        <v>30.535758972167969</v>
      </c>
    </row>
    <row r="51" spans="1:5" x14ac:dyDescent="0.25">
      <c r="A51" s="4">
        <v>5</v>
      </c>
      <c r="B51" s="4" t="s">
        <v>166</v>
      </c>
      <c r="C51" s="49">
        <v>17</v>
      </c>
      <c r="D51" s="4" t="s">
        <v>162</v>
      </c>
      <c r="E51" s="1">
        <v>30.161060333251953</v>
      </c>
    </row>
    <row r="52" spans="1:5" x14ac:dyDescent="0.25">
      <c r="A52" s="4">
        <v>28</v>
      </c>
      <c r="B52" s="4" t="s">
        <v>177</v>
      </c>
      <c r="C52" s="49">
        <v>17</v>
      </c>
      <c r="D52" s="4" t="s">
        <v>162</v>
      </c>
      <c r="E52" s="1">
        <v>29.839876174926758</v>
      </c>
    </row>
    <row r="53" spans="1:5" x14ac:dyDescent="0.25">
      <c r="A53" s="4">
        <v>52</v>
      </c>
      <c r="B53" s="4" t="s">
        <v>187</v>
      </c>
      <c r="C53" s="49">
        <v>18</v>
      </c>
      <c r="D53" s="4" t="s">
        <v>162</v>
      </c>
      <c r="E53" s="1">
        <v>28.639179229736328</v>
      </c>
    </row>
    <row r="54" spans="1:5" x14ac:dyDescent="0.25">
      <c r="A54" s="4">
        <v>53</v>
      </c>
      <c r="B54" s="4" t="s">
        <v>188</v>
      </c>
      <c r="C54" s="49">
        <v>18</v>
      </c>
      <c r="D54" s="4" t="s">
        <v>162</v>
      </c>
      <c r="E54" s="1">
        <v>29.112613677978516</v>
      </c>
    </row>
    <row r="55" spans="1:5" x14ac:dyDescent="0.25">
      <c r="A55" s="4">
        <v>76</v>
      </c>
      <c r="B55" s="4" t="s">
        <v>198</v>
      </c>
      <c r="C55" s="49">
        <v>18</v>
      </c>
      <c r="D55" s="4" t="s">
        <v>162</v>
      </c>
      <c r="E55" s="1">
        <v>28.469610214233398</v>
      </c>
    </row>
    <row r="56" spans="1:5" x14ac:dyDescent="0.25">
      <c r="A56" s="4">
        <v>100</v>
      </c>
      <c r="B56" s="4" t="s">
        <v>208</v>
      </c>
      <c r="C56" s="49">
        <v>19</v>
      </c>
      <c r="D56" s="4" t="s">
        <v>162</v>
      </c>
      <c r="E56" s="1">
        <v>31.301486968994141</v>
      </c>
    </row>
    <row r="57" spans="1:5" x14ac:dyDescent="0.25">
      <c r="A57" s="4">
        <v>101</v>
      </c>
      <c r="B57" s="4" t="s">
        <v>209</v>
      </c>
      <c r="C57" s="49">
        <v>19</v>
      </c>
      <c r="D57" s="4" t="s">
        <v>162</v>
      </c>
      <c r="E57" s="1">
        <v>30.83631706237793</v>
      </c>
    </row>
    <row r="58" spans="1:5" x14ac:dyDescent="0.25">
      <c r="A58" s="4">
        <v>124</v>
      </c>
      <c r="B58" s="4" t="s">
        <v>219</v>
      </c>
      <c r="C58" s="49">
        <v>19</v>
      </c>
      <c r="D58" s="4" t="s">
        <v>162</v>
      </c>
      <c r="E58" s="1">
        <v>31.235677719116211</v>
      </c>
    </row>
    <row r="59" spans="1:5" x14ac:dyDescent="0.25">
      <c r="A59" s="4">
        <v>148</v>
      </c>
      <c r="B59" s="4" t="s">
        <v>229</v>
      </c>
      <c r="C59" s="49">
        <v>20</v>
      </c>
      <c r="D59" s="4" t="s">
        <v>162</v>
      </c>
      <c r="E59" s="1">
        <v>31.069694519042969</v>
      </c>
    </row>
    <row r="60" spans="1:5" x14ac:dyDescent="0.25">
      <c r="A60" s="4">
        <v>149</v>
      </c>
      <c r="B60" s="4" t="s">
        <v>230</v>
      </c>
      <c r="C60" s="49">
        <v>20</v>
      </c>
      <c r="D60" s="4" t="s">
        <v>162</v>
      </c>
      <c r="E60" s="1">
        <v>30.773900985717773</v>
      </c>
    </row>
    <row r="61" spans="1:5" x14ac:dyDescent="0.25">
      <c r="A61" s="4">
        <v>172</v>
      </c>
      <c r="B61" s="4" t="s">
        <v>238</v>
      </c>
      <c r="C61" s="49">
        <v>20</v>
      </c>
      <c r="D61" s="4" t="s">
        <v>162</v>
      </c>
      <c r="E61" s="1">
        <v>31.061281204223633</v>
      </c>
    </row>
    <row r="62" spans="1:5" x14ac:dyDescent="0.25">
      <c r="A62" s="4">
        <v>196</v>
      </c>
      <c r="B62" s="4" t="s">
        <v>247</v>
      </c>
      <c r="C62" s="49">
        <v>21</v>
      </c>
      <c r="D62" s="4" t="s">
        <v>162</v>
      </c>
      <c r="E62" s="1">
        <v>29.826204299926758</v>
      </c>
    </row>
    <row r="63" spans="1:5" x14ac:dyDescent="0.25">
      <c r="A63" s="4">
        <v>197</v>
      </c>
      <c r="B63" s="4" t="s">
        <v>248</v>
      </c>
      <c r="C63" s="49">
        <v>21</v>
      </c>
      <c r="D63" s="4" t="s">
        <v>162</v>
      </c>
      <c r="E63" s="1">
        <v>29.421489715576172</v>
      </c>
    </row>
    <row r="64" spans="1:5" x14ac:dyDescent="0.25">
      <c r="A64" s="4">
        <v>220</v>
      </c>
      <c r="B64" s="4" t="s">
        <v>256</v>
      </c>
      <c r="C64" s="49">
        <v>21</v>
      </c>
      <c r="D64" s="4" t="s">
        <v>162</v>
      </c>
      <c r="E64" s="1">
        <v>29.813531875610352</v>
      </c>
    </row>
    <row r="65" spans="1:5" x14ac:dyDescent="0.25">
      <c r="A65" s="4">
        <v>244</v>
      </c>
      <c r="B65" s="4" t="s">
        <v>265</v>
      </c>
      <c r="C65" s="49">
        <v>22</v>
      </c>
      <c r="D65" s="4" t="s">
        <v>162</v>
      </c>
      <c r="E65" s="1">
        <v>29.677797317504883</v>
      </c>
    </row>
    <row r="66" spans="1:5" x14ac:dyDescent="0.25">
      <c r="A66" s="4">
        <v>245</v>
      </c>
      <c r="B66" s="4" t="s">
        <v>266</v>
      </c>
      <c r="C66" s="49">
        <v>22</v>
      </c>
      <c r="D66" s="4" t="s">
        <v>162</v>
      </c>
      <c r="E66" s="1">
        <v>29.810077667236328</v>
      </c>
    </row>
    <row r="67" spans="1:5" x14ac:dyDescent="0.25">
      <c r="A67" s="4">
        <v>268</v>
      </c>
      <c r="B67" s="4" t="s">
        <v>274</v>
      </c>
      <c r="C67" s="49">
        <v>22</v>
      </c>
      <c r="D67" s="4" t="s">
        <v>162</v>
      </c>
      <c r="E67" s="1">
        <v>29.530078887939453</v>
      </c>
    </row>
    <row r="68" spans="1:5" x14ac:dyDescent="0.25">
      <c r="A68" s="4">
        <v>292</v>
      </c>
      <c r="B68" s="4" t="s">
        <v>283</v>
      </c>
      <c r="C68" s="49">
        <v>23</v>
      </c>
      <c r="D68" s="4" t="s">
        <v>162</v>
      </c>
      <c r="E68" s="1">
        <v>31.292190551757813</v>
      </c>
    </row>
    <row r="69" spans="1:5" x14ac:dyDescent="0.25">
      <c r="A69" s="4">
        <v>293</v>
      </c>
      <c r="B69" s="4" t="s">
        <v>284</v>
      </c>
      <c r="C69" s="49">
        <v>23</v>
      </c>
      <c r="D69" s="4" t="s">
        <v>162</v>
      </c>
      <c r="E69" s="1">
        <v>31.667451858520508</v>
      </c>
    </row>
    <row r="70" spans="1:5" x14ac:dyDescent="0.25">
      <c r="A70" s="4">
        <v>316</v>
      </c>
      <c r="B70" s="4" t="s">
        <v>292</v>
      </c>
      <c r="C70" s="49">
        <v>23</v>
      </c>
      <c r="D70" s="4" t="s">
        <v>162</v>
      </c>
      <c r="E70" s="1">
        <v>32.292263031005859</v>
      </c>
    </row>
    <row r="71" spans="1:5" x14ac:dyDescent="0.25">
      <c r="A71" s="4">
        <v>340</v>
      </c>
      <c r="B71" s="4" t="s">
        <v>301</v>
      </c>
      <c r="C71" s="49">
        <v>24</v>
      </c>
      <c r="D71" s="4" t="s">
        <v>162</v>
      </c>
      <c r="E71" s="1">
        <v>30.175336837768555</v>
      </c>
    </row>
    <row r="72" spans="1:5" x14ac:dyDescent="0.25">
      <c r="A72" s="4">
        <v>341</v>
      </c>
      <c r="B72" s="4" t="s">
        <v>302</v>
      </c>
      <c r="C72" s="49">
        <v>24</v>
      </c>
      <c r="D72" s="4" t="s">
        <v>162</v>
      </c>
      <c r="E72" s="1">
        <v>30.62226676940918</v>
      </c>
    </row>
    <row r="73" spans="1:5" x14ac:dyDescent="0.25">
      <c r="A73" s="4">
        <v>364</v>
      </c>
      <c r="B73" s="4" t="s">
        <v>310</v>
      </c>
      <c r="C73" s="49">
        <v>24</v>
      </c>
      <c r="D73" s="4" t="s">
        <v>162</v>
      </c>
      <c r="E73" s="1">
        <v>30.036647796630859</v>
      </c>
    </row>
    <row r="74" spans="1:5" x14ac:dyDescent="0.25">
      <c r="A74" s="4">
        <v>6</v>
      </c>
      <c r="B74" s="4" t="s">
        <v>167</v>
      </c>
      <c r="C74" s="49">
        <v>25</v>
      </c>
      <c r="D74" s="4" t="s">
        <v>162</v>
      </c>
      <c r="E74" s="1">
        <v>29.11305046081543</v>
      </c>
    </row>
    <row r="75" spans="1:5" x14ac:dyDescent="0.25">
      <c r="A75" s="4">
        <v>29</v>
      </c>
      <c r="B75" s="4" t="s">
        <v>178</v>
      </c>
      <c r="C75" s="49">
        <v>25</v>
      </c>
      <c r="D75" s="4" t="s">
        <v>162</v>
      </c>
      <c r="E75" s="1">
        <v>28.638988494873047</v>
      </c>
    </row>
    <row r="76" spans="1:5" x14ac:dyDescent="0.25">
      <c r="A76" s="4">
        <v>30</v>
      </c>
      <c r="B76" s="4" t="s">
        <v>179</v>
      </c>
      <c r="C76" s="49">
        <v>25</v>
      </c>
      <c r="D76" s="4" t="s">
        <v>162</v>
      </c>
      <c r="E76" s="1">
        <v>28.784711837768555</v>
      </c>
    </row>
    <row r="77" spans="1:5" x14ac:dyDescent="0.25">
      <c r="A77" s="4">
        <v>54</v>
      </c>
      <c r="B77" s="4" t="s">
        <v>189</v>
      </c>
      <c r="C77" s="49">
        <v>26</v>
      </c>
      <c r="D77" s="4" t="s">
        <v>162</v>
      </c>
      <c r="E77" s="1">
        <v>28.525232315063477</v>
      </c>
    </row>
    <row r="78" spans="1:5" x14ac:dyDescent="0.25">
      <c r="A78" s="4">
        <v>77</v>
      </c>
      <c r="B78" s="4" t="s">
        <v>199</v>
      </c>
      <c r="C78" s="49">
        <v>26</v>
      </c>
      <c r="D78" s="4" t="s">
        <v>162</v>
      </c>
      <c r="E78" s="1">
        <v>28.193143844604492</v>
      </c>
    </row>
    <row r="79" spans="1:5" x14ac:dyDescent="0.25">
      <c r="A79" s="4">
        <v>78</v>
      </c>
      <c r="B79" s="4" t="s">
        <v>200</v>
      </c>
      <c r="C79" s="49">
        <v>26</v>
      </c>
      <c r="D79" s="4" t="s">
        <v>162</v>
      </c>
      <c r="E79" s="1">
        <v>27.948789596557617</v>
      </c>
    </row>
    <row r="80" spans="1:5" x14ac:dyDescent="0.25">
      <c r="A80" s="4">
        <v>102</v>
      </c>
      <c r="B80" s="4" t="s">
        <v>210</v>
      </c>
      <c r="C80" s="49">
        <v>27</v>
      </c>
      <c r="D80" s="4" t="s">
        <v>162</v>
      </c>
      <c r="E80" s="1">
        <v>28.361043930053711</v>
      </c>
    </row>
    <row r="81" spans="1:5" x14ac:dyDescent="0.25">
      <c r="A81" s="4">
        <v>125</v>
      </c>
      <c r="B81" s="4" t="s">
        <v>220</v>
      </c>
      <c r="C81" s="49">
        <v>27</v>
      </c>
      <c r="D81" s="4" t="s">
        <v>162</v>
      </c>
      <c r="E81" s="1">
        <v>27.933658599853516</v>
      </c>
    </row>
    <row r="82" spans="1:5" x14ac:dyDescent="0.25">
      <c r="A82" s="4">
        <v>126</v>
      </c>
      <c r="B82" s="4" t="s">
        <v>221</v>
      </c>
      <c r="C82" s="49">
        <v>27</v>
      </c>
      <c r="D82" s="4" t="s">
        <v>162</v>
      </c>
      <c r="E82" s="1">
        <v>28.14851188659668</v>
      </c>
    </row>
    <row r="83" spans="1:5" x14ac:dyDescent="0.25">
      <c r="A83" s="4">
        <v>150</v>
      </c>
      <c r="B83" s="4" t="s">
        <v>231</v>
      </c>
      <c r="C83" s="49">
        <v>28</v>
      </c>
      <c r="D83" s="4" t="s">
        <v>162</v>
      </c>
      <c r="E83" s="1">
        <v>29.138919830322266</v>
      </c>
    </row>
    <row r="84" spans="1:5" x14ac:dyDescent="0.25">
      <c r="A84" s="4">
        <v>173</v>
      </c>
      <c r="B84" s="4" t="s">
        <v>239</v>
      </c>
      <c r="C84" s="49">
        <v>28</v>
      </c>
      <c r="D84" s="4" t="s">
        <v>162</v>
      </c>
      <c r="E84" s="1">
        <v>28.960111618041992</v>
      </c>
    </row>
    <row r="85" spans="1:5" x14ac:dyDescent="0.25">
      <c r="A85" s="4">
        <v>174</v>
      </c>
      <c r="B85" s="4" t="s">
        <v>240</v>
      </c>
      <c r="C85" s="49">
        <v>28</v>
      </c>
      <c r="D85" s="4" t="s">
        <v>162</v>
      </c>
      <c r="E85" s="1">
        <v>28.816364288330078</v>
      </c>
    </row>
    <row r="86" spans="1:5" x14ac:dyDescent="0.25">
      <c r="A86" s="4">
        <v>198</v>
      </c>
      <c r="B86" s="4" t="s">
        <v>249</v>
      </c>
      <c r="C86" s="49">
        <v>29</v>
      </c>
      <c r="D86" s="4" t="s">
        <v>162</v>
      </c>
      <c r="E86" s="1">
        <v>27.64232063293457</v>
      </c>
    </row>
    <row r="87" spans="1:5" x14ac:dyDescent="0.25">
      <c r="A87" s="4">
        <v>221</v>
      </c>
      <c r="B87" s="4" t="s">
        <v>257</v>
      </c>
      <c r="C87" s="49">
        <v>29</v>
      </c>
      <c r="D87" s="4" t="s">
        <v>162</v>
      </c>
      <c r="E87" s="1">
        <v>27.320075988769531</v>
      </c>
    </row>
    <row r="88" spans="1:5" x14ac:dyDescent="0.25">
      <c r="A88" s="4">
        <v>222</v>
      </c>
      <c r="B88" s="4" t="s">
        <v>258</v>
      </c>
      <c r="C88" s="49">
        <v>29</v>
      </c>
      <c r="D88" s="4" t="s">
        <v>162</v>
      </c>
      <c r="E88" s="1">
        <v>27.309661865234375</v>
      </c>
    </row>
    <row r="89" spans="1:5" x14ac:dyDescent="0.25">
      <c r="A89" s="4">
        <v>246</v>
      </c>
      <c r="B89" s="4" t="s">
        <v>267</v>
      </c>
      <c r="C89" s="49">
        <v>30</v>
      </c>
      <c r="D89" s="4" t="s">
        <v>162</v>
      </c>
      <c r="E89" s="1">
        <v>28.184429168701172</v>
      </c>
    </row>
    <row r="90" spans="1:5" x14ac:dyDescent="0.25">
      <c r="A90" s="4">
        <v>269</v>
      </c>
      <c r="B90" s="4" t="s">
        <v>275</v>
      </c>
      <c r="C90" s="49">
        <v>30</v>
      </c>
      <c r="D90" s="4" t="s">
        <v>162</v>
      </c>
      <c r="E90" s="1">
        <v>28.183441162109375</v>
      </c>
    </row>
    <row r="91" spans="1:5" x14ac:dyDescent="0.25">
      <c r="A91" s="4">
        <v>270</v>
      </c>
      <c r="B91" s="4" t="s">
        <v>276</v>
      </c>
      <c r="C91" s="49">
        <v>30</v>
      </c>
      <c r="D91" s="4" t="s">
        <v>162</v>
      </c>
      <c r="E91" s="1">
        <v>27.873086929321289</v>
      </c>
    </row>
    <row r="92" spans="1:5" x14ac:dyDescent="0.25">
      <c r="A92" s="4">
        <v>294</v>
      </c>
      <c r="B92" s="4" t="s">
        <v>285</v>
      </c>
      <c r="C92" s="49">
        <v>31</v>
      </c>
      <c r="D92" s="4" t="s">
        <v>162</v>
      </c>
      <c r="E92" s="1">
        <v>28.658061981201172</v>
      </c>
    </row>
    <row r="93" spans="1:5" x14ac:dyDescent="0.25">
      <c r="A93" s="4">
        <v>317</v>
      </c>
      <c r="B93" s="4" t="s">
        <v>293</v>
      </c>
      <c r="C93" s="49">
        <v>31</v>
      </c>
      <c r="D93" s="4" t="s">
        <v>162</v>
      </c>
      <c r="E93" s="1">
        <v>28.55662727355957</v>
      </c>
    </row>
    <row r="94" spans="1:5" x14ac:dyDescent="0.25">
      <c r="A94" s="4">
        <v>318</v>
      </c>
      <c r="B94" s="4" t="s">
        <v>294</v>
      </c>
      <c r="C94" s="49">
        <v>31</v>
      </c>
      <c r="D94" s="4" t="s">
        <v>162</v>
      </c>
      <c r="E94" s="1">
        <v>28.20098876953125</v>
      </c>
    </row>
    <row r="95" spans="1:5" x14ac:dyDescent="0.25">
      <c r="A95" s="4">
        <v>342</v>
      </c>
      <c r="B95" s="4" t="s">
        <v>303</v>
      </c>
      <c r="C95" s="49">
        <v>32</v>
      </c>
      <c r="D95" s="4" t="s">
        <v>162</v>
      </c>
      <c r="E95" s="1">
        <v>28.644107818603516</v>
      </c>
    </row>
    <row r="96" spans="1:5" x14ac:dyDescent="0.25">
      <c r="A96" s="4">
        <v>365</v>
      </c>
      <c r="B96" s="4" t="s">
        <v>311</v>
      </c>
      <c r="C96" s="49">
        <v>32</v>
      </c>
      <c r="D96" s="4" t="s">
        <v>162</v>
      </c>
      <c r="E96" s="1">
        <v>28.284702301025391</v>
      </c>
    </row>
    <row r="97" spans="1:5" x14ac:dyDescent="0.25">
      <c r="A97" s="4">
        <v>366</v>
      </c>
      <c r="B97" s="4" t="s">
        <v>312</v>
      </c>
      <c r="C97" s="49">
        <v>32</v>
      </c>
      <c r="D97" s="4" t="s">
        <v>162</v>
      </c>
      <c r="E97" s="1">
        <v>28.277231216430664</v>
      </c>
    </row>
    <row r="98" spans="1:5" x14ac:dyDescent="0.25">
      <c r="A98" s="4">
        <v>7</v>
      </c>
      <c r="B98" s="4" t="s">
        <v>168</v>
      </c>
      <c r="C98" s="49">
        <v>33</v>
      </c>
      <c r="D98" s="4" t="s">
        <v>162</v>
      </c>
      <c r="E98" s="1">
        <v>28.880329132080078</v>
      </c>
    </row>
    <row r="99" spans="1:5" x14ac:dyDescent="0.25">
      <c r="A99" s="4">
        <v>8</v>
      </c>
      <c r="B99" s="4" t="s">
        <v>169</v>
      </c>
      <c r="C99" s="49">
        <v>33</v>
      </c>
      <c r="D99" s="4" t="s">
        <v>162</v>
      </c>
      <c r="E99" s="1">
        <v>28.788534164428711</v>
      </c>
    </row>
    <row r="100" spans="1:5" x14ac:dyDescent="0.25">
      <c r="A100" s="4">
        <v>31</v>
      </c>
      <c r="B100" s="4" t="s">
        <v>180</v>
      </c>
      <c r="C100" s="49">
        <v>33</v>
      </c>
      <c r="D100" s="4" t="s">
        <v>162</v>
      </c>
      <c r="E100" s="1">
        <v>28.817787170410156</v>
      </c>
    </row>
    <row r="101" spans="1:5" x14ac:dyDescent="0.25">
      <c r="A101" s="4">
        <v>55</v>
      </c>
      <c r="B101" s="4" t="s">
        <v>190</v>
      </c>
      <c r="C101" s="49">
        <v>34</v>
      </c>
      <c r="D101" s="4" t="s">
        <v>162</v>
      </c>
      <c r="E101" s="1">
        <v>28.869268417358398</v>
      </c>
    </row>
    <row r="102" spans="1:5" x14ac:dyDescent="0.25">
      <c r="A102" s="4">
        <v>56</v>
      </c>
      <c r="B102" s="4" t="s">
        <v>191</v>
      </c>
      <c r="C102" s="49">
        <v>34</v>
      </c>
      <c r="D102" s="4" t="s">
        <v>162</v>
      </c>
      <c r="E102" s="1">
        <v>28.082210540771484</v>
      </c>
    </row>
    <row r="103" spans="1:5" x14ac:dyDescent="0.25">
      <c r="A103" s="4">
        <v>79</v>
      </c>
      <c r="B103" s="4" t="s">
        <v>201</v>
      </c>
      <c r="C103" s="49">
        <v>34</v>
      </c>
      <c r="D103" s="4" t="s">
        <v>162</v>
      </c>
      <c r="E103" s="1">
        <v>28.170083999633789</v>
      </c>
    </row>
    <row r="104" spans="1:5" x14ac:dyDescent="0.25">
      <c r="A104" s="4">
        <v>103</v>
      </c>
      <c r="B104" s="4" t="s">
        <v>211</v>
      </c>
      <c r="C104" s="49">
        <v>35</v>
      </c>
      <c r="D104" s="4" t="s">
        <v>162</v>
      </c>
      <c r="E104" s="1">
        <v>29.219257354736328</v>
      </c>
    </row>
    <row r="105" spans="1:5" x14ac:dyDescent="0.25">
      <c r="A105" s="4">
        <v>104</v>
      </c>
      <c r="B105" s="4" t="s">
        <v>212</v>
      </c>
      <c r="C105" s="49">
        <v>35</v>
      </c>
      <c r="D105" s="4" t="s">
        <v>162</v>
      </c>
      <c r="E105" s="1">
        <v>28.942977905273438</v>
      </c>
    </row>
    <row r="106" spans="1:5" x14ac:dyDescent="0.25">
      <c r="A106" s="4">
        <v>127</v>
      </c>
      <c r="B106" s="4" t="s">
        <v>222</v>
      </c>
      <c r="C106" s="49">
        <v>35</v>
      </c>
      <c r="D106" s="4" t="s">
        <v>162</v>
      </c>
      <c r="E106" s="1">
        <v>28.863656997680664</v>
      </c>
    </row>
    <row r="107" spans="1:5" x14ac:dyDescent="0.25">
      <c r="A107" s="4">
        <v>151</v>
      </c>
      <c r="B107" s="4" t="s">
        <v>232</v>
      </c>
      <c r="C107" s="49">
        <v>36</v>
      </c>
      <c r="D107" s="4" t="s">
        <v>162</v>
      </c>
      <c r="E107" s="1">
        <v>28.609720230102539</v>
      </c>
    </row>
    <row r="108" spans="1:5" x14ac:dyDescent="0.25">
      <c r="A108" s="4">
        <v>152</v>
      </c>
      <c r="B108" s="4" t="s">
        <v>233</v>
      </c>
      <c r="C108" s="49">
        <v>36</v>
      </c>
      <c r="D108" s="4" t="s">
        <v>162</v>
      </c>
      <c r="E108" s="1">
        <v>28.342611312866211</v>
      </c>
    </row>
    <row r="109" spans="1:5" x14ac:dyDescent="0.25">
      <c r="A109" s="4">
        <v>175</v>
      </c>
      <c r="B109" s="4" t="s">
        <v>241</v>
      </c>
      <c r="C109" s="49">
        <v>36</v>
      </c>
      <c r="D109" s="4" t="s">
        <v>162</v>
      </c>
      <c r="E109" s="1">
        <v>28.590957641601563</v>
      </c>
    </row>
    <row r="110" spans="1:5" x14ac:dyDescent="0.25">
      <c r="A110" s="4">
        <v>199</v>
      </c>
      <c r="B110" s="4" t="s">
        <v>250</v>
      </c>
      <c r="C110" s="49">
        <v>37</v>
      </c>
      <c r="D110" s="4" t="s">
        <v>162</v>
      </c>
      <c r="E110" s="1">
        <v>29.04034423828125</v>
      </c>
    </row>
    <row r="111" spans="1:5" x14ac:dyDescent="0.25">
      <c r="A111" s="4">
        <v>200</v>
      </c>
      <c r="B111" s="4" t="s">
        <v>251</v>
      </c>
      <c r="C111" s="49">
        <v>37</v>
      </c>
      <c r="D111" s="4" t="s">
        <v>162</v>
      </c>
      <c r="E111" s="1">
        <v>28.554189682006836</v>
      </c>
    </row>
    <row r="112" spans="1:5" x14ac:dyDescent="0.25">
      <c r="A112" s="4">
        <v>223</v>
      </c>
      <c r="B112" s="4" t="s">
        <v>259</v>
      </c>
      <c r="C112" s="49">
        <v>37</v>
      </c>
      <c r="D112" s="4" t="s">
        <v>162</v>
      </c>
      <c r="E112" s="1">
        <v>28.665969848632813</v>
      </c>
    </row>
    <row r="113" spans="1:5" x14ac:dyDescent="0.25">
      <c r="A113" s="4">
        <v>247</v>
      </c>
      <c r="B113" s="4" t="s">
        <v>268</v>
      </c>
      <c r="C113" s="49">
        <v>38</v>
      </c>
      <c r="D113" s="4" t="s">
        <v>162</v>
      </c>
      <c r="E113" s="1">
        <v>27.83326530456543</v>
      </c>
    </row>
    <row r="114" spans="1:5" x14ac:dyDescent="0.25">
      <c r="A114" s="4">
        <v>248</v>
      </c>
      <c r="B114" s="4" t="s">
        <v>269</v>
      </c>
      <c r="C114" s="49">
        <v>38</v>
      </c>
      <c r="D114" s="4" t="s">
        <v>162</v>
      </c>
      <c r="E114" s="1">
        <v>27.833885192871094</v>
      </c>
    </row>
    <row r="115" spans="1:5" x14ac:dyDescent="0.25">
      <c r="A115" s="4">
        <v>271</v>
      </c>
      <c r="B115" s="4" t="s">
        <v>277</v>
      </c>
      <c r="C115" s="49">
        <v>38</v>
      </c>
      <c r="D115" s="4" t="s">
        <v>162</v>
      </c>
      <c r="E115" s="1">
        <v>27.784702301025391</v>
      </c>
    </row>
    <row r="116" spans="1:5" x14ac:dyDescent="0.25">
      <c r="A116" s="4">
        <v>295</v>
      </c>
      <c r="B116" s="4" t="s">
        <v>286</v>
      </c>
      <c r="C116" s="49">
        <v>39</v>
      </c>
      <c r="D116" s="4" t="s">
        <v>162</v>
      </c>
      <c r="E116" s="1">
        <v>29.095905303955078</v>
      </c>
    </row>
    <row r="117" spans="1:5" x14ac:dyDescent="0.25">
      <c r="A117" s="4">
        <v>296</v>
      </c>
      <c r="B117" s="4" t="s">
        <v>287</v>
      </c>
      <c r="C117" s="49">
        <v>39</v>
      </c>
      <c r="D117" s="4" t="s">
        <v>162</v>
      </c>
      <c r="E117" s="1">
        <v>28.96429443359375</v>
      </c>
    </row>
    <row r="118" spans="1:5" x14ac:dyDescent="0.25">
      <c r="A118" s="4">
        <v>319</v>
      </c>
      <c r="B118" s="4" t="s">
        <v>295</v>
      </c>
      <c r="C118" s="49">
        <v>39</v>
      </c>
      <c r="D118" s="4" t="s">
        <v>162</v>
      </c>
      <c r="E118" s="1">
        <v>28.647279739379883</v>
      </c>
    </row>
    <row r="119" spans="1:5" x14ac:dyDescent="0.25">
      <c r="A119" s="4">
        <v>343</v>
      </c>
      <c r="B119" s="4" t="s">
        <v>304</v>
      </c>
      <c r="C119" s="49">
        <v>40</v>
      </c>
      <c r="D119" s="4" t="s">
        <v>162</v>
      </c>
      <c r="E119" s="1">
        <v>28.626213073730469</v>
      </c>
    </row>
    <row r="120" spans="1:5" x14ac:dyDescent="0.25">
      <c r="A120" s="4">
        <v>344</v>
      </c>
      <c r="B120" s="4" t="s">
        <v>305</v>
      </c>
      <c r="C120" s="49">
        <v>40</v>
      </c>
      <c r="D120" s="4" t="s">
        <v>162</v>
      </c>
      <c r="E120" s="1">
        <v>28.476692199707031</v>
      </c>
    </row>
    <row r="121" spans="1:5" x14ac:dyDescent="0.25">
      <c r="A121" s="4">
        <v>367</v>
      </c>
      <c r="B121" s="4" t="s">
        <v>313</v>
      </c>
      <c r="C121" s="49">
        <v>40</v>
      </c>
      <c r="D121" s="4" t="s">
        <v>162</v>
      </c>
      <c r="E121" s="1">
        <v>28.279098510742188</v>
      </c>
    </row>
    <row r="122" spans="1:5" x14ac:dyDescent="0.25">
      <c r="A122" s="4">
        <v>9</v>
      </c>
      <c r="B122" s="4" t="s">
        <v>170</v>
      </c>
      <c r="C122" s="49">
        <v>41</v>
      </c>
      <c r="D122" s="4" t="s">
        <v>162</v>
      </c>
      <c r="E122" s="1">
        <v>28.60881233215332</v>
      </c>
    </row>
    <row r="123" spans="1:5" x14ac:dyDescent="0.25">
      <c r="A123" s="4">
        <v>32</v>
      </c>
      <c r="B123" s="4" t="s">
        <v>181</v>
      </c>
      <c r="C123" s="49">
        <v>41</v>
      </c>
      <c r="D123" s="4" t="s">
        <v>162</v>
      </c>
      <c r="E123" s="1">
        <v>28.322341918945313</v>
      </c>
    </row>
    <row r="124" spans="1:5" x14ac:dyDescent="0.25">
      <c r="A124" s="4">
        <v>33</v>
      </c>
      <c r="B124" s="4" t="s">
        <v>182</v>
      </c>
      <c r="C124" s="49">
        <v>41</v>
      </c>
      <c r="D124" s="4" t="s">
        <v>162</v>
      </c>
      <c r="E124" s="1">
        <v>28.475339889526367</v>
      </c>
    </row>
    <row r="125" spans="1:5" x14ac:dyDescent="0.25">
      <c r="A125" s="4">
        <v>57</v>
      </c>
      <c r="B125" s="4" t="s">
        <v>192</v>
      </c>
      <c r="C125" s="49">
        <v>42</v>
      </c>
      <c r="D125" s="4" t="s">
        <v>162</v>
      </c>
      <c r="E125" s="1">
        <v>28.570354461669922</v>
      </c>
    </row>
    <row r="126" spans="1:5" x14ac:dyDescent="0.25">
      <c r="A126" s="4">
        <v>80</v>
      </c>
      <c r="B126" s="4" t="s">
        <v>202</v>
      </c>
      <c r="C126" s="49">
        <v>42</v>
      </c>
      <c r="D126" s="4" t="s">
        <v>162</v>
      </c>
      <c r="E126" s="1">
        <v>28.446056365966797</v>
      </c>
    </row>
    <row r="127" spans="1:5" x14ac:dyDescent="0.25">
      <c r="A127" s="4">
        <v>81</v>
      </c>
      <c r="B127" s="4" t="s">
        <v>203</v>
      </c>
      <c r="C127" s="49">
        <v>42</v>
      </c>
      <c r="D127" s="4" t="s">
        <v>162</v>
      </c>
      <c r="E127" s="1">
        <v>28.227270126342773</v>
      </c>
    </row>
    <row r="128" spans="1:5" x14ac:dyDescent="0.25">
      <c r="A128" s="4">
        <v>105</v>
      </c>
      <c r="B128" s="4" t="s">
        <v>213</v>
      </c>
      <c r="C128" s="49">
        <v>43</v>
      </c>
      <c r="D128" s="4" t="s">
        <v>162</v>
      </c>
      <c r="E128" s="1">
        <v>27.170482635498047</v>
      </c>
    </row>
    <row r="129" spans="1:5" x14ac:dyDescent="0.25">
      <c r="A129" s="4">
        <v>128</v>
      </c>
      <c r="B129" s="4" t="s">
        <v>223</v>
      </c>
      <c r="C129" s="49">
        <v>43</v>
      </c>
      <c r="D129" s="4" t="s">
        <v>162</v>
      </c>
      <c r="E129" s="1">
        <v>27.2999267578125</v>
      </c>
    </row>
    <row r="130" spans="1:5" x14ac:dyDescent="0.25">
      <c r="A130" s="4">
        <v>129</v>
      </c>
      <c r="B130" s="4" t="s">
        <v>224</v>
      </c>
      <c r="C130" s="49">
        <v>43</v>
      </c>
      <c r="D130" s="4" t="s">
        <v>162</v>
      </c>
      <c r="E130" s="1">
        <v>27.380165100097656</v>
      </c>
    </row>
    <row r="131" spans="1:5" x14ac:dyDescent="0.25">
      <c r="A131" s="4">
        <v>153</v>
      </c>
      <c r="B131" s="4" t="s">
        <v>234</v>
      </c>
      <c r="C131" s="49">
        <v>44</v>
      </c>
      <c r="D131" s="4" t="s">
        <v>162</v>
      </c>
      <c r="E131" s="1">
        <v>27.077709197998047</v>
      </c>
    </row>
    <row r="132" spans="1:5" x14ac:dyDescent="0.25">
      <c r="A132" s="4">
        <v>176</v>
      </c>
      <c r="B132" s="4" t="s">
        <v>242</v>
      </c>
      <c r="C132" s="49">
        <v>44</v>
      </c>
      <c r="D132" s="4" t="s">
        <v>162</v>
      </c>
      <c r="E132" s="1">
        <v>27.294248580932617</v>
      </c>
    </row>
    <row r="133" spans="1:5" x14ac:dyDescent="0.25">
      <c r="A133" s="4">
        <v>177</v>
      </c>
      <c r="B133" s="4" t="s">
        <v>243</v>
      </c>
      <c r="C133" s="49">
        <v>44</v>
      </c>
      <c r="D133" s="4" t="s">
        <v>162</v>
      </c>
      <c r="E133" s="1">
        <v>27.324918746948242</v>
      </c>
    </row>
    <row r="134" spans="1:5" x14ac:dyDescent="0.25">
      <c r="A134" s="4">
        <v>201</v>
      </c>
      <c r="B134" s="4" t="s">
        <v>252</v>
      </c>
      <c r="C134" s="49">
        <v>45</v>
      </c>
      <c r="D134" s="4" t="s">
        <v>162</v>
      </c>
      <c r="E134" s="1">
        <v>28.121744155883789</v>
      </c>
    </row>
    <row r="135" spans="1:5" x14ac:dyDescent="0.25">
      <c r="A135" s="4">
        <v>224</v>
      </c>
      <c r="B135" s="4" t="s">
        <v>260</v>
      </c>
      <c r="C135" s="49">
        <v>45</v>
      </c>
      <c r="D135" s="4" t="s">
        <v>162</v>
      </c>
      <c r="E135" s="1">
        <v>28.283666610717773</v>
      </c>
    </row>
    <row r="136" spans="1:5" x14ac:dyDescent="0.25">
      <c r="A136" s="4">
        <v>225</v>
      </c>
      <c r="B136" s="4" t="s">
        <v>261</v>
      </c>
      <c r="C136" s="49">
        <v>45</v>
      </c>
      <c r="D136" s="4" t="s">
        <v>162</v>
      </c>
      <c r="E136" s="1">
        <v>27.671880722045898</v>
      </c>
    </row>
    <row r="137" spans="1:5" x14ac:dyDescent="0.25">
      <c r="A137" s="4">
        <v>249</v>
      </c>
      <c r="B137" s="4" t="s">
        <v>270</v>
      </c>
      <c r="C137" s="49">
        <v>46</v>
      </c>
      <c r="D137" s="4" t="s">
        <v>162</v>
      </c>
      <c r="E137" s="1">
        <v>28.061712265014648</v>
      </c>
    </row>
    <row r="138" spans="1:5" x14ac:dyDescent="0.25">
      <c r="A138" s="4">
        <v>272</v>
      </c>
      <c r="B138" s="4" t="s">
        <v>278</v>
      </c>
      <c r="C138" s="49">
        <v>46</v>
      </c>
      <c r="D138" s="4" t="s">
        <v>162</v>
      </c>
      <c r="E138" s="1">
        <v>27.869245529174805</v>
      </c>
    </row>
    <row r="139" spans="1:5" x14ac:dyDescent="0.25">
      <c r="A139" s="4">
        <v>273</v>
      </c>
      <c r="B139" s="4" t="s">
        <v>279</v>
      </c>
      <c r="C139" s="49">
        <v>46</v>
      </c>
      <c r="D139" s="4" t="s">
        <v>162</v>
      </c>
      <c r="E139" s="1">
        <v>27.638706207275391</v>
      </c>
    </row>
    <row r="140" spans="1:5" x14ac:dyDescent="0.25">
      <c r="A140" s="4">
        <v>297</v>
      </c>
      <c r="B140" s="4" t="s">
        <v>288</v>
      </c>
      <c r="C140" s="49">
        <v>47</v>
      </c>
      <c r="D140" s="4" t="s">
        <v>162</v>
      </c>
      <c r="E140" s="1">
        <v>27.16912841796875</v>
      </c>
    </row>
    <row r="141" spans="1:5" x14ac:dyDescent="0.25">
      <c r="A141" s="4">
        <v>320</v>
      </c>
      <c r="B141" s="4" t="s">
        <v>296</v>
      </c>
      <c r="C141" s="49">
        <v>47</v>
      </c>
      <c r="D141" s="4" t="s">
        <v>162</v>
      </c>
      <c r="E141" s="1">
        <v>27.286195755004883</v>
      </c>
    </row>
    <row r="142" spans="1:5" x14ac:dyDescent="0.25">
      <c r="A142" s="4">
        <v>321</v>
      </c>
      <c r="B142" s="4" t="s">
        <v>297</v>
      </c>
      <c r="C142" s="49">
        <v>47</v>
      </c>
      <c r="D142" s="4" t="s">
        <v>162</v>
      </c>
      <c r="E142" s="1">
        <v>27.053291320800781</v>
      </c>
    </row>
    <row r="143" spans="1:5" x14ac:dyDescent="0.25">
      <c r="A143" s="4">
        <v>345</v>
      </c>
      <c r="B143" s="4" t="s">
        <v>306</v>
      </c>
      <c r="C143" s="49">
        <v>48</v>
      </c>
      <c r="D143" s="4" t="s">
        <v>162</v>
      </c>
      <c r="E143" s="1">
        <v>28.533515930175781</v>
      </c>
    </row>
    <row r="144" spans="1:5" x14ac:dyDescent="0.25">
      <c r="A144" s="4">
        <v>368</v>
      </c>
      <c r="B144" s="4" t="s">
        <v>314</v>
      </c>
      <c r="C144" s="49">
        <v>48</v>
      </c>
      <c r="D144" s="4" t="s">
        <v>162</v>
      </c>
      <c r="E144" s="1">
        <v>28.219057083129883</v>
      </c>
    </row>
    <row r="145" spans="1:5" x14ac:dyDescent="0.25">
      <c r="A145" s="4">
        <v>369</v>
      </c>
      <c r="B145" s="4" t="s">
        <v>315</v>
      </c>
      <c r="C145" s="49">
        <v>48</v>
      </c>
      <c r="D145" s="4" t="s">
        <v>162</v>
      </c>
      <c r="E145" s="1">
        <v>28.326377868652344</v>
      </c>
    </row>
    <row r="146" spans="1:5" x14ac:dyDescent="0.25">
      <c r="A146" s="4">
        <v>10</v>
      </c>
      <c r="B146" s="4" t="s">
        <v>171</v>
      </c>
      <c r="C146" s="49">
        <v>49</v>
      </c>
      <c r="D146" s="4" t="s">
        <v>162</v>
      </c>
      <c r="E146" s="1">
        <v>27.97654914855957</v>
      </c>
    </row>
    <row r="147" spans="1:5" x14ac:dyDescent="0.25">
      <c r="A147" s="4">
        <v>11</v>
      </c>
      <c r="B147" s="4" t="s">
        <v>172</v>
      </c>
      <c r="C147" s="49">
        <v>49</v>
      </c>
      <c r="D147" s="4" t="s">
        <v>162</v>
      </c>
      <c r="E147" s="1">
        <v>27.968267440795898</v>
      </c>
    </row>
    <row r="148" spans="1:5" x14ac:dyDescent="0.25">
      <c r="A148" s="4">
        <v>34</v>
      </c>
      <c r="B148" s="4" t="s">
        <v>183</v>
      </c>
      <c r="C148" s="49">
        <v>49</v>
      </c>
      <c r="D148" s="4" t="s">
        <v>162</v>
      </c>
      <c r="E148" s="1">
        <v>28.070457458496094</v>
      </c>
    </row>
    <row r="149" spans="1:5" x14ac:dyDescent="0.25">
      <c r="A149" s="4">
        <v>58</v>
      </c>
      <c r="B149" s="4" t="s">
        <v>193</v>
      </c>
      <c r="C149" s="49">
        <v>50</v>
      </c>
      <c r="D149" s="4" t="s">
        <v>162</v>
      </c>
      <c r="E149" s="1">
        <v>28.340845108032227</v>
      </c>
    </row>
    <row r="150" spans="1:5" x14ac:dyDescent="0.25">
      <c r="A150" s="4">
        <v>59</v>
      </c>
      <c r="B150" s="4" t="s">
        <v>194</v>
      </c>
      <c r="C150" s="49">
        <v>50</v>
      </c>
      <c r="D150" s="4" t="s">
        <v>162</v>
      </c>
      <c r="E150" s="1">
        <v>27.938411712646484</v>
      </c>
    </row>
    <row r="151" spans="1:5" x14ac:dyDescent="0.25">
      <c r="A151" s="4">
        <v>82</v>
      </c>
      <c r="B151" s="4" t="s">
        <v>204</v>
      </c>
      <c r="C151" s="49">
        <v>50</v>
      </c>
      <c r="D151" s="4" t="s">
        <v>162</v>
      </c>
      <c r="E151" s="1">
        <v>28.045566558837891</v>
      </c>
    </row>
    <row r="152" spans="1:5" x14ac:dyDescent="0.25">
      <c r="A152" s="4">
        <v>106</v>
      </c>
      <c r="B152" s="4" t="s">
        <v>214</v>
      </c>
      <c r="C152" s="49" t="s">
        <v>152</v>
      </c>
      <c r="D152" s="4" t="s">
        <v>162</v>
      </c>
      <c r="E152" s="4" t="s">
        <v>153</v>
      </c>
    </row>
    <row r="153" spans="1:5" x14ac:dyDescent="0.25">
      <c r="A153" s="4">
        <v>107</v>
      </c>
      <c r="B153" s="4" t="s">
        <v>215</v>
      </c>
      <c r="C153" s="49" t="s">
        <v>152</v>
      </c>
      <c r="D153" s="4" t="s">
        <v>162</v>
      </c>
      <c r="E153" s="4" t="s">
        <v>153</v>
      </c>
    </row>
    <row r="154" spans="1:5" x14ac:dyDescent="0.25">
      <c r="A154" s="4">
        <v>130</v>
      </c>
      <c r="B154" s="4" t="s">
        <v>225</v>
      </c>
      <c r="C154" s="49" t="s">
        <v>152</v>
      </c>
      <c r="D154" s="4" t="s">
        <v>162</v>
      </c>
      <c r="E154" s="4" t="s">
        <v>153</v>
      </c>
    </row>
    <row r="155" spans="1:5" x14ac:dyDescent="0.25">
      <c r="A155" s="4">
        <v>12</v>
      </c>
      <c r="B155" s="4" t="s">
        <v>0</v>
      </c>
      <c r="C155" s="49">
        <v>1</v>
      </c>
      <c r="D155" s="4" t="s">
        <v>173</v>
      </c>
      <c r="E155" s="1">
        <v>23.820732116699219</v>
      </c>
    </row>
    <row r="156" spans="1:5" x14ac:dyDescent="0.25">
      <c r="A156" s="4">
        <v>13</v>
      </c>
      <c r="B156" s="4" t="s">
        <v>2</v>
      </c>
      <c r="C156" s="49">
        <v>1</v>
      </c>
      <c r="D156" s="4" t="s">
        <v>173</v>
      </c>
      <c r="E156" s="1">
        <v>23.765388488769531</v>
      </c>
    </row>
    <row r="157" spans="1:5" x14ac:dyDescent="0.25">
      <c r="A157" s="4">
        <v>36</v>
      </c>
      <c r="B157" s="4" t="s">
        <v>3</v>
      </c>
      <c r="C157" s="49">
        <v>1</v>
      </c>
      <c r="D157" s="4" t="s">
        <v>173</v>
      </c>
      <c r="E157" s="1">
        <v>23.561552047729492</v>
      </c>
    </row>
    <row r="158" spans="1:5" x14ac:dyDescent="0.25">
      <c r="A158" s="4">
        <v>60</v>
      </c>
      <c r="B158" s="4" t="s">
        <v>4</v>
      </c>
      <c r="C158" s="49">
        <v>2</v>
      </c>
      <c r="D158" s="4" t="s">
        <v>173</v>
      </c>
      <c r="E158" s="1">
        <v>23.257465362548828</v>
      </c>
    </row>
    <row r="159" spans="1:5" x14ac:dyDescent="0.25">
      <c r="A159" s="4">
        <v>61</v>
      </c>
      <c r="B159" s="4" t="s">
        <v>5</v>
      </c>
      <c r="C159" s="49">
        <v>2</v>
      </c>
      <c r="D159" s="4" t="s">
        <v>173</v>
      </c>
      <c r="E159" s="1">
        <v>23.168233871459961</v>
      </c>
    </row>
    <row r="160" spans="1:5" x14ac:dyDescent="0.25">
      <c r="A160" s="4">
        <v>84</v>
      </c>
      <c r="B160" s="4" t="s">
        <v>6</v>
      </c>
      <c r="C160" s="49">
        <v>2</v>
      </c>
      <c r="D160" s="4" t="s">
        <v>173</v>
      </c>
      <c r="E160" s="1">
        <v>23.356298446655273</v>
      </c>
    </row>
    <row r="161" spans="1:5" x14ac:dyDescent="0.25">
      <c r="A161" s="4">
        <v>108</v>
      </c>
      <c r="B161" s="4" t="s">
        <v>7</v>
      </c>
      <c r="C161" s="49">
        <v>3</v>
      </c>
      <c r="D161" s="4" t="s">
        <v>173</v>
      </c>
      <c r="E161" s="1">
        <v>24.136871337890625</v>
      </c>
    </row>
    <row r="162" spans="1:5" x14ac:dyDescent="0.25">
      <c r="A162" s="4">
        <v>109</v>
      </c>
      <c r="B162" s="4" t="s">
        <v>8</v>
      </c>
      <c r="C162" s="49">
        <v>3</v>
      </c>
      <c r="D162" s="4" t="s">
        <v>173</v>
      </c>
      <c r="E162" s="1">
        <v>24.09071159362793</v>
      </c>
    </row>
    <row r="163" spans="1:5" x14ac:dyDescent="0.25">
      <c r="A163" s="4">
        <v>132</v>
      </c>
      <c r="B163" s="4" t="s">
        <v>9</v>
      </c>
      <c r="C163" s="49">
        <v>3</v>
      </c>
      <c r="D163" s="4" t="s">
        <v>173</v>
      </c>
      <c r="E163" s="1">
        <v>24.072408676147461</v>
      </c>
    </row>
    <row r="164" spans="1:5" x14ac:dyDescent="0.25">
      <c r="A164" s="4">
        <v>156</v>
      </c>
      <c r="B164" s="4" t="s">
        <v>10</v>
      </c>
      <c r="C164" s="49">
        <v>4</v>
      </c>
      <c r="D164" s="4" t="s">
        <v>173</v>
      </c>
      <c r="E164" s="1">
        <v>23.255420684814453</v>
      </c>
    </row>
    <row r="165" spans="1:5" x14ac:dyDescent="0.25">
      <c r="A165" s="4">
        <v>157</v>
      </c>
      <c r="B165" s="4" t="s">
        <v>11</v>
      </c>
      <c r="C165" s="49">
        <v>4</v>
      </c>
      <c r="D165" s="4" t="s">
        <v>173</v>
      </c>
      <c r="E165" s="1">
        <v>23.233610153198242</v>
      </c>
    </row>
    <row r="166" spans="1:5" x14ac:dyDescent="0.25">
      <c r="A166" s="4">
        <v>180</v>
      </c>
      <c r="B166" s="4" t="s">
        <v>12</v>
      </c>
      <c r="C166" s="49">
        <v>4</v>
      </c>
      <c r="D166" s="4" t="s">
        <v>173</v>
      </c>
      <c r="E166" s="1">
        <v>23.1998291015625</v>
      </c>
    </row>
    <row r="167" spans="1:5" x14ac:dyDescent="0.25">
      <c r="A167" s="4">
        <v>204</v>
      </c>
      <c r="B167" s="4" t="s">
        <v>13</v>
      </c>
      <c r="C167" s="49">
        <v>5</v>
      </c>
      <c r="D167" s="4" t="s">
        <v>173</v>
      </c>
      <c r="E167" s="1">
        <v>23.359550476074219</v>
      </c>
    </row>
    <row r="168" spans="1:5" x14ac:dyDescent="0.25">
      <c r="A168" s="4">
        <v>205</v>
      </c>
      <c r="B168" s="4" t="s">
        <v>14</v>
      </c>
      <c r="C168" s="49">
        <v>5</v>
      </c>
      <c r="D168" s="4" t="s">
        <v>173</v>
      </c>
      <c r="E168" s="1">
        <v>23.174400329589844</v>
      </c>
    </row>
    <row r="169" spans="1:5" x14ac:dyDescent="0.25">
      <c r="A169" s="4">
        <v>228</v>
      </c>
      <c r="B169" s="4" t="s">
        <v>15</v>
      </c>
      <c r="C169" s="49">
        <v>5</v>
      </c>
      <c r="D169" s="4" t="s">
        <v>173</v>
      </c>
      <c r="E169" s="1">
        <v>23.151819229125977</v>
      </c>
    </row>
    <row r="170" spans="1:5" x14ac:dyDescent="0.25">
      <c r="A170" s="4">
        <v>252</v>
      </c>
      <c r="B170" s="4" t="s">
        <v>16</v>
      </c>
      <c r="C170" s="49">
        <v>6</v>
      </c>
      <c r="D170" s="4" t="s">
        <v>173</v>
      </c>
      <c r="E170" s="1">
        <v>23.229869842529297</v>
      </c>
    </row>
    <row r="171" spans="1:5" x14ac:dyDescent="0.25">
      <c r="A171" s="4">
        <v>253</v>
      </c>
      <c r="B171" s="4" t="s">
        <v>17</v>
      </c>
      <c r="C171" s="49">
        <v>6</v>
      </c>
      <c r="D171" s="4" t="s">
        <v>173</v>
      </c>
      <c r="E171" s="1">
        <v>23.165441513061523</v>
      </c>
    </row>
    <row r="172" spans="1:5" x14ac:dyDescent="0.25">
      <c r="A172" s="4">
        <v>276</v>
      </c>
      <c r="B172" s="4" t="s">
        <v>18</v>
      </c>
      <c r="C172" s="49">
        <v>6</v>
      </c>
      <c r="D172" s="4" t="s">
        <v>173</v>
      </c>
      <c r="E172" s="1">
        <v>23.101625442504883</v>
      </c>
    </row>
    <row r="173" spans="1:5" x14ac:dyDescent="0.25">
      <c r="A173" s="4">
        <v>300</v>
      </c>
      <c r="B173" s="4" t="s">
        <v>19</v>
      </c>
      <c r="C173" s="49">
        <v>7</v>
      </c>
      <c r="D173" s="4" t="s">
        <v>173</v>
      </c>
      <c r="E173" s="1">
        <v>24.855968475341797</v>
      </c>
    </row>
    <row r="174" spans="1:5" x14ac:dyDescent="0.25">
      <c r="A174" s="4">
        <v>301</v>
      </c>
      <c r="B174" s="4" t="s">
        <v>20</v>
      </c>
      <c r="C174" s="49">
        <v>7</v>
      </c>
      <c r="D174" s="4" t="s">
        <v>173</v>
      </c>
      <c r="E174" s="1">
        <v>24.628961563110352</v>
      </c>
    </row>
    <row r="175" spans="1:5" x14ac:dyDescent="0.25">
      <c r="A175" s="4">
        <v>324</v>
      </c>
      <c r="B175" s="4" t="s">
        <v>21</v>
      </c>
      <c r="C175" s="49">
        <v>7</v>
      </c>
      <c r="D175" s="4" t="s">
        <v>173</v>
      </c>
      <c r="E175" s="1">
        <v>24.759689331054688</v>
      </c>
    </row>
    <row r="176" spans="1:5" x14ac:dyDescent="0.25">
      <c r="A176" s="4">
        <v>348</v>
      </c>
      <c r="B176" s="4" t="s">
        <v>22</v>
      </c>
      <c r="C176" s="49">
        <v>8</v>
      </c>
      <c r="D176" s="4" t="s">
        <v>173</v>
      </c>
      <c r="E176" s="1">
        <v>24.506034851074219</v>
      </c>
    </row>
    <row r="177" spans="1:5" x14ac:dyDescent="0.25">
      <c r="A177" s="4">
        <v>349</v>
      </c>
      <c r="B177" s="4" t="s">
        <v>23</v>
      </c>
      <c r="C177" s="49">
        <v>8</v>
      </c>
      <c r="D177" s="4" t="s">
        <v>173</v>
      </c>
      <c r="E177" s="1">
        <v>24.478435516357422</v>
      </c>
    </row>
    <row r="178" spans="1:5" x14ac:dyDescent="0.25">
      <c r="A178" s="4">
        <v>372</v>
      </c>
      <c r="B178" s="4" t="s">
        <v>24</v>
      </c>
      <c r="C178" s="49">
        <v>8</v>
      </c>
      <c r="D178" s="4" t="s">
        <v>173</v>
      </c>
      <c r="E178" s="1">
        <v>24.393892288208008</v>
      </c>
    </row>
    <row r="179" spans="1:5" x14ac:dyDescent="0.25">
      <c r="A179" s="4">
        <v>14</v>
      </c>
      <c r="B179" s="4" t="s">
        <v>25</v>
      </c>
      <c r="C179" s="49">
        <v>9</v>
      </c>
      <c r="D179" s="4" t="s">
        <v>173</v>
      </c>
      <c r="E179" s="1">
        <v>23.908315658569336</v>
      </c>
    </row>
    <row r="180" spans="1:5" x14ac:dyDescent="0.25">
      <c r="A180" s="4">
        <v>37</v>
      </c>
      <c r="B180" s="4" t="s">
        <v>26</v>
      </c>
      <c r="C180" s="49">
        <v>9</v>
      </c>
      <c r="D180" s="4" t="s">
        <v>173</v>
      </c>
      <c r="E180" s="1">
        <v>24.09086799621582</v>
      </c>
    </row>
    <row r="181" spans="1:5" x14ac:dyDescent="0.25">
      <c r="A181" s="4">
        <v>38</v>
      </c>
      <c r="B181" s="4" t="s">
        <v>27</v>
      </c>
      <c r="C181" s="49">
        <v>9</v>
      </c>
      <c r="D181" s="4" t="s">
        <v>173</v>
      </c>
      <c r="E181" s="1">
        <v>23.98139762878418</v>
      </c>
    </row>
    <row r="182" spans="1:5" x14ac:dyDescent="0.25">
      <c r="A182" s="4">
        <v>62</v>
      </c>
      <c r="B182" s="4" t="s">
        <v>28</v>
      </c>
      <c r="C182" s="49">
        <v>10</v>
      </c>
      <c r="D182" s="4" t="s">
        <v>173</v>
      </c>
      <c r="E182" s="1">
        <v>23.666664123535156</v>
      </c>
    </row>
    <row r="183" spans="1:5" x14ac:dyDescent="0.25">
      <c r="A183" s="4">
        <v>85</v>
      </c>
      <c r="B183" s="4" t="s">
        <v>29</v>
      </c>
      <c r="C183" s="49">
        <v>10</v>
      </c>
      <c r="D183" s="4" t="s">
        <v>173</v>
      </c>
      <c r="E183" s="1">
        <v>23.863382339477539</v>
      </c>
    </row>
    <row r="184" spans="1:5" x14ac:dyDescent="0.25">
      <c r="A184" s="4">
        <v>86</v>
      </c>
      <c r="B184" s="4" t="s">
        <v>30</v>
      </c>
      <c r="C184" s="49">
        <v>10</v>
      </c>
      <c r="D184" s="4" t="s">
        <v>173</v>
      </c>
      <c r="E184" s="1">
        <v>23.727411270141602</v>
      </c>
    </row>
    <row r="185" spans="1:5" x14ac:dyDescent="0.25">
      <c r="A185" s="4">
        <v>110</v>
      </c>
      <c r="B185" s="4" t="s">
        <v>31</v>
      </c>
      <c r="C185" s="49">
        <v>11</v>
      </c>
      <c r="D185" s="4" t="s">
        <v>173</v>
      </c>
      <c r="E185" s="1">
        <v>26.831930160522461</v>
      </c>
    </row>
    <row r="186" spans="1:5" x14ac:dyDescent="0.25">
      <c r="A186" s="4">
        <v>133</v>
      </c>
      <c r="B186" s="4" t="s">
        <v>32</v>
      </c>
      <c r="C186" s="49">
        <v>11</v>
      </c>
      <c r="D186" s="4" t="s">
        <v>173</v>
      </c>
      <c r="E186" s="1">
        <v>27.10731315612793</v>
      </c>
    </row>
    <row r="187" spans="1:5" x14ac:dyDescent="0.25">
      <c r="A187" s="4">
        <v>134</v>
      </c>
      <c r="B187" s="4" t="s">
        <v>33</v>
      </c>
      <c r="C187" s="49">
        <v>11</v>
      </c>
      <c r="D187" s="4" t="s">
        <v>173</v>
      </c>
      <c r="E187" s="1">
        <v>27.116617202758789</v>
      </c>
    </row>
    <row r="188" spans="1:5" x14ac:dyDescent="0.25">
      <c r="A188" s="4">
        <v>158</v>
      </c>
      <c r="B188" s="4" t="s">
        <v>34</v>
      </c>
      <c r="C188" s="49">
        <v>12</v>
      </c>
      <c r="D188" s="4" t="s">
        <v>173</v>
      </c>
      <c r="E188" s="1">
        <v>27.142095565795898</v>
      </c>
    </row>
    <row r="189" spans="1:5" x14ac:dyDescent="0.25">
      <c r="A189" s="4">
        <v>181</v>
      </c>
      <c r="B189" s="4" t="s">
        <v>35</v>
      </c>
      <c r="C189" s="49">
        <v>12</v>
      </c>
      <c r="D189" s="4" t="s">
        <v>173</v>
      </c>
      <c r="E189" s="1">
        <v>27.233772277832031</v>
      </c>
    </row>
    <row r="190" spans="1:5" x14ac:dyDescent="0.25">
      <c r="A190" s="4">
        <v>182</v>
      </c>
      <c r="B190" s="4" t="s">
        <v>36</v>
      </c>
      <c r="C190" s="49">
        <v>12</v>
      </c>
      <c r="D190" s="4" t="s">
        <v>173</v>
      </c>
      <c r="E190" s="1">
        <v>27.127098083496094</v>
      </c>
    </row>
    <row r="191" spans="1:5" x14ac:dyDescent="0.25">
      <c r="A191" s="4">
        <v>206</v>
      </c>
      <c r="B191" s="4" t="s">
        <v>37</v>
      </c>
      <c r="C191" s="49">
        <v>13</v>
      </c>
      <c r="D191" s="4" t="s">
        <v>173</v>
      </c>
      <c r="E191" s="1">
        <v>26.828458786010742</v>
      </c>
    </row>
    <row r="192" spans="1:5" x14ac:dyDescent="0.25">
      <c r="A192" s="4">
        <v>229</v>
      </c>
      <c r="B192" s="4" t="s">
        <v>38</v>
      </c>
      <c r="C192" s="49">
        <v>13</v>
      </c>
      <c r="D192" s="4" t="s">
        <v>173</v>
      </c>
      <c r="E192" s="1">
        <v>26.849859237670898</v>
      </c>
    </row>
    <row r="193" spans="1:5" x14ac:dyDescent="0.25">
      <c r="A193" s="4">
        <v>230</v>
      </c>
      <c r="B193" s="4" t="s">
        <v>39</v>
      </c>
      <c r="C193" s="49">
        <v>13</v>
      </c>
      <c r="D193" s="4" t="s">
        <v>173</v>
      </c>
      <c r="E193" s="1">
        <v>26.547269821166992</v>
      </c>
    </row>
    <row r="194" spans="1:5" x14ac:dyDescent="0.25">
      <c r="A194" s="4">
        <v>254</v>
      </c>
      <c r="B194" s="4" t="s">
        <v>40</v>
      </c>
      <c r="C194" s="49">
        <v>14</v>
      </c>
      <c r="D194" s="4" t="s">
        <v>173</v>
      </c>
      <c r="E194" s="1">
        <v>26.625938415527344</v>
      </c>
    </row>
    <row r="195" spans="1:5" x14ac:dyDescent="0.25">
      <c r="A195" s="4">
        <v>277</v>
      </c>
      <c r="B195" s="4" t="s">
        <v>41</v>
      </c>
      <c r="C195" s="49">
        <v>14</v>
      </c>
      <c r="D195" s="4" t="s">
        <v>173</v>
      </c>
      <c r="E195" s="1">
        <v>26.432588577270508</v>
      </c>
    </row>
    <row r="196" spans="1:5" x14ac:dyDescent="0.25">
      <c r="A196" s="4">
        <v>278</v>
      </c>
      <c r="B196" s="4" t="s">
        <v>42</v>
      </c>
      <c r="C196" s="49">
        <v>14</v>
      </c>
      <c r="D196" s="4" t="s">
        <v>173</v>
      </c>
      <c r="E196" s="1">
        <v>26.538225173950195</v>
      </c>
    </row>
    <row r="197" spans="1:5" x14ac:dyDescent="0.25">
      <c r="A197" s="4">
        <v>302</v>
      </c>
      <c r="B197" s="4" t="s">
        <v>43</v>
      </c>
      <c r="C197" s="49">
        <v>15</v>
      </c>
      <c r="D197" s="4" t="s">
        <v>173</v>
      </c>
      <c r="E197" s="1">
        <v>26.399669647216797</v>
      </c>
    </row>
    <row r="198" spans="1:5" x14ac:dyDescent="0.25">
      <c r="A198" s="4">
        <v>325</v>
      </c>
      <c r="B198" s="4" t="s">
        <v>44</v>
      </c>
      <c r="C198" s="49">
        <v>15</v>
      </c>
      <c r="D198" s="4" t="s">
        <v>173</v>
      </c>
      <c r="E198" s="1">
        <v>26.199596405029297</v>
      </c>
    </row>
    <row r="199" spans="1:5" x14ac:dyDescent="0.25">
      <c r="A199" s="4">
        <v>326</v>
      </c>
      <c r="B199" s="4" t="s">
        <v>45</v>
      </c>
      <c r="C199" s="49">
        <v>15</v>
      </c>
      <c r="D199" s="4" t="s">
        <v>173</v>
      </c>
      <c r="E199" s="1">
        <v>26.21510124206543</v>
      </c>
    </row>
    <row r="200" spans="1:5" x14ac:dyDescent="0.25">
      <c r="A200" s="4">
        <v>350</v>
      </c>
      <c r="B200" s="4" t="s">
        <v>46</v>
      </c>
      <c r="C200" s="49">
        <v>16</v>
      </c>
      <c r="D200" s="4" t="s">
        <v>173</v>
      </c>
      <c r="E200" s="1">
        <v>22.98503303527832</v>
      </c>
    </row>
    <row r="201" spans="1:5" x14ac:dyDescent="0.25">
      <c r="A201" s="4">
        <v>373</v>
      </c>
      <c r="B201" s="4" t="s">
        <v>47</v>
      </c>
      <c r="C201" s="49">
        <v>16</v>
      </c>
      <c r="D201" s="4" t="s">
        <v>173</v>
      </c>
      <c r="E201" s="1">
        <v>22.850692749023438</v>
      </c>
    </row>
    <row r="202" spans="1:5" x14ac:dyDescent="0.25">
      <c r="A202" s="4">
        <v>374</v>
      </c>
      <c r="B202" s="4" t="s">
        <v>48</v>
      </c>
      <c r="C202" s="49">
        <v>16</v>
      </c>
      <c r="D202" s="4" t="s">
        <v>173</v>
      </c>
      <c r="E202" s="1">
        <v>22.827932357788086</v>
      </c>
    </row>
    <row r="203" spans="1:5" x14ac:dyDescent="0.25">
      <c r="A203" s="4">
        <v>15</v>
      </c>
      <c r="B203" s="4" t="s">
        <v>49</v>
      </c>
      <c r="C203" s="49">
        <v>17</v>
      </c>
      <c r="D203" s="4" t="s">
        <v>173</v>
      </c>
      <c r="E203" s="1">
        <v>23.977899551391602</v>
      </c>
    </row>
    <row r="204" spans="1:5" x14ac:dyDescent="0.25">
      <c r="A204" s="4">
        <v>16</v>
      </c>
      <c r="B204" s="4" t="s">
        <v>50</v>
      </c>
      <c r="C204" s="49">
        <v>17</v>
      </c>
      <c r="D204" s="4" t="s">
        <v>173</v>
      </c>
      <c r="E204" s="1">
        <v>24.072254180908203</v>
      </c>
    </row>
    <row r="205" spans="1:5" x14ac:dyDescent="0.25">
      <c r="A205" s="4">
        <v>39</v>
      </c>
      <c r="B205" s="4" t="s">
        <v>51</v>
      </c>
      <c r="C205" s="49">
        <v>17</v>
      </c>
      <c r="D205" s="4" t="s">
        <v>173</v>
      </c>
      <c r="E205" s="1">
        <v>23.994741439819336</v>
      </c>
    </row>
    <row r="206" spans="1:5" x14ac:dyDescent="0.25">
      <c r="A206" s="4">
        <v>63</v>
      </c>
      <c r="B206" s="4" t="s">
        <v>52</v>
      </c>
      <c r="C206" s="49">
        <v>18</v>
      </c>
      <c r="D206" s="4" t="s">
        <v>173</v>
      </c>
      <c r="E206" s="1">
        <v>24.915079116821289</v>
      </c>
    </row>
    <row r="207" spans="1:5" x14ac:dyDescent="0.25">
      <c r="A207" s="4">
        <v>64</v>
      </c>
      <c r="B207" s="4" t="s">
        <v>53</v>
      </c>
      <c r="C207" s="49">
        <v>18</v>
      </c>
      <c r="D207" s="4" t="s">
        <v>173</v>
      </c>
      <c r="E207" s="1">
        <v>25.020339965820313</v>
      </c>
    </row>
    <row r="208" spans="1:5" x14ac:dyDescent="0.25">
      <c r="A208" s="4">
        <v>87</v>
      </c>
      <c r="B208" s="4" t="s">
        <v>54</v>
      </c>
      <c r="C208" s="49">
        <v>18</v>
      </c>
      <c r="D208" s="4" t="s">
        <v>173</v>
      </c>
      <c r="E208" s="1">
        <v>24.903423309326172</v>
      </c>
    </row>
    <row r="209" spans="1:5" x14ac:dyDescent="0.25">
      <c r="A209" s="4">
        <v>111</v>
      </c>
      <c r="B209" s="4" t="s">
        <v>55</v>
      </c>
      <c r="C209" s="49">
        <v>19</v>
      </c>
      <c r="D209" s="4" t="s">
        <v>173</v>
      </c>
      <c r="E209" s="1">
        <v>24.121395111083984</v>
      </c>
    </row>
    <row r="210" spans="1:5" x14ac:dyDescent="0.25">
      <c r="A210" s="4">
        <v>112</v>
      </c>
      <c r="B210" s="4" t="s">
        <v>56</v>
      </c>
      <c r="C210" s="49">
        <v>19</v>
      </c>
      <c r="D210" s="4" t="s">
        <v>173</v>
      </c>
      <c r="E210" s="1">
        <v>24.335611343383789</v>
      </c>
    </row>
    <row r="211" spans="1:5" x14ac:dyDescent="0.25">
      <c r="A211" s="4">
        <v>135</v>
      </c>
      <c r="B211" s="4" t="s">
        <v>57</v>
      </c>
      <c r="C211" s="49">
        <v>19</v>
      </c>
      <c r="D211" s="4" t="s">
        <v>173</v>
      </c>
      <c r="E211" s="1">
        <v>24.220966339111328</v>
      </c>
    </row>
    <row r="212" spans="1:5" x14ac:dyDescent="0.25">
      <c r="A212" s="4">
        <v>159</v>
      </c>
      <c r="B212" s="4" t="s">
        <v>58</v>
      </c>
      <c r="C212" s="49">
        <v>20</v>
      </c>
      <c r="D212" s="4" t="s">
        <v>173</v>
      </c>
      <c r="E212" s="1">
        <v>24.599130630493164</v>
      </c>
    </row>
    <row r="213" spans="1:5" x14ac:dyDescent="0.25">
      <c r="A213" s="4">
        <v>160</v>
      </c>
      <c r="B213" s="4" t="s">
        <v>59</v>
      </c>
      <c r="C213" s="49">
        <v>20</v>
      </c>
      <c r="D213" s="4" t="s">
        <v>173</v>
      </c>
      <c r="E213" s="1">
        <v>24.653400421142578</v>
      </c>
    </row>
    <row r="214" spans="1:5" x14ac:dyDescent="0.25">
      <c r="A214" s="4">
        <v>183</v>
      </c>
      <c r="B214" s="4" t="s">
        <v>60</v>
      </c>
      <c r="C214" s="49">
        <v>20</v>
      </c>
      <c r="D214" s="4" t="s">
        <v>173</v>
      </c>
      <c r="E214" s="1">
        <v>24.651870727539063</v>
      </c>
    </row>
    <row r="215" spans="1:5" x14ac:dyDescent="0.25">
      <c r="A215" s="4">
        <v>207</v>
      </c>
      <c r="B215" s="4" t="s">
        <v>61</v>
      </c>
      <c r="C215" s="49">
        <v>21</v>
      </c>
      <c r="D215" s="4" t="s">
        <v>173</v>
      </c>
      <c r="E215" s="1">
        <v>25.489934921264648</v>
      </c>
    </row>
    <row r="216" spans="1:5" x14ac:dyDescent="0.25">
      <c r="A216" s="4">
        <v>208</v>
      </c>
      <c r="B216" s="4" t="s">
        <v>62</v>
      </c>
      <c r="C216" s="49">
        <v>21</v>
      </c>
      <c r="D216" s="4" t="s">
        <v>173</v>
      </c>
      <c r="E216" s="1">
        <v>25.550775527954102</v>
      </c>
    </row>
    <row r="217" spans="1:5" x14ac:dyDescent="0.25">
      <c r="A217" s="4">
        <v>231</v>
      </c>
      <c r="B217" s="4" t="s">
        <v>63</v>
      </c>
      <c r="C217" s="49">
        <v>21</v>
      </c>
      <c r="D217" s="4" t="s">
        <v>173</v>
      </c>
      <c r="E217" s="1">
        <v>25.489709854125977</v>
      </c>
    </row>
    <row r="218" spans="1:5" x14ac:dyDescent="0.25">
      <c r="A218" s="4">
        <v>255</v>
      </c>
      <c r="B218" s="4" t="s">
        <v>64</v>
      </c>
      <c r="C218" s="49">
        <v>22</v>
      </c>
      <c r="D218" s="4" t="s">
        <v>173</v>
      </c>
      <c r="E218" s="1">
        <v>26.945663452148438</v>
      </c>
    </row>
    <row r="219" spans="1:5" x14ac:dyDescent="0.25">
      <c r="A219" s="4">
        <v>256</v>
      </c>
      <c r="B219" s="4" t="s">
        <v>65</v>
      </c>
      <c r="C219" s="49">
        <v>22</v>
      </c>
      <c r="D219" s="4" t="s">
        <v>173</v>
      </c>
      <c r="E219" s="1">
        <v>26.991844177246094</v>
      </c>
    </row>
    <row r="220" spans="1:5" x14ac:dyDescent="0.25">
      <c r="A220" s="4">
        <v>279</v>
      </c>
      <c r="B220" s="4" t="s">
        <v>66</v>
      </c>
      <c r="C220" s="49">
        <v>22</v>
      </c>
      <c r="D220" s="4" t="s">
        <v>173</v>
      </c>
      <c r="E220" s="1">
        <v>26.850522994995117</v>
      </c>
    </row>
    <row r="221" spans="1:5" x14ac:dyDescent="0.25">
      <c r="A221" s="4">
        <v>303</v>
      </c>
      <c r="B221" s="4" t="s">
        <v>67</v>
      </c>
      <c r="C221" s="49">
        <v>23</v>
      </c>
      <c r="D221" s="4" t="s">
        <v>173</v>
      </c>
      <c r="E221" s="1">
        <v>25.993337631225586</v>
      </c>
    </row>
    <row r="222" spans="1:5" x14ac:dyDescent="0.25">
      <c r="A222" s="4">
        <v>304</v>
      </c>
      <c r="B222" s="4" t="s">
        <v>68</v>
      </c>
      <c r="C222" s="49">
        <v>23</v>
      </c>
      <c r="D222" s="4" t="s">
        <v>173</v>
      </c>
      <c r="E222" s="1">
        <v>26.126737594604492</v>
      </c>
    </row>
    <row r="223" spans="1:5" x14ac:dyDescent="0.25">
      <c r="A223" s="4">
        <v>327</v>
      </c>
      <c r="B223" s="4" t="s">
        <v>69</v>
      </c>
      <c r="C223" s="49">
        <v>23</v>
      </c>
      <c r="D223" s="4" t="s">
        <v>173</v>
      </c>
      <c r="E223" s="1">
        <v>26.174949645996094</v>
      </c>
    </row>
    <row r="224" spans="1:5" x14ac:dyDescent="0.25">
      <c r="A224" s="4">
        <v>351</v>
      </c>
      <c r="B224" s="4" t="s">
        <v>70</v>
      </c>
      <c r="C224" s="49">
        <v>24</v>
      </c>
      <c r="D224" s="4" t="s">
        <v>173</v>
      </c>
      <c r="E224" s="1">
        <v>25.952203750610352</v>
      </c>
    </row>
    <row r="225" spans="1:5" x14ac:dyDescent="0.25">
      <c r="A225" s="4">
        <v>352</v>
      </c>
      <c r="B225" s="4" t="s">
        <v>71</v>
      </c>
      <c r="C225" s="49">
        <v>24</v>
      </c>
      <c r="D225" s="4" t="s">
        <v>173</v>
      </c>
      <c r="E225" s="1">
        <v>25.958717346191406</v>
      </c>
    </row>
    <row r="226" spans="1:5" x14ac:dyDescent="0.25">
      <c r="A226" s="4">
        <v>375</v>
      </c>
      <c r="B226" s="4" t="s">
        <v>72</v>
      </c>
      <c r="C226" s="49">
        <v>24</v>
      </c>
      <c r="D226" s="4" t="s">
        <v>173</v>
      </c>
      <c r="E226" s="1">
        <v>25.85316276550293</v>
      </c>
    </row>
    <row r="227" spans="1:5" x14ac:dyDescent="0.25">
      <c r="A227" s="4">
        <v>17</v>
      </c>
      <c r="B227" s="4" t="s">
        <v>73</v>
      </c>
      <c r="C227" s="49">
        <v>25</v>
      </c>
      <c r="D227" s="4" t="s">
        <v>173</v>
      </c>
      <c r="E227" s="1">
        <v>25.248916625976563</v>
      </c>
    </row>
    <row r="228" spans="1:5" x14ac:dyDescent="0.25">
      <c r="A228" s="4">
        <v>40</v>
      </c>
      <c r="B228" s="4" t="s">
        <v>74</v>
      </c>
      <c r="C228" s="49">
        <v>25</v>
      </c>
      <c r="D228" s="4" t="s">
        <v>173</v>
      </c>
      <c r="E228" s="1">
        <v>25.191455841064453</v>
      </c>
    </row>
    <row r="229" spans="1:5" x14ac:dyDescent="0.25">
      <c r="A229" s="4">
        <v>41</v>
      </c>
      <c r="B229" s="4" t="s">
        <v>75</v>
      </c>
      <c r="C229" s="49">
        <v>25</v>
      </c>
      <c r="D229" s="4" t="s">
        <v>173</v>
      </c>
      <c r="E229" s="1">
        <v>25.339313507080078</v>
      </c>
    </row>
    <row r="230" spans="1:5" x14ac:dyDescent="0.25">
      <c r="A230" s="4">
        <v>65</v>
      </c>
      <c r="B230" s="4" t="s">
        <v>76</v>
      </c>
      <c r="C230" s="49">
        <v>26</v>
      </c>
      <c r="D230" s="4" t="s">
        <v>173</v>
      </c>
      <c r="E230" s="1">
        <v>23.701025009155273</v>
      </c>
    </row>
    <row r="231" spans="1:5" x14ac:dyDescent="0.25">
      <c r="A231" s="4">
        <v>88</v>
      </c>
      <c r="B231" s="4" t="s">
        <v>77</v>
      </c>
      <c r="C231" s="49">
        <v>26</v>
      </c>
      <c r="D231" s="4" t="s">
        <v>173</v>
      </c>
      <c r="E231" s="1">
        <v>23.698736190795898</v>
      </c>
    </row>
    <row r="232" spans="1:5" x14ac:dyDescent="0.25">
      <c r="A232" s="4">
        <v>89</v>
      </c>
      <c r="B232" s="4" t="s">
        <v>78</v>
      </c>
      <c r="C232" s="49">
        <v>26</v>
      </c>
      <c r="D232" s="4" t="s">
        <v>173</v>
      </c>
      <c r="E232" s="1">
        <v>23.853483200073242</v>
      </c>
    </row>
    <row r="233" spans="1:5" x14ac:dyDescent="0.25">
      <c r="A233" s="4">
        <v>113</v>
      </c>
      <c r="B233" s="4" t="s">
        <v>79</v>
      </c>
      <c r="C233" s="49">
        <v>27</v>
      </c>
      <c r="D233" s="4" t="s">
        <v>173</v>
      </c>
      <c r="E233" s="1">
        <v>23.714176177978516</v>
      </c>
    </row>
    <row r="234" spans="1:5" x14ac:dyDescent="0.25">
      <c r="A234" s="4">
        <v>136</v>
      </c>
      <c r="B234" s="4" t="s">
        <v>80</v>
      </c>
      <c r="C234" s="49">
        <v>27</v>
      </c>
      <c r="D234" s="4" t="s">
        <v>173</v>
      </c>
      <c r="E234" s="1">
        <v>23.663335800170898</v>
      </c>
    </row>
    <row r="235" spans="1:5" x14ac:dyDescent="0.25">
      <c r="A235" s="4">
        <v>137</v>
      </c>
      <c r="B235" s="4" t="s">
        <v>81</v>
      </c>
      <c r="C235" s="49">
        <v>27</v>
      </c>
      <c r="D235" s="4" t="s">
        <v>173</v>
      </c>
      <c r="E235" s="1">
        <v>23.741279602050781</v>
      </c>
    </row>
    <row r="236" spans="1:5" x14ac:dyDescent="0.25">
      <c r="A236" s="4">
        <v>161</v>
      </c>
      <c r="B236" s="4" t="s">
        <v>82</v>
      </c>
      <c r="C236" s="49">
        <v>28</v>
      </c>
      <c r="D236" s="4" t="s">
        <v>173</v>
      </c>
      <c r="E236" s="1">
        <v>23.422456741333008</v>
      </c>
    </row>
    <row r="237" spans="1:5" x14ac:dyDescent="0.25">
      <c r="A237" s="4">
        <v>184</v>
      </c>
      <c r="B237" s="4" t="s">
        <v>83</v>
      </c>
      <c r="C237" s="49">
        <v>28</v>
      </c>
      <c r="D237" s="4" t="s">
        <v>173</v>
      </c>
      <c r="E237" s="1">
        <v>23.192470550537109</v>
      </c>
    </row>
    <row r="238" spans="1:5" x14ac:dyDescent="0.25">
      <c r="A238" s="4">
        <v>185</v>
      </c>
      <c r="B238" s="4" t="s">
        <v>84</v>
      </c>
      <c r="C238" s="49">
        <v>28</v>
      </c>
      <c r="D238" s="4" t="s">
        <v>173</v>
      </c>
      <c r="E238" s="1">
        <v>23.533838272094727</v>
      </c>
    </row>
    <row r="239" spans="1:5" x14ac:dyDescent="0.25">
      <c r="A239" s="4">
        <v>209</v>
      </c>
      <c r="B239" s="4" t="s">
        <v>85</v>
      </c>
      <c r="C239" s="49">
        <v>29</v>
      </c>
      <c r="D239" s="4" t="s">
        <v>173</v>
      </c>
      <c r="E239" s="1">
        <v>22.873111724853516</v>
      </c>
    </row>
    <row r="240" spans="1:5" x14ac:dyDescent="0.25">
      <c r="A240" s="4">
        <v>232</v>
      </c>
      <c r="B240" s="4" t="s">
        <v>86</v>
      </c>
      <c r="C240" s="49">
        <v>29</v>
      </c>
      <c r="D240" s="4" t="s">
        <v>173</v>
      </c>
      <c r="E240" s="1">
        <v>22.662973403930664</v>
      </c>
    </row>
    <row r="241" spans="1:5" x14ac:dyDescent="0.25">
      <c r="A241" s="4">
        <v>233</v>
      </c>
      <c r="B241" s="4" t="s">
        <v>87</v>
      </c>
      <c r="C241" s="49">
        <v>29</v>
      </c>
      <c r="D241" s="4" t="s">
        <v>173</v>
      </c>
      <c r="E241" s="1">
        <v>22.82341194152832</v>
      </c>
    </row>
    <row r="242" spans="1:5" x14ac:dyDescent="0.25">
      <c r="A242" s="4">
        <v>257</v>
      </c>
      <c r="B242" s="4" t="s">
        <v>88</v>
      </c>
      <c r="C242" s="49">
        <v>30</v>
      </c>
      <c r="D242" s="4" t="s">
        <v>173</v>
      </c>
      <c r="E242" s="1">
        <v>23.640203475952148</v>
      </c>
    </row>
    <row r="243" spans="1:5" x14ac:dyDescent="0.25">
      <c r="A243" s="4">
        <v>280</v>
      </c>
      <c r="B243" s="4" t="s">
        <v>89</v>
      </c>
      <c r="C243" s="49">
        <v>30</v>
      </c>
      <c r="D243" s="4" t="s">
        <v>173</v>
      </c>
      <c r="E243" s="1">
        <v>23.408514022827148</v>
      </c>
    </row>
    <row r="244" spans="1:5" x14ac:dyDescent="0.25">
      <c r="A244" s="4">
        <v>281</v>
      </c>
      <c r="B244" s="4" t="s">
        <v>90</v>
      </c>
      <c r="C244" s="49">
        <v>30</v>
      </c>
      <c r="D244" s="4" t="s">
        <v>173</v>
      </c>
      <c r="E244" s="1">
        <v>23.663948059082031</v>
      </c>
    </row>
    <row r="245" spans="1:5" x14ac:dyDescent="0.25">
      <c r="A245" s="4">
        <v>305</v>
      </c>
      <c r="B245" s="4" t="s">
        <v>91</v>
      </c>
      <c r="C245" s="49">
        <v>31</v>
      </c>
      <c r="D245" s="4" t="s">
        <v>173</v>
      </c>
      <c r="E245" s="1">
        <v>25.140779495239258</v>
      </c>
    </row>
    <row r="246" spans="1:5" x14ac:dyDescent="0.25">
      <c r="A246" s="4">
        <v>328</v>
      </c>
      <c r="B246" s="4" t="s">
        <v>92</v>
      </c>
      <c r="C246" s="49">
        <v>31</v>
      </c>
      <c r="D246" s="4" t="s">
        <v>173</v>
      </c>
      <c r="E246" s="1">
        <v>24.920244216918945</v>
      </c>
    </row>
    <row r="247" spans="1:5" x14ac:dyDescent="0.25">
      <c r="A247" s="4">
        <v>329</v>
      </c>
      <c r="B247" s="4" t="s">
        <v>93</v>
      </c>
      <c r="C247" s="49">
        <v>31</v>
      </c>
      <c r="D247" s="4" t="s">
        <v>173</v>
      </c>
      <c r="E247" s="1">
        <v>25.067436218261719</v>
      </c>
    </row>
    <row r="248" spans="1:5" x14ac:dyDescent="0.25">
      <c r="A248" s="4">
        <v>353</v>
      </c>
      <c r="B248" s="4" t="s">
        <v>94</v>
      </c>
      <c r="C248" s="49">
        <v>32</v>
      </c>
      <c r="D248" s="4" t="s">
        <v>173</v>
      </c>
      <c r="E248" s="1">
        <v>25.232576370239258</v>
      </c>
    </row>
    <row r="249" spans="1:5" x14ac:dyDescent="0.25">
      <c r="A249" s="4">
        <v>376</v>
      </c>
      <c r="B249" s="4" t="s">
        <v>95</v>
      </c>
      <c r="C249" s="49">
        <v>32</v>
      </c>
      <c r="D249" s="4" t="s">
        <v>173</v>
      </c>
      <c r="E249" s="1">
        <v>24.974693298339844</v>
      </c>
    </row>
    <row r="250" spans="1:5" x14ac:dyDescent="0.25">
      <c r="A250" s="4">
        <v>377</v>
      </c>
      <c r="B250" s="4" t="s">
        <v>96</v>
      </c>
      <c r="C250" s="49">
        <v>32</v>
      </c>
      <c r="D250" s="4" t="s">
        <v>173</v>
      </c>
      <c r="E250" s="1">
        <v>25.102569580078125</v>
      </c>
    </row>
    <row r="251" spans="1:5" x14ac:dyDescent="0.25">
      <c r="A251" s="4">
        <v>18</v>
      </c>
      <c r="B251" s="4" t="s">
        <v>97</v>
      </c>
      <c r="C251" s="49">
        <v>33</v>
      </c>
      <c r="D251" s="4" t="s">
        <v>173</v>
      </c>
      <c r="E251" s="1">
        <v>24.007617950439453</v>
      </c>
    </row>
    <row r="252" spans="1:5" x14ac:dyDescent="0.25">
      <c r="A252" s="4">
        <v>19</v>
      </c>
      <c r="B252" s="4" t="s">
        <v>98</v>
      </c>
      <c r="C252" s="49">
        <v>33</v>
      </c>
      <c r="D252" s="4" t="s">
        <v>173</v>
      </c>
      <c r="E252" s="1">
        <v>24.161237716674805</v>
      </c>
    </row>
    <row r="253" spans="1:5" x14ac:dyDescent="0.25">
      <c r="A253" s="4">
        <v>42</v>
      </c>
      <c r="B253" s="4" t="s">
        <v>99</v>
      </c>
      <c r="C253" s="49">
        <v>33</v>
      </c>
      <c r="D253" s="4" t="s">
        <v>173</v>
      </c>
      <c r="E253" s="1">
        <v>24.076623916625977</v>
      </c>
    </row>
    <row r="254" spans="1:5" x14ac:dyDescent="0.25">
      <c r="A254" s="4">
        <v>66</v>
      </c>
      <c r="B254" s="4" t="s">
        <v>100</v>
      </c>
      <c r="C254" s="49">
        <v>34</v>
      </c>
      <c r="D254" s="4" t="s">
        <v>173</v>
      </c>
      <c r="E254" s="1">
        <v>24.285327911376953</v>
      </c>
    </row>
    <row r="255" spans="1:5" x14ac:dyDescent="0.25">
      <c r="A255" s="4">
        <v>67</v>
      </c>
      <c r="B255" s="4" t="s">
        <v>101</v>
      </c>
      <c r="C255" s="49">
        <v>34</v>
      </c>
      <c r="D255" s="4" t="s">
        <v>173</v>
      </c>
      <c r="E255" s="1">
        <v>24.286224365234375</v>
      </c>
    </row>
    <row r="256" spans="1:5" x14ac:dyDescent="0.25">
      <c r="A256" s="4">
        <v>90</v>
      </c>
      <c r="B256" s="4" t="s">
        <v>102</v>
      </c>
      <c r="C256" s="49">
        <v>34</v>
      </c>
      <c r="D256" s="4" t="s">
        <v>173</v>
      </c>
      <c r="E256" s="1">
        <v>24.502138137817383</v>
      </c>
    </row>
    <row r="257" spans="1:5" x14ac:dyDescent="0.25">
      <c r="A257" s="4">
        <v>114</v>
      </c>
      <c r="B257" s="4" t="s">
        <v>103</v>
      </c>
      <c r="C257" s="49">
        <v>35</v>
      </c>
      <c r="D257" s="4" t="s">
        <v>173</v>
      </c>
      <c r="E257" s="1">
        <v>23.398754119873047</v>
      </c>
    </row>
    <row r="258" spans="1:5" x14ac:dyDescent="0.25">
      <c r="A258" s="4">
        <v>115</v>
      </c>
      <c r="B258" s="4" t="s">
        <v>104</v>
      </c>
      <c r="C258" s="49">
        <v>35</v>
      </c>
      <c r="D258" s="4" t="s">
        <v>173</v>
      </c>
      <c r="E258" s="1">
        <v>23.653154373168945</v>
      </c>
    </row>
    <row r="259" spans="1:5" x14ac:dyDescent="0.25">
      <c r="A259" s="4">
        <v>138</v>
      </c>
      <c r="B259" s="4" t="s">
        <v>105</v>
      </c>
      <c r="C259" s="49">
        <v>35</v>
      </c>
      <c r="D259" s="4" t="s">
        <v>173</v>
      </c>
      <c r="E259" s="1">
        <v>23.698060989379883</v>
      </c>
    </row>
    <row r="260" spans="1:5" x14ac:dyDescent="0.25">
      <c r="A260" s="4">
        <v>162</v>
      </c>
      <c r="B260" s="4" t="s">
        <v>106</v>
      </c>
      <c r="C260" s="49">
        <v>36</v>
      </c>
      <c r="D260" s="4" t="s">
        <v>173</v>
      </c>
      <c r="E260" s="1">
        <v>27.04734992980957</v>
      </c>
    </row>
    <row r="261" spans="1:5" x14ac:dyDescent="0.25">
      <c r="A261" s="4">
        <v>163</v>
      </c>
      <c r="B261" s="4" t="s">
        <v>107</v>
      </c>
      <c r="C261" s="49">
        <v>36</v>
      </c>
      <c r="D261" s="4" t="s">
        <v>173</v>
      </c>
      <c r="E261" s="1">
        <v>26.965219497680664</v>
      </c>
    </row>
    <row r="262" spans="1:5" x14ac:dyDescent="0.25">
      <c r="A262" s="4">
        <v>186</v>
      </c>
      <c r="B262" s="4" t="s">
        <v>108</v>
      </c>
      <c r="C262" s="49">
        <v>36</v>
      </c>
      <c r="D262" s="4" t="s">
        <v>173</v>
      </c>
      <c r="E262" s="1">
        <v>27.197132110595703</v>
      </c>
    </row>
    <row r="263" spans="1:5" x14ac:dyDescent="0.25">
      <c r="A263" s="4">
        <v>210</v>
      </c>
      <c r="B263" s="4" t="s">
        <v>109</v>
      </c>
      <c r="C263" s="49">
        <v>37</v>
      </c>
      <c r="D263" s="4" t="s">
        <v>173</v>
      </c>
      <c r="E263" s="1">
        <v>27.842535018920898</v>
      </c>
    </row>
    <row r="264" spans="1:5" x14ac:dyDescent="0.25">
      <c r="A264" s="4">
        <v>211</v>
      </c>
      <c r="B264" s="4" t="s">
        <v>110</v>
      </c>
      <c r="C264" s="49">
        <v>37</v>
      </c>
      <c r="D264" s="4" t="s">
        <v>173</v>
      </c>
      <c r="E264" s="1">
        <v>28.021892547607422</v>
      </c>
    </row>
    <row r="265" spans="1:5" x14ac:dyDescent="0.25">
      <c r="A265" s="4">
        <v>234</v>
      </c>
      <c r="B265" s="4" t="s">
        <v>111</v>
      </c>
      <c r="C265" s="49">
        <v>37</v>
      </c>
      <c r="D265" s="4" t="s">
        <v>173</v>
      </c>
      <c r="E265" s="1">
        <v>28.066982269287109</v>
      </c>
    </row>
    <row r="266" spans="1:5" x14ac:dyDescent="0.25">
      <c r="A266" s="4">
        <v>258</v>
      </c>
      <c r="B266" s="4" t="s">
        <v>112</v>
      </c>
      <c r="C266" s="49">
        <v>38</v>
      </c>
      <c r="D266" s="4" t="s">
        <v>173</v>
      </c>
      <c r="E266" s="1">
        <v>26.071332931518555</v>
      </c>
    </row>
    <row r="267" spans="1:5" x14ac:dyDescent="0.25">
      <c r="A267" s="4">
        <v>259</v>
      </c>
      <c r="B267" s="4" t="s">
        <v>113</v>
      </c>
      <c r="C267" s="49">
        <v>38</v>
      </c>
      <c r="D267" s="4" t="s">
        <v>173</v>
      </c>
      <c r="E267" s="1">
        <v>26.076589584350586</v>
      </c>
    </row>
    <row r="268" spans="1:5" x14ac:dyDescent="0.25">
      <c r="A268" s="4">
        <v>282</v>
      </c>
      <c r="B268" s="4" t="s">
        <v>114</v>
      </c>
      <c r="C268" s="49">
        <v>38</v>
      </c>
      <c r="D268" s="4" t="s">
        <v>173</v>
      </c>
      <c r="E268" s="1">
        <v>26.277719497680664</v>
      </c>
    </row>
    <row r="269" spans="1:5" x14ac:dyDescent="0.25">
      <c r="A269" s="4">
        <v>306</v>
      </c>
      <c r="B269" s="4" t="s">
        <v>115</v>
      </c>
      <c r="C269" s="49">
        <v>39</v>
      </c>
      <c r="D269" s="4" t="s">
        <v>173</v>
      </c>
      <c r="E269" s="1">
        <v>26.481866836547852</v>
      </c>
    </row>
    <row r="270" spans="1:5" x14ac:dyDescent="0.25">
      <c r="A270" s="4">
        <v>307</v>
      </c>
      <c r="B270" s="4" t="s">
        <v>116</v>
      </c>
      <c r="C270" s="49">
        <v>39</v>
      </c>
      <c r="D270" s="4" t="s">
        <v>173</v>
      </c>
      <c r="E270" s="1">
        <v>26.445981979370117</v>
      </c>
    </row>
    <row r="271" spans="1:5" x14ac:dyDescent="0.25">
      <c r="A271" s="4">
        <v>330</v>
      </c>
      <c r="B271" s="4" t="s">
        <v>117</v>
      </c>
      <c r="C271" s="49">
        <v>39</v>
      </c>
      <c r="D271" s="4" t="s">
        <v>173</v>
      </c>
      <c r="E271" s="1">
        <v>26.71368408203125</v>
      </c>
    </row>
    <row r="272" spans="1:5" x14ac:dyDescent="0.25">
      <c r="A272" s="4">
        <v>354</v>
      </c>
      <c r="B272" s="4" t="s">
        <v>118</v>
      </c>
      <c r="C272" s="49">
        <v>40</v>
      </c>
      <c r="D272" s="4" t="s">
        <v>173</v>
      </c>
      <c r="E272" s="1">
        <v>26.963691711425781</v>
      </c>
    </row>
    <row r="273" spans="1:5" x14ac:dyDescent="0.25">
      <c r="A273" s="4">
        <v>355</v>
      </c>
      <c r="B273" s="4" t="s">
        <v>119</v>
      </c>
      <c r="C273" s="49">
        <v>40</v>
      </c>
      <c r="D273" s="4" t="s">
        <v>173</v>
      </c>
      <c r="E273" s="1">
        <v>27.208057403564453</v>
      </c>
    </row>
    <row r="274" spans="1:5" x14ac:dyDescent="0.25">
      <c r="A274" s="4">
        <v>378</v>
      </c>
      <c r="B274" s="4" t="s">
        <v>120</v>
      </c>
      <c r="C274" s="49">
        <v>40</v>
      </c>
      <c r="D274" s="4" t="s">
        <v>173</v>
      </c>
      <c r="E274" s="1">
        <v>26.973079681396484</v>
      </c>
    </row>
    <row r="275" spans="1:5" x14ac:dyDescent="0.25">
      <c r="A275" s="4">
        <v>20</v>
      </c>
      <c r="B275" s="4" t="s">
        <v>121</v>
      </c>
      <c r="C275" s="49">
        <v>41</v>
      </c>
      <c r="D275" s="4" t="s">
        <v>173</v>
      </c>
      <c r="E275" s="1">
        <v>25.189817428588867</v>
      </c>
    </row>
    <row r="276" spans="1:5" x14ac:dyDescent="0.25">
      <c r="A276" s="4">
        <v>43</v>
      </c>
      <c r="B276" s="4" t="s">
        <v>122</v>
      </c>
      <c r="C276" s="49">
        <v>41</v>
      </c>
      <c r="D276" s="4" t="s">
        <v>173</v>
      </c>
      <c r="E276" s="1">
        <v>25.253477096557617</v>
      </c>
    </row>
    <row r="277" spans="1:5" x14ac:dyDescent="0.25">
      <c r="A277" s="4">
        <v>44</v>
      </c>
      <c r="B277" s="4" t="s">
        <v>123</v>
      </c>
      <c r="C277" s="49">
        <v>41</v>
      </c>
      <c r="D277" s="4" t="s">
        <v>173</v>
      </c>
      <c r="E277" s="1">
        <v>25.073177337646484</v>
      </c>
    </row>
    <row r="278" spans="1:5" x14ac:dyDescent="0.25">
      <c r="A278" s="4">
        <v>68</v>
      </c>
      <c r="B278" s="4" t="s">
        <v>124</v>
      </c>
      <c r="C278" s="49">
        <v>42</v>
      </c>
      <c r="D278" s="4" t="s">
        <v>173</v>
      </c>
      <c r="E278" s="1">
        <v>26.238119125366211</v>
      </c>
    </row>
    <row r="279" spans="1:5" x14ac:dyDescent="0.25">
      <c r="A279" s="4">
        <v>91</v>
      </c>
      <c r="B279" s="4" t="s">
        <v>125</v>
      </c>
      <c r="C279" s="49">
        <v>42</v>
      </c>
      <c r="D279" s="4" t="s">
        <v>173</v>
      </c>
      <c r="E279" s="1">
        <v>26.3848876953125</v>
      </c>
    </row>
    <row r="280" spans="1:5" x14ac:dyDescent="0.25">
      <c r="A280" s="4">
        <v>92</v>
      </c>
      <c r="B280" s="4" t="s">
        <v>126</v>
      </c>
      <c r="C280" s="49">
        <v>42</v>
      </c>
      <c r="D280" s="4" t="s">
        <v>173</v>
      </c>
      <c r="E280" s="1">
        <v>26.124826431274414</v>
      </c>
    </row>
    <row r="281" spans="1:5" x14ac:dyDescent="0.25">
      <c r="A281" s="4">
        <v>116</v>
      </c>
      <c r="B281" s="4" t="s">
        <v>127</v>
      </c>
      <c r="C281" s="49">
        <v>43</v>
      </c>
      <c r="D281" s="4" t="s">
        <v>173</v>
      </c>
      <c r="E281" s="1">
        <v>26.399528503417969</v>
      </c>
    </row>
    <row r="282" spans="1:5" x14ac:dyDescent="0.25">
      <c r="A282" s="4">
        <v>139</v>
      </c>
      <c r="B282" s="4" t="s">
        <v>128</v>
      </c>
      <c r="C282" s="49">
        <v>43</v>
      </c>
      <c r="D282" s="4" t="s">
        <v>173</v>
      </c>
      <c r="E282" s="1">
        <v>26.738040924072266</v>
      </c>
    </row>
    <row r="283" spans="1:5" x14ac:dyDescent="0.25">
      <c r="A283" s="4">
        <v>140</v>
      </c>
      <c r="B283" s="4" t="s">
        <v>129</v>
      </c>
      <c r="C283" s="49">
        <v>43</v>
      </c>
      <c r="D283" s="4" t="s">
        <v>173</v>
      </c>
      <c r="E283" s="1">
        <v>26.603076934814453</v>
      </c>
    </row>
    <row r="284" spans="1:5" x14ac:dyDescent="0.25">
      <c r="A284" s="4">
        <v>164</v>
      </c>
      <c r="B284" s="4" t="s">
        <v>130</v>
      </c>
      <c r="C284" s="49">
        <v>44</v>
      </c>
      <c r="D284" s="4" t="s">
        <v>173</v>
      </c>
      <c r="E284" s="1">
        <v>26.454477310180664</v>
      </c>
    </row>
    <row r="285" spans="1:5" x14ac:dyDescent="0.25">
      <c r="A285" s="4">
        <v>187</v>
      </c>
      <c r="B285" s="4" t="s">
        <v>131</v>
      </c>
      <c r="C285" s="49">
        <v>44</v>
      </c>
      <c r="D285" s="4" t="s">
        <v>173</v>
      </c>
      <c r="E285" s="1">
        <v>26.448551177978516</v>
      </c>
    </row>
    <row r="286" spans="1:5" x14ac:dyDescent="0.25">
      <c r="A286" s="4">
        <v>188</v>
      </c>
      <c r="B286" s="4" t="s">
        <v>132</v>
      </c>
      <c r="C286" s="49">
        <v>44</v>
      </c>
      <c r="D286" s="4" t="s">
        <v>173</v>
      </c>
      <c r="E286" s="1">
        <v>26.369020462036133</v>
      </c>
    </row>
    <row r="287" spans="1:5" x14ac:dyDescent="0.25">
      <c r="A287" s="4">
        <v>212</v>
      </c>
      <c r="B287" s="4" t="s">
        <v>133</v>
      </c>
      <c r="C287" s="49">
        <v>45</v>
      </c>
      <c r="D287" s="4" t="s">
        <v>173</v>
      </c>
      <c r="E287" s="1">
        <v>25.728775024414063</v>
      </c>
    </row>
    <row r="288" spans="1:5" x14ac:dyDescent="0.25">
      <c r="A288" s="4">
        <v>235</v>
      </c>
      <c r="B288" s="4" t="s">
        <v>134</v>
      </c>
      <c r="C288" s="49">
        <v>45</v>
      </c>
      <c r="D288" s="4" t="s">
        <v>173</v>
      </c>
      <c r="E288" s="1">
        <v>25.908594131469727</v>
      </c>
    </row>
    <row r="289" spans="1:5" x14ac:dyDescent="0.25">
      <c r="A289" s="4">
        <v>236</v>
      </c>
      <c r="B289" s="4" t="s">
        <v>135</v>
      </c>
      <c r="C289" s="49">
        <v>45</v>
      </c>
      <c r="D289" s="4" t="s">
        <v>173</v>
      </c>
      <c r="E289" s="1">
        <v>25.874921798706055</v>
      </c>
    </row>
    <row r="290" spans="1:5" x14ac:dyDescent="0.25">
      <c r="A290" s="4">
        <v>260</v>
      </c>
      <c r="B290" s="4" t="s">
        <v>136</v>
      </c>
      <c r="C290" s="49">
        <v>46</v>
      </c>
      <c r="D290" s="4" t="s">
        <v>173</v>
      </c>
      <c r="E290" s="1">
        <v>27.651260375976563</v>
      </c>
    </row>
    <row r="291" spans="1:5" x14ac:dyDescent="0.25">
      <c r="A291" s="4">
        <v>283</v>
      </c>
      <c r="B291" s="4" t="s">
        <v>137</v>
      </c>
      <c r="C291" s="49">
        <v>46</v>
      </c>
      <c r="D291" s="4" t="s">
        <v>173</v>
      </c>
      <c r="E291" s="1">
        <v>27.338142395019531</v>
      </c>
    </row>
    <row r="292" spans="1:5" x14ac:dyDescent="0.25">
      <c r="A292" s="4">
        <v>284</v>
      </c>
      <c r="B292" s="4" t="s">
        <v>138</v>
      </c>
      <c r="C292" s="49">
        <v>46</v>
      </c>
      <c r="D292" s="4" t="s">
        <v>173</v>
      </c>
      <c r="E292" s="1">
        <v>27.375543594360352</v>
      </c>
    </row>
    <row r="293" spans="1:5" x14ac:dyDescent="0.25">
      <c r="A293" s="4">
        <v>308</v>
      </c>
      <c r="B293" s="4" t="s">
        <v>139</v>
      </c>
      <c r="C293" s="49">
        <v>47</v>
      </c>
      <c r="D293" s="4" t="s">
        <v>173</v>
      </c>
      <c r="E293" s="1">
        <v>28.159061431884766</v>
      </c>
    </row>
    <row r="294" spans="1:5" x14ac:dyDescent="0.25">
      <c r="A294" s="4">
        <v>331</v>
      </c>
      <c r="B294" s="4" t="s">
        <v>140</v>
      </c>
      <c r="C294" s="49">
        <v>47</v>
      </c>
      <c r="D294" s="4" t="s">
        <v>173</v>
      </c>
      <c r="E294" s="1">
        <v>28.308521270751953</v>
      </c>
    </row>
    <row r="295" spans="1:5" x14ac:dyDescent="0.25">
      <c r="A295" s="4">
        <v>332</v>
      </c>
      <c r="B295" s="4" t="s">
        <v>141</v>
      </c>
      <c r="C295" s="49">
        <v>47</v>
      </c>
      <c r="D295" s="4" t="s">
        <v>173</v>
      </c>
      <c r="E295" s="1">
        <v>28.060798645019531</v>
      </c>
    </row>
    <row r="296" spans="1:5" x14ac:dyDescent="0.25">
      <c r="A296" s="4">
        <v>356</v>
      </c>
      <c r="B296" s="4" t="s">
        <v>142</v>
      </c>
      <c r="C296" s="49">
        <v>48</v>
      </c>
      <c r="D296" s="4" t="s">
        <v>173</v>
      </c>
      <c r="E296" s="1">
        <v>27.685333251953125</v>
      </c>
    </row>
    <row r="297" spans="1:5" x14ac:dyDescent="0.25">
      <c r="A297" s="4">
        <v>379</v>
      </c>
      <c r="B297" s="4" t="s">
        <v>143</v>
      </c>
      <c r="C297" s="49">
        <v>48</v>
      </c>
      <c r="D297" s="4" t="s">
        <v>173</v>
      </c>
      <c r="E297" s="1">
        <v>27.484533309936523</v>
      </c>
    </row>
    <row r="298" spans="1:5" x14ac:dyDescent="0.25">
      <c r="A298" s="4">
        <v>380</v>
      </c>
      <c r="B298" s="4" t="s">
        <v>144</v>
      </c>
      <c r="C298" s="49">
        <v>48</v>
      </c>
      <c r="D298" s="4" t="s">
        <v>173</v>
      </c>
      <c r="E298" s="1">
        <v>27.752708435058594</v>
      </c>
    </row>
    <row r="299" spans="1:5" x14ac:dyDescent="0.25">
      <c r="A299" s="4">
        <v>21</v>
      </c>
      <c r="B299" s="4" t="s">
        <v>145</v>
      </c>
      <c r="C299" s="49">
        <v>49</v>
      </c>
      <c r="D299" s="4" t="s">
        <v>173</v>
      </c>
      <c r="E299" s="1">
        <v>25.200490951538086</v>
      </c>
    </row>
    <row r="300" spans="1:5" x14ac:dyDescent="0.25">
      <c r="A300" s="4">
        <v>22</v>
      </c>
      <c r="B300" s="4" t="s">
        <v>146</v>
      </c>
      <c r="C300" s="49">
        <v>49</v>
      </c>
      <c r="D300" s="4" t="s">
        <v>173</v>
      </c>
      <c r="E300" s="1">
        <v>25.706518173217773</v>
      </c>
    </row>
    <row r="301" spans="1:5" x14ac:dyDescent="0.25">
      <c r="A301" s="4">
        <v>45</v>
      </c>
      <c r="B301" s="4" t="s">
        <v>147</v>
      </c>
      <c r="C301" s="49">
        <v>49</v>
      </c>
      <c r="D301" s="4" t="s">
        <v>173</v>
      </c>
      <c r="E301" s="1">
        <v>25.364578247070313</v>
      </c>
    </row>
    <row r="302" spans="1:5" x14ac:dyDescent="0.25">
      <c r="A302" s="4">
        <v>69</v>
      </c>
      <c r="B302" s="4" t="s">
        <v>148</v>
      </c>
      <c r="C302" s="49">
        <v>50</v>
      </c>
      <c r="D302" s="4" t="s">
        <v>173</v>
      </c>
      <c r="E302" s="1">
        <v>29.73198127746582</v>
      </c>
    </row>
    <row r="303" spans="1:5" x14ac:dyDescent="0.25">
      <c r="A303" s="4">
        <v>70</v>
      </c>
      <c r="B303" s="4" t="s">
        <v>149</v>
      </c>
      <c r="C303" s="49">
        <v>50</v>
      </c>
      <c r="D303" s="4" t="s">
        <v>173</v>
      </c>
      <c r="E303" s="1">
        <v>29.733697891235352</v>
      </c>
    </row>
    <row r="304" spans="1:5" x14ac:dyDescent="0.25">
      <c r="A304" s="4">
        <v>93</v>
      </c>
      <c r="B304" s="4" t="s">
        <v>150</v>
      </c>
      <c r="C304" s="49">
        <v>50</v>
      </c>
      <c r="D304" s="4" t="s">
        <v>173</v>
      </c>
      <c r="E304" s="1">
        <v>29.354751586914063</v>
      </c>
    </row>
    <row r="305" spans="1:5" x14ac:dyDescent="0.25">
      <c r="A305" s="4">
        <v>117</v>
      </c>
      <c r="B305" s="4" t="s">
        <v>151</v>
      </c>
      <c r="C305" s="49" t="s">
        <v>152</v>
      </c>
      <c r="D305" s="4" t="s">
        <v>173</v>
      </c>
      <c r="E305" s="4" t="s">
        <v>153</v>
      </c>
    </row>
    <row r="306" spans="1:5" x14ac:dyDescent="0.25">
      <c r="A306" s="4">
        <v>118</v>
      </c>
      <c r="B306" s="4" t="s">
        <v>154</v>
      </c>
      <c r="C306" s="49" t="s">
        <v>152</v>
      </c>
      <c r="D306" s="4" t="s">
        <v>173</v>
      </c>
      <c r="E306" s="4" t="s">
        <v>153</v>
      </c>
    </row>
    <row r="307" spans="1:5" x14ac:dyDescent="0.25">
      <c r="A307" s="4">
        <v>141</v>
      </c>
      <c r="B307" s="4" t="s">
        <v>155</v>
      </c>
      <c r="C307" s="49" t="s">
        <v>152</v>
      </c>
      <c r="D307" s="4" t="s">
        <v>173</v>
      </c>
      <c r="E307" s="4" t="s">
        <v>153</v>
      </c>
    </row>
    <row r="308" spans="1:5" x14ac:dyDescent="0.25">
      <c r="A308" s="4">
        <v>1</v>
      </c>
      <c r="B308" s="4" t="s">
        <v>161</v>
      </c>
      <c r="C308" s="49">
        <v>1</v>
      </c>
      <c r="D308" s="4" t="s">
        <v>345</v>
      </c>
      <c r="E308" s="1">
        <v>16.633684158325195</v>
      </c>
    </row>
    <row r="309" spans="1:5" x14ac:dyDescent="0.25">
      <c r="A309" s="4">
        <v>2</v>
      </c>
      <c r="B309" s="4" t="s">
        <v>163</v>
      </c>
      <c r="C309" s="49">
        <v>1</v>
      </c>
      <c r="D309" s="4" t="s">
        <v>345</v>
      </c>
      <c r="E309" s="1">
        <v>16.54243278503418</v>
      </c>
    </row>
    <row r="310" spans="1:5" x14ac:dyDescent="0.25">
      <c r="A310" s="4">
        <v>25</v>
      </c>
      <c r="B310" s="4" t="s">
        <v>174</v>
      </c>
      <c r="C310" s="49">
        <v>1</v>
      </c>
      <c r="D310" s="4" t="s">
        <v>345</v>
      </c>
      <c r="E310" s="1">
        <v>16.702934265136719</v>
      </c>
    </row>
    <row r="311" spans="1:5" x14ac:dyDescent="0.25">
      <c r="A311" s="4">
        <v>49</v>
      </c>
      <c r="B311" s="4" t="s">
        <v>184</v>
      </c>
      <c r="C311" s="49">
        <v>2</v>
      </c>
      <c r="D311" s="4" t="s">
        <v>345</v>
      </c>
      <c r="E311" s="1">
        <v>16.938411712646484</v>
      </c>
    </row>
    <row r="312" spans="1:5" x14ac:dyDescent="0.25">
      <c r="A312" s="4">
        <v>50</v>
      </c>
      <c r="B312" s="4" t="s">
        <v>185</v>
      </c>
      <c r="C312" s="49">
        <v>2</v>
      </c>
      <c r="D312" s="4" t="s">
        <v>345</v>
      </c>
      <c r="E312" s="1">
        <v>16.728054046630859</v>
      </c>
    </row>
    <row r="313" spans="1:5" x14ac:dyDescent="0.25">
      <c r="A313" s="4">
        <v>73</v>
      </c>
      <c r="B313" s="4" t="s">
        <v>195</v>
      </c>
      <c r="C313" s="49">
        <v>2</v>
      </c>
      <c r="D313" s="4" t="s">
        <v>345</v>
      </c>
      <c r="E313" s="1">
        <v>16.82105827331543</v>
      </c>
    </row>
    <row r="314" spans="1:5" x14ac:dyDescent="0.25">
      <c r="A314" s="4">
        <v>97</v>
      </c>
      <c r="B314" s="4" t="s">
        <v>205</v>
      </c>
      <c r="C314" s="49">
        <v>3</v>
      </c>
      <c r="D314" s="4" t="s">
        <v>345</v>
      </c>
      <c r="E314" s="1">
        <v>16.879154205322266</v>
      </c>
    </row>
    <row r="315" spans="1:5" x14ac:dyDescent="0.25">
      <c r="A315" s="4">
        <v>98</v>
      </c>
      <c r="B315" s="4" t="s">
        <v>206</v>
      </c>
      <c r="C315" s="49">
        <v>3</v>
      </c>
      <c r="D315" s="4" t="s">
        <v>345</v>
      </c>
      <c r="E315" s="1">
        <v>16.508880615234375</v>
      </c>
    </row>
    <row r="316" spans="1:5" x14ac:dyDescent="0.25">
      <c r="A316" s="4">
        <v>121</v>
      </c>
      <c r="B316" s="4" t="s">
        <v>216</v>
      </c>
      <c r="C316" s="49">
        <v>3</v>
      </c>
      <c r="D316" s="4" t="s">
        <v>345</v>
      </c>
      <c r="E316" s="1">
        <v>16.998025894165039</v>
      </c>
    </row>
    <row r="317" spans="1:5" x14ac:dyDescent="0.25">
      <c r="A317" s="4">
        <v>145</v>
      </c>
      <c r="B317" s="4" t="s">
        <v>226</v>
      </c>
      <c r="C317" s="49">
        <v>4</v>
      </c>
      <c r="D317" s="4" t="s">
        <v>345</v>
      </c>
      <c r="E317" s="1">
        <v>16.486793518066406</v>
      </c>
    </row>
    <row r="318" spans="1:5" x14ac:dyDescent="0.25">
      <c r="A318" s="4">
        <v>146</v>
      </c>
      <c r="B318" s="4" t="s">
        <v>227</v>
      </c>
      <c r="C318" s="49">
        <v>4</v>
      </c>
      <c r="D318" s="4" t="s">
        <v>345</v>
      </c>
      <c r="E318" s="1">
        <v>16.242456436157227</v>
      </c>
    </row>
    <row r="319" spans="1:5" x14ac:dyDescent="0.25">
      <c r="A319" s="4">
        <v>169</v>
      </c>
      <c r="B319" s="4" t="s">
        <v>235</v>
      </c>
      <c r="C319" s="49">
        <v>4</v>
      </c>
      <c r="D319" s="4" t="s">
        <v>345</v>
      </c>
      <c r="E319" s="1">
        <v>16.478569030761719</v>
      </c>
    </row>
    <row r="320" spans="1:5" x14ac:dyDescent="0.25">
      <c r="A320" s="4">
        <v>193</v>
      </c>
      <c r="B320" s="4" t="s">
        <v>244</v>
      </c>
      <c r="C320" s="49">
        <v>5</v>
      </c>
      <c r="D320" s="4" t="s">
        <v>345</v>
      </c>
      <c r="E320" s="1">
        <v>16.807764053344727</v>
      </c>
    </row>
    <row r="321" spans="1:5" x14ac:dyDescent="0.25">
      <c r="A321" s="4">
        <v>194</v>
      </c>
      <c r="B321" s="4" t="s">
        <v>245</v>
      </c>
      <c r="C321" s="49">
        <v>5</v>
      </c>
      <c r="D321" s="4" t="s">
        <v>345</v>
      </c>
      <c r="E321" s="1">
        <v>16.710182189941406</v>
      </c>
    </row>
    <row r="322" spans="1:5" x14ac:dyDescent="0.25">
      <c r="A322" s="4">
        <v>217</v>
      </c>
      <c r="B322" s="4" t="s">
        <v>253</v>
      </c>
      <c r="C322" s="49">
        <v>5</v>
      </c>
      <c r="D322" s="4" t="s">
        <v>345</v>
      </c>
      <c r="E322" s="1">
        <v>16.813121795654297</v>
      </c>
    </row>
    <row r="323" spans="1:5" x14ac:dyDescent="0.25">
      <c r="A323" s="4">
        <v>241</v>
      </c>
      <c r="B323" s="4" t="s">
        <v>262</v>
      </c>
      <c r="C323" s="49">
        <v>6</v>
      </c>
      <c r="D323" s="4" t="s">
        <v>345</v>
      </c>
      <c r="E323" s="1">
        <v>17.053838729858398</v>
      </c>
    </row>
    <row r="324" spans="1:5" x14ac:dyDescent="0.25">
      <c r="A324" s="4">
        <v>242</v>
      </c>
      <c r="B324" s="4" t="s">
        <v>263</v>
      </c>
      <c r="C324" s="49">
        <v>6</v>
      </c>
      <c r="D324" s="4" t="s">
        <v>345</v>
      </c>
      <c r="E324" s="1">
        <v>16.934852600097656</v>
      </c>
    </row>
    <row r="325" spans="1:5" x14ac:dyDescent="0.25">
      <c r="A325" s="4">
        <v>265</v>
      </c>
      <c r="B325" s="4" t="s">
        <v>271</v>
      </c>
      <c r="C325" s="49">
        <v>6</v>
      </c>
      <c r="D325" s="4" t="s">
        <v>345</v>
      </c>
      <c r="E325" s="1">
        <v>16.911148071289063</v>
      </c>
    </row>
    <row r="326" spans="1:5" x14ac:dyDescent="0.25">
      <c r="A326" s="4">
        <v>289</v>
      </c>
      <c r="B326" s="4" t="s">
        <v>280</v>
      </c>
      <c r="C326" s="49">
        <v>7</v>
      </c>
      <c r="D326" s="4" t="s">
        <v>345</v>
      </c>
      <c r="E326" s="1">
        <v>18.219306945800781</v>
      </c>
    </row>
    <row r="327" spans="1:5" x14ac:dyDescent="0.25">
      <c r="A327" s="4">
        <v>290</v>
      </c>
      <c r="B327" s="4" t="s">
        <v>281</v>
      </c>
      <c r="C327" s="49">
        <v>7</v>
      </c>
      <c r="D327" s="4" t="s">
        <v>345</v>
      </c>
      <c r="E327" s="1">
        <v>18.067514419555664</v>
      </c>
    </row>
    <row r="328" spans="1:5" x14ac:dyDescent="0.25">
      <c r="A328" s="4">
        <v>313</v>
      </c>
      <c r="B328" s="4" t="s">
        <v>289</v>
      </c>
      <c r="C328" s="49">
        <v>7</v>
      </c>
      <c r="D328" s="4" t="s">
        <v>345</v>
      </c>
      <c r="E328" s="1">
        <v>17.983236312866211</v>
      </c>
    </row>
    <row r="329" spans="1:5" x14ac:dyDescent="0.25">
      <c r="A329" s="4">
        <v>337</v>
      </c>
      <c r="B329" s="4" t="s">
        <v>298</v>
      </c>
      <c r="C329" s="49">
        <v>8</v>
      </c>
      <c r="D329" s="4" t="s">
        <v>345</v>
      </c>
      <c r="E329" s="1">
        <v>18.550113677978516</v>
      </c>
    </row>
    <row r="330" spans="1:5" x14ac:dyDescent="0.25">
      <c r="A330" s="4">
        <v>338</v>
      </c>
      <c r="B330" s="4" t="s">
        <v>299</v>
      </c>
      <c r="C330" s="49">
        <v>8</v>
      </c>
      <c r="D330" s="4" t="s">
        <v>345</v>
      </c>
      <c r="E330" s="1">
        <v>18.437135696411133</v>
      </c>
    </row>
    <row r="331" spans="1:5" x14ac:dyDescent="0.25">
      <c r="A331" s="4">
        <v>361</v>
      </c>
      <c r="B331" s="4" t="s">
        <v>307</v>
      </c>
      <c r="C331" s="49">
        <v>8</v>
      </c>
      <c r="D331" s="4" t="s">
        <v>345</v>
      </c>
      <c r="E331" s="1">
        <v>18.268482208251953</v>
      </c>
    </row>
    <row r="332" spans="1:5" x14ac:dyDescent="0.25">
      <c r="A332" s="4">
        <v>3</v>
      </c>
      <c r="B332" s="4" t="s">
        <v>164</v>
      </c>
      <c r="C332" s="49">
        <v>9</v>
      </c>
      <c r="D332" s="4" t="s">
        <v>345</v>
      </c>
      <c r="E332" s="1">
        <v>18.240470886230469</v>
      </c>
    </row>
    <row r="333" spans="1:5" x14ac:dyDescent="0.25">
      <c r="A333" s="4">
        <v>26</v>
      </c>
      <c r="B333" s="4" t="s">
        <v>175</v>
      </c>
      <c r="C333" s="49">
        <v>9</v>
      </c>
      <c r="D333" s="4" t="s">
        <v>345</v>
      </c>
      <c r="E333" s="1">
        <v>18.252527236938477</v>
      </c>
    </row>
    <row r="334" spans="1:5" x14ac:dyDescent="0.25">
      <c r="A334" s="4">
        <v>27</v>
      </c>
      <c r="B334" s="4" t="s">
        <v>176</v>
      </c>
      <c r="C334" s="49">
        <v>9</v>
      </c>
      <c r="D334" s="4" t="s">
        <v>345</v>
      </c>
      <c r="E334" s="1">
        <v>18.158756256103516</v>
      </c>
    </row>
    <row r="335" spans="1:5" x14ac:dyDescent="0.25">
      <c r="A335" s="4">
        <v>51</v>
      </c>
      <c r="B335" s="4" t="s">
        <v>186</v>
      </c>
      <c r="C335" s="49">
        <v>10</v>
      </c>
      <c r="D335" s="4" t="s">
        <v>345</v>
      </c>
      <c r="E335" s="1">
        <v>17.665378570556641</v>
      </c>
    </row>
    <row r="336" spans="1:5" x14ac:dyDescent="0.25">
      <c r="A336" s="4">
        <v>74</v>
      </c>
      <c r="B336" s="4" t="s">
        <v>196</v>
      </c>
      <c r="C336" s="49">
        <v>10</v>
      </c>
      <c r="D336" s="4" t="s">
        <v>345</v>
      </c>
      <c r="E336" s="1">
        <v>17.365758895874023</v>
      </c>
    </row>
    <row r="337" spans="1:5" x14ac:dyDescent="0.25">
      <c r="A337" s="4">
        <v>75</v>
      </c>
      <c r="B337" s="4" t="s">
        <v>197</v>
      </c>
      <c r="C337" s="49">
        <v>10</v>
      </c>
      <c r="D337" s="4" t="s">
        <v>345</v>
      </c>
      <c r="E337" s="1">
        <v>17.295589447021484</v>
      </c>
    </row>
    <row r="338" spans="1:5" x14ac:dyDescent="0.25">
      <c r="A338" s="4">
        <v>99</v>
      </c>
      <c r="B338" s="4" t="s">
        <v>207</v>
      </c>
      <c r="C338" s="49">
        <v>11</v>
      </c>
      <c r="D338" s="4" t="s">
        <v>345</v>
      </c>
      <c r="E338" s="1">
        <v>19.102321624755859</v>
      </c>
    </row>
    <row r="339" spans="1:5" x14ac:dyDescent="0.25">
      <c r="A339" s="4">
        <v>122</v>
      </c>
      <c r="B339" s="4" t="s">
        <v>217</v>
      </c>
      <c r="C339" s="49">
        <v>11</v>
      </c>
      <c r="D339" s="4" t="s">
        <v>345</v>
      </c>
      <c r="E339" s="1">
        <v>18.715646743774414</v>
      </c>
    </row>
    <row r="340" spans="1:5" x14ac:dyDescent="0.25">
      <c r="A340" s="4">
        <v>123</v>
      </c>
      <c r="B340" s="4" t="s">
        <v>218</v>
      </c>
      <c r="C340" s="49">
        <v>11</v>
      </c>
      <c r="D340" s="4" t="s">
        <v>345</v>
      </c>
      <c r="E340" s="1">
        <v>18.989486694335938</v>
      </c>
    </row>
    <row r="341" spans="1:5" x14ac:dyDescent="0.25">
      <c r="A341" s="4">
        <v>147</v>
      </c>
      <c r="B341" s="4" t="s">
        <v>228</v>
      </c>
      <c r="C341" s="49">
        <v>12</v>
      </c>
      <c r="D341" s="4" t="s">
        <v>345</v>
      </c>
      <c r="E341" s="1">
        <v>18.951576232910156</v>
      </c>
    </row>
    <row r="342" spans="1:5" x14ac:dyDescent="0.25">
      <c r="A342" s="4">
        <v>170</v>
      </c>
      <c r="B342" s="4" t="s">
        <v>236</v>
      </c>
      <c r="C342" s="49">
        <v>12</v>
      </c>
      <c r="D342" s="4" t="s">
        <v>345</v>
      </c>
      <c r="E342" s="1">
        <v>18.696870803833008</v>
      </c>
    </row>
    <row r="343" spans="1:5" x14ac:dyDescent="0.25">
      <c r="A343" s="4">
        <v>171</v>
      </c>
      <c r="B343" s="4" t="s">
        <v>237</v>
      </c>
      <c r="C343" s="49">
        <v>12</v>
      </c>
      <c r="D343" s="4" t="s">
        <v>345</v>
      </c>
      <c r="E343" s="1">
        <v>18.817785263061523</v>
      </c>
    </row>
    <row r="344" spans="1:5" x14ac:dyDescent="0.25">
      <c r="A344" s="4">
        <v>195</v>
      </c>
      <c r="B344" s="4" t="s">
        <v>246</v>
      </c>
      <c r="C344" s="49">
        <v>13</v>
      </c>
      <c r="D344" s="4" t="s">
        <v>345</v>
      </c>
      <c r="E344" s="1">
        <v>18.919275283813477</v>
      </c>
    </row>
    <row r="345" spans="1:5" x14ac:dyDescent="0.25">
      <c r="A345" s="4">
        <v>218</v>
      </c>
      <c r="B345" s="4" t="s">
        <v>254</v>
      </c>
      <c r="C345" s="49">
        <v>13</v>
      </c>
      <c r="D345" s="4" t="s">
        <v>345</v>
      </c>
      <c r="E345" s="1">
        <v>18.520166397094727</v>
      </c>
    </row>
    <row r="346" spans="1:5" x14ac:dyDescent="0.25">
      <c r="A346" s="4">
        <v>219</v>
      </c>
      <c r="B346" s="4" t="s">
        <v>255</v>
      </c>
      <c r="C346" s="49">
        <v>13</v>
      </c>
      <c r="D346" s="4" t="s">
        <v>345</v>
      </c>
      <c r="E346" s="1">
        <v>18.685628890991211</v>
      </c>
    </row>
    <row r="347" spans="1:5" x14ac:dyDescent="0.25">
      <c r="A347" s="4">
        <v>243</v>
      </c>
      <c r="B347" s="4" t="s">
        <v>264</v>
      </c>
      <c r="C347" s="49">
        <v>14</v>
      </c>
      <c r="D347" s="4" t="s">
        <v>345</v>
      </c>
      <c r="E347" s="1">
        <v>19.425947189331055</v>
      </c>
    </row>
    <row r="348" spans="1:5" x14ac:dyDescent="0.25">
      <c r="A348" s="4">
        <v>266</v>
      </c>
      <c r="B348" s="4" t="s">
        <v>272</v>
      </c>
      <c r="C348" s="49">
        <v>14</v>
      </c>
      <c r="D348" s="4" t="s">
        <v>345</v>
      </c>
      <c r="E348" s="1">
        <v>19.236478805541992</v>
      </c>
    </row>
    <row r="349" spans="1:5" x14ac:dyDescent="0.25">
      <c r="A349" s="4">
        <v>267</v>
      </c>
      <c r="B349" s="4" t="s">
        <v>273</v>
      </c>
      <c r="C349" s="49">
        <v>14</v>
      </c>
      <c r="D349" s="4" t="s">
        <v>345</v>
      </c>
      <c r="E349" s="1">
        <v>19.262083053588867</v>
      </c>
    </row>
    <row r="350" spans="1:5" x14ac:dyDescent="0.25">
      <c r="A350" s="4">
        <v>291</v>
      </c>
      <c r="B350" s="4" t="s">
        <v>282</v>
      </c>
      <c r="C350" s="49">
        <v>15</v>
      </c>
      <c r="D350" s="4" t="s">
        <v>345</v>
      </c>
      <c r="E350" s="1">
        <v>19.129987716674805</v>
      </c>
    </row>
    <row r="351" spans="1:5" x14ac:dyDescent="0.25">
      <c r="A351" s="4">
        <v>314</v>
      </c>
      <c r="B351" s="4" t="s">
        <v>290</v>
      </c>
      <c r="C351" s="49">
        <v>15</v>
      </c>
      <c r="D351" s="4" t="s">
        <v>345</v>
      </c>
      <c r="E351" s="1">
        <v>19.061372756958008</v>
      </c>
    </row>
    <row r="352" spans="1:5" x14ac:dyDescent="0.25">
      <c r="A352" s="4">
        <v>315</v>
      </c>
      <c r="B352" s="4" t="s">
        <v>291</v>
      </c>
      <c r="C352" s="49">
        <v>15</v>
      </c>
      <c r="D352" s="4" t="s">
        <v>345</v>
      </c>
      <c r="E352" s="1">
        <v>18.984968185424805</v>
      </c>
    </row>
    <row r="353" spans="1:5" x14ac:dyDescent="0.25">
      <c r="A353" s="4">
        <v>339</v>
      </c>
      <c r="B353" s="4" t="s">
        <v>300</v>
      </c>
      <c r="C353" s="49">
        <v>16</v>
      </c>
      <c r="D353" s="4" t="s">
        <v>345</v>
      </c>
      <c r="E353" s="1">
        <v>17.969219207763672</v>
      </c>
    </row>
    <row r="354" spans="1:5" x14ac:dyDescent="0.25">
      <c r="A354" s="4">
        <v>362</v>
      </c>
      <c r="B354" s="4" t="s">
        <v>308</v>
      </c>
      <c r="C354" s="49">
        <v>16</v>
      </c>
      <c r="D354" s="4" t="s">
        <v>345</v>
      </c>
      <c r="E354" s="1">
        <v>17.789602279663086</v>
      </c>
    </row>
    <row r="355" spans="1:5" x14ac:dyDescent="0.25">
      <c r="A355" s="4">
        <v>363</v>
      </c>
      <c r="B355" s="4" t="s">
        <v>309</v>
      </c>
      <c r="C355" s="49">
        <v>16</v>
      </c>
      <c r="D355" s="4" t="s">
        <v>345</v>
      </c>
      <c r="E355" s="1">
        <v>17.550521850585938</v>
      </c>
    </row>
    <row r="356" spans="1:5" x14ac:dyDescent="0.25">
      <c r="A356" s="4">
        <v>4</v>
      </c>
      <c r="B356" s="4" t="s">
        <v>165</v>
      </c>
      <c r="C356" s="49">
        <v>17</v>
      </c>
      <c r="D356" s="4" t="s">
        <v>345</v>
      </c>
      <c r="E356" s="1">
        <v>18.147577285766602</v>
      </c>
    </row>
    <row r="357" spans="1:5" x14ac:dyDescent="0.25">
      <c r="A357" s="4">
        <v>5</v>
      </c>
      <c r="B357" s="4" t="s">
        <v>166</v>
      </c>
      <c r="C357" s="49">
        <v>17</v>
      </c>
      <c r="D357" s="4" t="s">
        <v>345</v>
      </c>
      <c r="E357" s="1">
        <v>17.786212921142578</v>
      </c>
    </row>
    <row r="358" spans="1:5" x14ac:dyDescent="0.25">
      <c r="A358" s="4">
        <v>28</v>
      </c>
      <c r="B358" s="4" t="s">
        <v>177</v>
      </c>
      <c r="C358" s="49">
        <v>17</v>
      </c>
      <c r="D358" s="4" t="s">
        <v>345</v>
      </c>
      <c r="E358" s="1">
        <v>18.157363891601563</v>
      </c>
    </row>
    <row r="359" spans="1:5" x14ac:dyDescent="0.25">
      <c r="A359" s="4">
        <v>52</v>
      </c>
      <c r="B359" s="4" t="s">
        <v>187</v>
      </c>
      <c r="C359" s="49">
        <v>18</v>
      </c>
      <c r="D359" s="4" t="s">
        <v>345</v>
      </c>
      <c r="E359" s="1">
        <v>18.622381210327148</v>
      </c>
    </row>
    <row r="360" spans="1:5" x14ac:dyDescent="0.25">
      <c r="A360" s="4">
        <v>53</v>
      </c>
      <c r="B360" s="4" t="s">
        <v>188</v>
      </c>
      <c r="C360" s="49">
        <v>18</v>
      </c>
      <c r="D360" s="4" t="s">
        <v>345</v>
      </c>
      <c r="E360" s="1">
        <v>18.346147537231445</v>
      </c>
    </row>
    <row r="361" spans="1:5" x14ac:dyDescent="0.25">
      <c r="A361" s="4">
        <v>76</v>
      </c>
      <c r="B361" s="4" t="s">
        <v>198</v>
      </c>
      <c r="C361" s="49">
        <v>18</v>
      </c>
      <c r="D361" s="4" t="s">
        <v>345</v>
      </c>
      <c r="E361" s="1">
        <v>18.68055534362793</v>
      </c>
    </row>
    <row r="362" spans="1:5" x14ac:dyDescent="0.25">
      <c r="A362" s="4">
        <v>100</v>
      </c>
      <c r="B362" s="4" t="s">
        <v>208</v>
      </c>
      <c r="C362" s="49">
        <v>19</v>
      </c>
      <c r="D362" s="4" t="s">
        <v>345</v>
      </c>
      <c r="E362" s="1">
        <v>18.21373176574707</v>
      </c>
    </row>
    <row r="363" spans="1:5" x14ac:dyDescent="0.25">
      <c r="A363" s="4">
        <v>101</v>
      </c>
      <c r="B363" s="4" t="s">
        <v>209</v>
      </c>
      <c r="C363" s="49">
        <v>19</v>
      </c>
      <c r="D363" s="4" t="s">
        <v>345</v>
      </c>
      <c r="E363" s="1">
        <v>18.07319450378418</v>
      </c>
    </row>
    <row r="364" spans="1:5" x14ac:dyDescent="0.25">
      <c r="A364" s="4">
        <v>124</v>
      </c>
      <c r="B364" s="4" t="s">
        <v>219</v>
      </c>
      <c r="C364" s="49">
        <v>19</v>
      </c>
      <c r="D364" s="4" t="s">
        <v>345</v>
      </c>
      <c r="E364" s="1">
        <v>18.39117431640625</v>
      </c>
    </row>
    <row r="365" spans="1:5" x14ac:dyDescent="0.25">
      <c r="A365" s="4">
        <v>148</v>
      </c>
      <c r="B365" s="4" t="s">
        <v>229</v>
      </c>
      <c r="C365" s="49">
        <v>20</v>
      </c>
      <c r="D365" s="4" t="s">
        <v>345</v>
      </c>
      <c r="E365" s="1">
        <v>18.23692512512207</v>
      </c>
    </row>
    <row r="366" spans="1:5" x14ac:dyDescent="0.25">
      <c r="A366" s="4">
        <v>149</v>
      </c>
      <c r="B366" s="4" t="s">
        <v>230</v>
      </c>
      <c r="C366" s="49">
        <v>20</v>
      </c>
      <c r="D366" s="4" t="s">
        <v>345</v>
      </c>
      <c r="E366" s="1">
        <v>18.250244140625</v>
      </c>
    </row>
    <row r="367" spans="1:5" x14ac:dyDescent="0.25">
      <c r="A367" s="4">
        <v>172</v>
      </c>
      <c r="B367" s="4" t="s">
        <v>238</v>
      </c>
      <c r="C367" s="49">
        <v>20</v>
      </c>
      <c r="D367" s="4" t="s">
        <v>345</v>
      </c>
      <c r="E367" s="1">
        <v>18.325769424438477</v>
      </c>
    </row>
    <row r="368" spans="1:5" x14ac:dyDescent="0.25">
      <c r="A368" s="4">
        <v>196</v>
      </c>
      <c r="B368" s="4" t="s">
        <v>247</v>
      </c>
      <c r="C368" s="49">
        <v>21</v>
      </c>
      <c r="D368" s="4" t="s">
        <v>345</v>
      </c>
      <c r="E368" s="1">
        <v>19.83918571472168</v>
      </c>
    </row>
    <row r="369" spans="1:5" x14ac:dyDescent="0.25">
      <c r="A369" s="4">
        <v>197</v>
      </c>
      <c r="B369" s="4" t="s">
        <v>248</v>
      </c>
      <c r="C369" s="49">
        <v>21</v>
      </c>
      <c r="D369" s="4" t="s">
        <v>345</v>
      </c>
      <c r="E369" s="1">
        <v>19.768665313720703</v>
      </c>
    </row>
    <row r="370" spans="1:5" x14ac:dyDescent="0.25">
      <c r="A370" s="4">
        <v>220</v>
      </c>
      <c r="B370" s="4" t="s">
        <v>256</v>
      </c>
      <c r="C370" s="49">
        <v>21</v>
      </c>
      <c r="D370" s="4" t="s">
        <v>345</v>
      </c>
      <c r="E370" s="1">
        <v>19.710170745849609</v>
      </c>
    </row>
    <row r="371" spans="1:5" x14ac:dyDescent="0.25">
      <c r="A371" s="4">
        <v>244</v>
      </c>
      <c r="B371" s="4" t="s">
        <v>265</v>
      </c>
      <c r="C371" s="49">
        <v>22</v>
      </c>
      <c r="D371" s="4" t="s">
        <v>345</v>
      </c>
      <c r="E371" s="1">
        <v>20.125373840332031</v>
      </c>
    </row>
    <row r="372" spans="1:5" x14ac:dyDescent="0.25">
      <c r="A372" s="4">
        <v>245</v>
      </c>
      <c r="B372" s="4" t="s">
        <v>266</v>
      </c>
      <c r="C372" s="49">
        <v>22</v>
      </c>
      <c r="D372" s="4" t="s">
        <v>345</v>
      </c>
      <c r="E372" s="1">
        <v>19.992982864379883</v>
      </c>
    </row>
    <row r="373" spans="1:5" x14ac:dyDescent="0.25">
      <c r="A373" s="4">
        <v>268</v>
      </c>
      <c r="B373" s="4" t="s">
        <v>274</v>
      </c>
      <c r="C373" s="49">
        <v>22</v>
      </c>
      <c r="D373" s="4" t="s">
        <v>345</v>
      </c>
      <c r="E373" s="1">
        <v>19.833061218261719</v>
      </c>
    </row>
    <row r="374" spans="1:5" x14ac:dyDescent="0.25">
      <c r="A374" s="4">
        <v>292</v>
      </c>
      <c r="B374" s="4" t="s">
        <v>283</v>
      </c>
      <c r="C374" s="49">
        <v>23</v>
      </c>
      <c r="D374" s="4" t="s">
        <v>345</v>
      </c>
      <c r="E374" s="1">
        <v>20.075788497924805</v>
      </c>
    </row>
    <row r="375" spans="1:5" x14ac:dyDescent="0.25">
      <c r="A375" s="4">
        <v>293</v>
      </c>
      <c r="B375" s="4" t="s">
        <v>284</v>
      </c>
      <c r="C375" s="49">
        <v>23</v>
      </c>
      <c r="D375" s="4" t="s">
        <v>345</v>
      </c>
      <c r="E375" s="1">
        <v>20.04046630859375</v>
      </c>
    </row>
    <row r="376" spans="1:5" x14ac:dyDescent="0.25">
      <c r="A376" s="4">
        <v>316</v>
      </c>
      <c r="B376" s="4" t="s">
        <v>292</v>
      </c>
      <c r="C376" s="49">
        <v>23</v>
      </c>
      <c r="D376" s="4" t="s">
        <v>345</v>
      </c>
      <c r="E376" s="1">
        <v>19.923786163330078</v>
      </c>
    </row>
    <row r="377" spans="1:5" x14ac:dyDescent="0.25">
      <c r="A377" s="4">
        <v>340</v>
      </c>
      <c r="B377" s="4" t="s">
        <v>301</v>
      </c>
      <c r="C377" s="49">
        <v>24</v>
      </c>
      <c r="D377" s="4" t="s">
        <v>345</v>
      </c>
      <c r="E377" s="1">
        <v>19.992748260498047</v>
      </c>
    </row>
    <row r="378" spans="1:5" x14ac:dyDescent="0.25">
      <c r="A378" s="4">
        <v>341</v>
      </c>
      <c r="B378" s="4" t="s">
        <v>302</v>
      </c>
      <c r="C378" s="49">
        <v>24</v>
      </c>
      <c r="D378" s="4" t="s">
        <v>345</v>
      </c>
      <c r="E378" s="1">
        <v>19.996496200561523</v>
      </c>
    </row>
    <row r="379" spans="1:5" x14ac:dyDescent="0.25">
      <c r="A379" s="4">
        <v>364</v>
      </c>
      <c r="B379" s="4" t="s">
        <v>310</v>
      </c>
      <c r="C379" s="49">
        <v>24</v>
      </c>
      <c r="D379" s="4" t="s">
        <v>345</v>
      </c>
      <c r="E379" s="1">
        <v>19.819585800170898</v>
      </c>
    </row>
    <row r="380" spans="1:5" x14ac:dyDescent="0.25">
      <c r="A380" s="4">
        <v>6</v>
      </c>
      <c r="B380" s="4" t="s">
        <v>167</v>
      </c>
      <c r="C380" s="49">
        <v>25</v>
      </c>
      <c r="D380" s="4" t="s">
        <v>345</v>
      </c>
      <c r="E380" s="1">
        <v>19.26878547668457</v>
      </c>
    </row>
    <row r="381" spans="1:5" x14ac:dyDescent="0.25">
      <c r="A381" s="4">
        <v>29</v>
      </c>
      <c r="B381" s="4" t="s">
        <v>178</v>
      </c>
      <c r="C381" s="49">
        <v>25</v>
      </c>
      <c r="D381" s="4" t="s">
        <v>345</v>
      </c>
      <c r="E381" s="1">
        <v>19.121341705322266</v>
      </c>
    </row>
    <row r="382" spans="1:5" x14ac:dyDescent="0.25">
      <c r="A382" s="4">
        <v>30</v>
      </c>
      <c r="B382" s="4" t="s">
        <v>179</v>
      </c>
      <c r="C382" s="49">
        <v>25</v>
      </c>
      <c r="D382" s="4" t="s">
        <v>345</v>
      </c>
      <c r="E382" s="1">
        <v>19.001043319702148</v>
      </c>
    </row>
    <row r="383" spans="1:5" x14ac:dyDescent="0.25">
      <c r="A383" s="4">
        <v>54</v>
      </c>
      <c r="B383" s="4" t="s">
        <v>189</v>
      </c>
      <c r="C383" s="49">
        <v>26</v>
      </c>
      <c r="D383" s="4" t="s">
        <v>345</v>
      </c>
      <c r="E383" s="1">
        <v>24.086919784545898</v>
      </c>
    </row>
    <row r="384" spans="1:5" x14ac:dyDescent="0.25">
      <c r="A384" s="4">
        <v>77</v>
      </c>
      <c r="B384" s="4" t="s">
        <v>199</v>
      </c>
      <c r="C384" s="49">
        <v>26</v>
      </c>
      <c r="D384" s="4" t="s">
        <v>345</v>
      </c>
      <c r="E384" s="1">
        <v>23.962417602539063</v>
      </c>
    </row>
    <row r="385" spans="1:5" x14ac:dyDescent="0.25">
      <c r="A385" s="4">
        <v>78</v>
      </c>
      <c r="B385" s="4" t="s">
        <v>200</v>
      </c>
      <c r="C385" s="49">
        <v>26</v>
      </c>
      <c r="D385" s="4" t="s">
        <v>345</v>
      </c>
      <c r="E385" s="1">
        <v>24.052886962890625</v>
      </c>
    </row>
    <row r="386" spans="1:5" x14ac:dyDescent="0.25">
      <c r="A386" s="4">
        <v>102</v>
      </c>
      <c r="B386" s="4" t="s">
        <v>210</v>
      </c>
      <c r="C386" s="49">
        <v>27</v>
      </c>
      <c r="D386" s="4" t="s">
        <v>345</v>
      </c>
      <c r="E386" s="1">
        <v>23.543584823608398</v>
      </c>
    </row>
    <row r="387" spans="1:5" x14ac:dyDescent="0.25">
      <c r="A387" s="4">
        <v>125</v>
      </c>
      <c r="B387" s="4" t="s">
        <v>220</v>
      </c>
      <c r="C387" s="49">
        <v>27</v>
      </c>
      <c r="D387" s="4" t="s">
        <v>345</v>
      </c>
      <c r="E387" s="1">
        <v>23.420675277709961</v>
      </c>
    </row>
    <row r="388" spans="1:5" x14ac:dyDescent="0.25">
      <c r="A388" s="4">
        <v>126</v>
      </c>
      <c r="B388" s="4" t="s">
        <v>221</v>
      </c>
      <c r="C388" s="49">
        <v>27</v>
      </c>
      <c r="D388" s="4" t="s">
        <v>345</v>
      </c>
      <c r="E388" s="1">
        <v>23.303682327270508</v>
      </c>
    </row>
    <row r="389" spans="1:5" x14ac:dyDescent="0.25">
      <c r="A389" s="4">
        <v>150</v>
      </c>
      <c r="B389" s="4" t="s">
        <v>231</v>
      </c>
      <c r="C389" s="49">
        <v>28</v>
      </c>
      <c r="D389" s="4" t="s">
        <v>345</v>
      </c>
      <c r="E389" s="1">
        <v>23.210973739624023</v>
      </c>
    </row>
    <row r="390" spans="1:5" x14ac:dyDescent="0.25">
      <c r="A390" s="4">
        <v>173</v>
      </c>
      <c r="B390" s="4" t="s">
        <v>239</v>
      </c>
      <c r="C390" s="49">
        <v>28</v>
      </c>
      <c r="D390" s="4" t="s">
        <v>345</v>
      </c>
      <c r="E390" s="1">
        <v>23.042598724365234</v>
      </c>
    </row>
    <row r="391" spans="1:5" x14ac:dyDescent="0.25">
      <c r="A391" s="4">
        <v>174</v>
      </c>
      <c r="B391" s="4" t="s">
        <v>240</v>
      </c>
      <c r="C391" s="49">
        <v>28</v>
      </c>
      <c r="D391" s="4" t="s">
        <v>345</v>
      </c>
      <c r="E391" s="1">
        <v>23.070400238037109</v>
      </c>
    </row>
    <row r="392" spans="1:5" x14ac:dyDescent="0.25">
      <c r="A392" s="4">
        <v>198</v>
      </c>
      <c r="B392" s="4" t="s">
        <v>249</v>
      </c>
      <c r="C392" s="49">
        <v>29</v>
      </c>
      <c r="D392" s="4" t="s">
        <v>345</v>
      </c>
      <c r="E392" s="1">
        <v>24.719562530517578</v>
      </c>
    </row>
    <row r="393" spans="1:5" x14ac:dyDescent="0.25">
      <c r="A393" s="4">
        <v>221</v>
      </c>
      <c r="B393" s="4" t="s">
        <v>257</v>
      </c>
      <c r="C393" s="49">
        <v>29</v>
      </c>
      <c r="D393" s="4" t="s">
        <v>345</v>
      </c>
      <c r="E393" s="1">
        <v>24.513235092163086</v>
      </c>
    </row>
    <row r="394" spans="1:5" x14ac:dyDescent="0.25">
      <c r="A394" s="4">
        <v>222</v>
      </c>
      <c r="B394" s="4" t="s">
        <v>258</v>
      </c>
      <c r="C394" s="49">
        <v>29</v>
      </c>
      <c r="D394" s="4" t="s">
        <v>345</v>
      </c>
      <c r="E394" s="1">
        <v>24.487089157104492</v>
      </c>
    </row>
    <row r="395" spans="1:5" x14ac:dyDescent="0.25">
      <c r="A395" s="4">
        <v>246</v>
      </c>
      <c r="B395" s="4" t="s">
        <v>267</v>
      </c>
      <c r="C395" s="49">
        <v>30</v>
      </c>
      <c r="D395" s="4" t="s">
        <v>345</v>
      </c>
      <c r="E395" s="1">
        <v>23.290971755981445</v>
      </c>
    </row>
    <row r="396" spans="1:5" x14ac:dyDescent="0.25">
      <c r="A396" s="4">
        <v>269</v>
      </c>
      <c r="B396" s="4" t="s">
        <v>275</v>
      </c>
      <c r="C396" s="49">
        <v>30</v>
      </c>
      <c r="D396" s="4" t="s">
        <v>345</v>
      </c>
      <c r="E396" s="1">
        <v>23.167980194091797</v>
      </c>
    </row>
    <row r="397" spans="1:5" x14ac:dyDescent="0.25">
      <c r="A397" s="4">
        <v>270</v>
      </c>
      <c r="B397" s="4" t="s">
        <v>276</v>
      </c>
      <c r="C397" s="49">
        <v>30</v>
      </c>
      <c r="D397" s="4" t="s">
        <v>345</v>
      </c>
      <c r="E397" s="1">
        <v>23.259786605834961</v>
      </c>
    </row>
    <row r="398" spans="1:5" x14ac:dyDescent="0.25">
      <c r="A398" s="4">
        <v>294</v>
      </c>
      <c r="B398" s="4" t="s">
        <v>285</v>
      </c>
      <c r="C398" s="49">
        <v>31</v>
      </c>
      <c r="D398" s="4" t="s">
        <v>345</v>
      </c>
      <c r="E398" s="1">
        <v>24.973794937133789</v>
      </c>
    </row>
    <row r="399" spans="1:5" x14ac:dyDescent="0.25">
      <c r="A399" s="4">
        <v>317</v>
      </c>
      <c r="B399" s="4" t="s">
        <v>293</v>
      </c>
      <c r="C399" s="49">
        <v>31</v>
      </c>
      <c r="D399" s="4" t="s">
        <v>345</v>
      </c>
      <c r="E399" s="1">
        <v>24.735649108886719</v>
      </c>
    </row>
    <row r="400" spans="1:5" x14ac:dyDescent="0.25">
      <c r="A400" s="4">
        <v>318</v>
      </c>
      <c r="B400" s="4" t="s">
        <v>294</v>
      </c>
      <c r="C400" s="49">
        <v>31</v>
      </c>
      <c r="D400" s="4" t="s">
        <v>345</v>
      </c>
      <c r="E400" s="1">
        <v>24.572040557861328</v>
      </c>
    </row>
    <row r="401" spans="1:5" x14ac:dyDescent="0.25">
      <c r="A401" s="4">
        <v>342</v>
      </c>
      <c r="B401" s="4" t="s">
        <v>303</v>
      </c>
      <c r="C401" s="49">
        <v>32</v>
      </c>
      <c r="D401" s="4" t="s">
        <v>345</v>
      </c>
      <c r="E401" s="1">
        <v>24.748872756958008</v>
      </c>
    </row>
    <row r="402" spans="1:5" x14ac:dyDescent="0.25">
      <c r="A402" s="4">
        <v>365</v>
      </c>
      <c r="B402" s="4" t="s">
        <v>311</v>
      </c>
      <c r="C402" s="49">
        <v>32</v>
      </c>
      <c r="D402" s="4" t="s">
        <v>345</v>
      </c>
      <c r="E402" s="1">
        <v>24.425609588623047</v>
      </c>
    </row>
    <row r="403" spans="1:5" x14ac:dyDescent="0.25">
      <c r="A403" s="4">
        <v>366</v>
      </c>
      <c r="B403" s="4" t="s">
        <v>312</v>
      </c>
      <c r="C403" s="49">
        <v>32</v>
      </c>
      <c r="D403" s="4" t="s">
        <v>345</v>
      </c>
      <c r="E403" s="1">
        <v>24.468282699584961</v>
      </c>
    </row>
    <row r="404" spans="1:5" x14ac:dyDescent="0.25">
      <c r="A404" s="4">
        <v>7</v>
      </c>
      <c r="B404" s="4" t="s">
        <v>168</v>
      </c>
      <c r="C404" s="49">
        <v>33</v>
      </c>
      <c r="D404" s="4" t="s">
        <v>345</v>
      </c>
      <c r="E404" s="1">
        <v>24.138999938964844</v>
      </c>
    </row>
    <row r="405" spans="1:5" x14ac:dyDescent="0.25">
      <c r="A405" s="4">
        <v>8</v>
      </c>
      <c r="B405" s="4" t="s">
        <v>169</v>
      </c>
      <c r="C405" s="49">
        <v>33</v>
      </c>
      <c r="D405" s="4" t="s">
        <v>345</v>
      </c>
      <c r="E405" s="1">
        <v>23.999011993408203</v>
      </c>
    </row>
    <row r="406" spans="1:5" x14ac:dyDescent="0.25">
      <c r="A406" s="4">
        <v>31</v>
      </c>
      <c r="B406" s="4" t="s">
        <v>180</v>
      </c>
      <c r="C406" s="49">
        <v>33</v>
      </c>
      <c r="D406" s="4" t="s">
        <v>345</v>
      </c>
      <c r="E406" s="1">
        <v>23.985157012939453</v>
      </c>
    </row>
    <row r="407" spans="1:5" x14ac:dyDescent="0.25">
      <c r="A407" s="4">
        <v>55</v>
      </c>
      <c r="B407" s="4" t="s">
        <v>190</v>
      </c>
      <c r="C407" s="49">
        <v>34</v>
      </c>
      <c r="D407" s="4" t="s">
        <v>345</v>
      </c>
      <c r="E407" s="1">
        <v>24.680141448974609</v>
      </c>
    </row>
    <row r="408" spans="1:5" x14ac:dyDescent="0.25">
      <c r="A408" s="4">
        <v>56</v>
      </c>
      <c r="B408" s="4" t="s">
        <v>191</v>
      </c>
      <c r="C408" s="49">
        <v>34</v>
      </c>
      <c r="D408" s="4" t="s">
        <v>345</v>
      </c>
      <c r="E408" s="1">
        <v>24.270784378051758</v>
      </c>
    </row>
    <row r="409" spans="1:5" x14ac:dyDescent="0.25">
      <c r="A409" s="4">
        <v>79</v>
      </c>
      <c r="B409" s="4" t="s">
        <v>201</v>
      </c>
      <c r="C409" s="49">
        <v>34</v>
      </c>
      <c r="D409" s="4" t="s">
        <v>345</v>
      </c>
      <c r="E409" s="1">
        <v>24.748903274536133</v>
      </c>
    </row>
    <row r="410" spans="1:5" x14ac:dyDescent="0.25">
      <c r="A410" s="4">
        <v>103</v>
      </c>
      <c r="B410" s="4" t="s">
        <v>211</v>
      </c>
      <c r="C410" s="49">
        <v>35</v>
      </c>
      <c r="D410" s="4" t="s">
        <v>345</v>
      </c>
      <c r="E410" s="1">
        <v>24.584089279174805</v>
      </c>
    </row>
    <row r="411" spans="1:5" x14ac:dyDescent="0.25">
      <c r="A411" s="4">
        <v>104</v>
      </c>
      <c r="B411" s="4" t="s">
        <v>212</v>
      </c>
      <c r="C411" s="49">
        <v>35</v>
      </c>
      <c r="D411" s="4" t="s">
        <v>345</v>
      </c>
      <c r="E411" s="1">
        <v>24.090984344482422</v>
      </c>
    </row>
    <row r="412" spans="1:5" x14ac:dyDescent="0.25">
      <c r="A412" s="4">
        <v>127</v>
      </c>
      <c r="B412" s="4" t="s">
        <v>222</v>
      </c>
      <c r="C412" s="49">
        <v>35</v>
      </c>
      <c r="D412" s="4" t="s">
        <v>345</v>
      </c>
      <c r="E412" s="1">
        <v>24.394182205200195</v>
      </c>
    </row>
    <row r="413" spans="1:5" x14ac:dyDescent="0.25">
      <c r="A413" s="4">
        <v>151</v>
      </c>
      <c r="B413" s="4" t="s">
        <v>232</v>
      </c>
      <c r="C413" s="49">
        <v>36</v>
      </c>
      <c r="D413" s="4" t="s">
        <v>345</v>
      </c>
      <c r="E413" s="1">
        <v>25.554201126098633</v>
      </c>
    </row>
    <row r="414" spans="1:5" x14ac:dyDescent="0.25">
      <c r="A414" s="4">
        <v>152</v>
      </c>
      <c r="B414" s="4" t="s">
        <v>233</v>
      </c>
      <c r="C414" s="49">
        <v>36</v>
      </c>
      <c r="D414" s="4" t="s">
        <v>345</v>
      </c>
      <c r="E414" s="1">
        <v>24.886930465698242</v>
      </c>
    </row>
    <row r="415" spans="1:5" x14ac:dyDescent="0.25">
      <c r="A415" s="4">
        <v>175</v>
      </c>
      <c r="B415" s="4" t="s">
        <v>241</v>
      </c>
      <c r="C415" s="49">
        <v>36</v>
      </c>
      <c r="D415" s="4" t="s">
        <v>345</v>
      </c>
      <c r="E415" s="1">
        <v>25.394680023193359</v>
      </c>
    </row>
    <row r="416" spans="1:5" x14ac:dyDescent="0.25">
      <c r="A416" s="4">
        <v>199</v>
      </c>
      <c r="B416" s="4" t="s">
        <v>250</v>
      </c>
      <c r="C416" s="49">
        <v>37</v>
      </c>
      <c r="D416" s="4" t="s">
        <v>345</v>
      </c>
      <c r="E416" s="1">
        <v>25.704338073730469</v>
      </c>
    </row>
    <row r="417" spans="1:5" x14ac:dyDescent="0.25">
      <c r="A417" s="4">
        <v>200</v>
      </c>
      <c r="B417" s="4" t="s">
        <v>251</v>
      </c>
      <c r="C417" s="49">
        <v>37</v>
      </c>
      <c r="D417" s="4" t="s">
        <v>345</v>
      </c>
      <c r="E417" s="1">
        <v>25.01445198059082</v>
      </c>
    </row>
    <row r="418" spans="1:5" x14ac:dyDescent="0.25">
      <c r="A418" s="4">
        <v>223</v>
      </c>
      <c r="B418" s="4" t="s">
        <v>259</v>
      </c>
      <c r="C418" s="49">
        <v>37</v>
      </c>
      <c r="D418" s="4" t="s">
        <v>345</v>
      </c>
      <c r="E418" s="1">
        <v>25.255231857299805</v>
      </c>
    </row>
    <row r="419" spans="1:5" x14ac:dyDescent="0.25">
      <c r="A419" s="4">
        <v>247</v>
      </c>
      <c r="B419" s="4" t="s">
        <v>268</v>
      </c>
      <c r="C419" s="49">
        <v>38</v>
      </c>
      <c r="D419" s="4" t="s">
        <v>345</v>
      </c>
      <c r="E419" s="1">
        <v>24.727901458740234</v>
      </c>
    </row>
    <row r="420" spans="1:5" x14ac:dyDescent="0.25">
      <c r="A420" s="4">
        <v>248</v>
      </c>
      <c r="B420" s="4" t="s">
        <v>269</v>
      </c>
      <c r="C420" s="49">
        <v>38</v>
      </c>
      <c r="D420" s="4" t="s">
        <v>345</v>
      </c>
      <c r="E420" s="1">
        <v>24.109258651733398</v>
      </c>
    </row>
    <row r="421" spans="1:5" x14ac:dyDescent="0.25">
      <c r="A421" s="4">
        <v>271</v>
      </c>
      <c r="B421" s="4" t="s">
        <v>277</v>
      </c>
      <c r="C421" s="49">
        <v>38</v>
      </c>
      <c r="D421" s="4" t="s">
        <v>345</v>
      </c>
      <c r="E421" s="1">
        <v>24.344638824462891</v>
      </c>
    </row>
    <row r="422" spans="1:5" x14ac:dyDescent="0.25">
      <c r="A422" s="4">
        <v>295</v>
      </c>
      <c r="B422" s="4" t="s">
        <v>286</v>
      </c>
      <c r="C422" s="49">
        <v>39</v>
      </c>
      <c r="D422" s="4" t="s">
        <v>345</v>
      </c>
      <c r="E422" s="1">
        <v>25.060863494873047</v>
      </c>
    </row>
    <row r="423" spans="1:5" x14ac:dyDescent="0.25">
      <c r="A423" s="4">
        <v>296</v>
      </c>
      <c r="B423" s="4" t="s">
        <v>287</v>
      </c>
      <c r="C423" s="49">
        <v>39</v>
      </c>
      <c r="D423" s="4" t="s">
        <v>345</v>
      </c>
      <c r="E423" s="1">
        <v>24.997688293457031</v>
      </c>
    </row>
    <row r="424" spans="1:5" x14ac:dyDescent="0.25">
      <c r="A424" s="4">
        <v>319</v>
      </c>
      <c r="B424" s="4" t="s">
        <v>295</v>
      </c>
      <c r="C424" s="49">
        <v>39</v>
      </c>
      <c r="D424" s="4" t="s">
        <v>345</v>
      </c>
      <c r="E424" s="1">
        <v>24.917613983154297</v>
      </c>
    </row>
    <row r="425" spans="1:5" x14ac:dyDescent="0.25">
      <c r="A425" s="4">
        <v>343</v>
      </c>
      <c r="B425" s="4" t="s">
        <v>304</v>
      </c>
      <c r="C425" s="49">
        <v>40</v>
      </c>
      <c r="D425" s="4" t="s">
        <v>345</v>
      </c>
      <c r="E425" s="1">
        <v>24.977443695068359</v>
      </c>
    </row>
    <row r="426" spans="1:5" x14ac:dyDescent="0.25">
      <c r="A426" s="4">
        <v>344</v>
      </c>
      <c r="B426" s="4" t="s">
        <v>305</v>
      </c>
      <c r="C426" s="49">
        <v>40</v>
      </c>
      <c r="D426" s="4" t="s">
        <v>345</v>
      </c>
      <c r="E426" s="1">
        <v>24.823566436767578</v>
      </c>
    </row>
    <row r="427" spans="1:5" x14ac:dyDescent="0.25">
      <c r="A427" s="4">
        <v>367</v>
      </c>
      <c r="B427" s="4" t="s">
        <v>313</v>
      </c>
      <c r="C427" s="49">
        <v>40</v>
      </c>
      <c r="D427" s="4" t="s">
        <v>345</v>
      </c>
      <c r="E427" s="1">
        <v>24.56898307800293</v>
      </c>
    </row>
    <row r="428" spans="1:5" x14ac:dyDescent="0.25">
      <c r="A428" s="4">
        <v>9</v>
      </c>
      <c r="B428" s="4" t="s">
        <v>170</v>
      </c>
      <c r="C428" s="49">
        <v>41</v>
      </c>
      <c r="D428" s="4" t="s">
        <v>345</v>
      </c>
      <c r="E428" s="1">
        <v>25.22144889831543</v>
      </c>
    </row>
    <row r="429" spans="1:5" x14ac:dyDescent="0.25">
      <c r="A429" s="4">
        <v>32</v>
      </c>
      <c r="B429" s="4" t="s">
        <v>181</v>
      </c>
      <c r="C429" s="49">
        <v>41</v>
      </c>
      <c r="D429" s="4" t="s">
        <v>345</v>
      </c>
      <c r="E429" s="1">
        <v>24.319616317749023</v>
      </c>
    </row>
    <row r="430" spans="1:5" x14ac:dyDescent="0.25">
      <c r="A430" s="4">
        <v>33</v>
      </c>
      <c r="B430" s="4" t="s">
        <v>182</v>
      </c>
      <c r="C430" s="49">
        <v>41</v>
      </c>
      <c r="D430" s="4" t="s">
        <v>345</v>
      </c>
      <c r="E430" s="1">
        <v>24.400060653686523</v>
      </c>
    </row>
    <row r="431" spans="1:5" x14ac:dyDescent="0.25">
      <c r="A431" s="4">
        <v>57</v>
      </c>
      <c r="B431" s="4" t="s">
        <v>192</v>
      </c>
      <c r="C431" s="49">
        <v>42</v>
      </c>
      <c r="D431" s="4" t="s">
        <v>345</v>
      </c>
      <c r="E431" s="1">
        <v>25.027044296264648</v>
      </c>
    </row>
    <row r="432" spans="1:5" x14ac:dyDescent="0.25">
      <c r="A432" s="4">
        <v>80</v>
      </c>
      <c r="B432" s="4" t="s">
        <v>202</v>
      </c>
      <c r="C432" s="49">
        <v>42</v>
      </c>
      <c r="D432" s="4" t="s">
        <v>345</v>
      </c>
      <c r="E432" s="1">
        <v>24.983970642089844</v>
      </c>
    </row>
    <row r="433" spans="1:5" x14ac:dyDescent="0.25">
      <c r="A433" s="4">
        <v>81</v>
      </c>
      <c r="B433" s="4" t="s">
        <v>203</v>
      </c>
      <c r="C433" s="49">
        <v>42</v>
      </c>
      <c r="D433" s="4" t="s">
        <v>345</v>
      </c>
      <c r="E433" s="1">
        <v>24.864788055419922</v>
      </c>
    </row>
    <row r="434" spans="1:5" x14ac:dyDescent="0.25">
      <c r="A434" s="4">
        <v>105</v>
      </c>
      <c r="B434" s="4" t="s">
        <v>213</v>
      </c>
      <c r="C434" s="49">
        <v>43</v>
      </c>
      <c r="D434" s="4" t="s">
        <v>345</v>
      </c>
      <c r="E434" s="1">
        <v>25.164846420288086</v>
      </c>
    </row>
    <row r="435" spans="1:5" x14ac:dyDescent="0.25">
      <c r="A435" s="4">
        <v>128</v>
      </c>
      <c r="B435" s="4" t="s">
        <v>223</v>
      </c>
      <c r="C435" s="49">
        <v>43</v>
      </c>
      <c r="D435" s="4" t="s">
        <v>345</v>
      </c>
      <c r="E435" s="1">
        <v>25.032222747802734</v>
      </c>
    </row>
    <row r="436" spans="1:5" x14ac:dyDescent="0.25">
      <c r="A436" s="4">
        <v>129</v>
      </c>
      <c r="B436" s="4" t="s">
        <v>224</v>
      </c>
      <c r="C436" s="49">
        <v>43</v>
      </c>
      <c r="D436" s="4" t="s">
        <v>345</v>
      </c>
      <c r="E436" s="1">
        <v>25.772266387939453</v>
      </c>
    </row>
    <row r="437" spans="1:5" x14ac:dyDescent="0.25">
      <c r="A437" s="4">
        <v>153</v>
      </c>
      <c r="B437" s="4" t="s">
        <v>234</v>
      </c>
      <c r="C437" s="49">
        <v>44</v>
      </c>
      <c r="D437" s="4" t="s">
        <v>345</v>
      </c>
      <c r="E437" s="1">
        <v>24.974185943603516</v>
      </c>
    </row>
    <row r="438" spans="1:5" x14ac:dyDescent="0.25">
      <c r="A438" s="4">
        <v>176</v>
      </c>
      <c r="B438" s="4" t="s">
        <v>242</v>
      </c>
      <c r="C438" s="49">
        <v>44</v>
      </c>
      <c r="D438" s="4" t="s">
        <v>345</v>
      </c>
      <c r="E438" s="1">
        <v>24.884227752685547</v>
      </c>
    </row>
    <row r="439" spans="1:5" x14ac:dyDescent="0.25">
      <c r="A439" s="4">
        <v>177</v>
      </c>
      <c r="B439" s="4" t="s">
        <v>243</v>
      </c>
      <c r="C439" s="49">
        <v>44</v>
      </c>
      <c r="D439" s="4" t="s">
        <v>345</v>
      </c>
      <c r="E439" s="1">
        <v>24.644668579101563</v>
      </c>
    </row>
    <row r="440" spans="1:5" x14ac:dyDescent="0.25">
      <c r="A440" s="4">
        <v>201</v>
      </c>
      <c r="B440" s="4" t="s">
        <v>252</v>
      </c>
      <c r="C440" s="49">
        <v>45</v>
      </c>
      <c r="D440" s="4" t="s">
        <v>345</v>
      </c>
      <c r="E440" s="1">
        <v>25.011594772338867</v>
      </c>
    </row>
    <row r="441" spans="1:5" x14ac:dyDescent="0.25">
      <c r="A441" s="4">
        <v>224</v>
      </c>
      <c r="B441" s="4" t="s">
        <v>260</v>
      </c>
      <c r="C441" s="49">
        <v>45</v>
      </c>
      <c r="D441" s="4" t="s">
        <v>345</v>
      </c>
      <c r="E441" s="1">
        <v>24.600046157836914</v>
      </c>
    </row>
    <row r="442" spans="1:5" x14ac:dyDescent="0.25">
      <c r="A442" s="4">
        <v>225</v>
      </c>
      <c r="B442" s="4" t="s">
        <v>261</v>
      </c>
      <c r="C442" s="49">
        <v>45</v>
      </c>
      <c r="D442" s="4" t="s">
        <v>345</v>
      </c>
      <c r="E442" s="1">
        <v>25.415248870849609</v>
      </c>
    </row>
    <row r="443" spans="1:5" x14ac:dyDescent="0.25">
      <c r="A443" s="4">
        <v>249</v>
      </c>
      <c r="B443" s="4" t="s">
        <v>270</v>
      </c>
      <c r="C443" s="49">
        <v>46</v>
      </c>
      <c r="D443" s="4" t="s">
        <v>345</v>
      </c>
      <c r="E443" s="1">
        <v>24.933956146240234</v>
      </c>
    </row>
    <row r="444" spans="1:5" x14ac:dyDescent="0.25">
      <c r="A444" s="4">
        <v>272</v>
      </c>
      <c r="B444" s="4" t="s">
        <v>278</v>
      </c>
      <c r="C444" s="49">
        <v>46</v>
      </c>
      <c r="D444" s="4" t="s">
        <v>345</v>
      </c>
      <c r="E444" s="1">
        <v>25.151052474975586</v>
      </c>
    </row>
    <row r="445" spans="1:5" x14ac:dyDescent="0.25">
      <c r="A445" s="4">
        <v>273</v>
      </c>
      <c r="B445" s="4" t="s">
        <v>279</v>
      </c>
      <c r="C445" s="49">
        <v>46</v>
      </c>
      <c r="D445" s="4" t="s">
        <v>345</v>
      </c>
      <c r="E445" s="1">
        <v>24.715383529663086</v>
      </c>
    </row>
    <row r="446" spans="1:5" x14ac:dyDescent="0.25">
      <c r="A446" s="4">
        <v>297</v>
      </c>
      <c r="B446" s="4" t="s">
        <v>288</v>
      </c>
      <c r="C446" s="49">
        <v>47</v>
      </c>
      <c r="D446" s="4" t="s">
        <v>345</v>
      </c>
      <c r="E446" s="1">
        <v>25.757844924926758</v>
      </c>
    </row>
    <row r="447" spans="1:5" x14ac:dyDescent="0.25">
      <c r="A447" s="4">
        <v>320</v>
      </c>
      <c r="B447" s="4" t="s">
        <v>296</v>
      </c>
      <c r="C447" s="49">
        <v>47</v>
      </c>
      <c r="D447" s="4" t="s">
        <v>345</v>
      </c>
      <c r="E447" s="1">
        <v>25.524873733520508</v>
      </c>
    </row>
    <row r="448" spans="1:5" x14ac:dyDescent="0.25">
      <c r="A448" s="4">
        <v>321</v>
      </c>
      <c r="B448" s="4" t="s">
        <v>297</v>
      </c>
      <c r="C448" s="49">
        <v>47</v>
      </c>
      <c r="D448" s="4" t="s">
        <v>345</v>
      </c>
      <c r="E448" s="1">
        <v>25.343509674072266</v>
      </c>
    </row>
    <row r="449" spans="1:5" x14ac:dyDescent="0.25">
      <c r="A449" s="4">
        <v>345</v>
      </c>
      <c r="B449" s="4" t="s">
        <v>306</v>
      </c>
      <c r="C449" s="49">
        <v>48</v>
      </c>
      <c r="D449" s="4" t="s">
        <v>345</v>
      </c>
      <c r="E449" s="1">
        <v>24.898250579833984</v>
      </c>
    </row>
    <row r="450" spans="1:5" x14ac:dyDescent="0.25">
      <c r="A450" s="4">
        <v>368</v>
      </c>
      <c r="B450" s="4" t="s">
        <v>314</v>
      </c>
      <c r="C450" s="49">
        <v>48</v>
      </c>
      <c r="D450" s="4" t="s">
        <v>345</v>
      </c>
      <c r="E450" s="1">
        <v>24.729373931884766</v>
      </c>
    </row>
    <row r="451" spans="1:5" x14ac:dyDescent="0.25">
      <c r="A451" s="4">
        <v>369</v>
      </c>
      <c r="B451" s="4" t="s">
        <v>315</v>
      </c>
      <c r="C451" s="49">
        <v>48</v>
      </c>
      <c r="D451" s="4" t="s">
        <v>345</v>
      </c>
      <c r="E451" s="1">
        <v>24.583490371704102</v>
      </c>
    </row>
    <row r="452" spans="1:5" x14ac:dyDescent="0.25">
      <c r="A452" s="4">
        <v>10</v>
      </c>
      <c r="B452" s="4" t="s">
        <v>171</v>
      </c>
      <c r="C452" s="49">
        <v>49</v>
      </c>
      <c r="D452" s="4" t="s">
        <v>345</v>
      </c>
      <c r="E452" s="1">
        <v>24.079137802124023</v>
      </c>
    </row>
    <row r="453" spans="1:5" x14ac:dyDescent="0.25">
      <c r="A453" s="4">
        <v>11</v>
      </c>
      <c r="B453" s="4" t="s">
        <v>172</v>
      </c>
      <c r="C453" s="49">
        <v>49</v>
      </c>
      <c r="D453" s="4" t="s">
        <v>345</v>
      </c>
      <c r="E453" s="1">
        <v>24.153375625610352</v>
      </c>
    </row>
    <row r="454" spans="1:5" x14ac:dyDescent="0.25">
      <c r="A454" s="4">
        <v>34</v>
      </c>
      <c r="B454" s="4" t="s">
        <v>183</v>
      </c>
      <c r="C454" s="49">
        <v>49</v>
      </c>
      <c r="D454" s="4" t="s">
        <v>345</v>
      </c>
      <c r="E454" s="1">
        <v>24.336357116699219</v>
      </c>
    </row>
    <row r="455" spans="1:5" x14ac:dyDescent="0.25">
      <c r="A455" s="4">
        <v>58</v>
      </c>
      <c r="B455" s="4" t="s">
        <v>193</v>
      </c>
      <c r="C455" s="49">
        <v>50</v>
      </c>
      <c r="D455" s="4" t="s">
        <v>345</v>
      </c>
      <c r="E455" s="1">
        <v>24.967441558837891</v>
      </c>
    </row>
    <row r="456" spans="1:5" x14ac:dyDescent="0.25">
      <c r="A456" s="4">
        <v>59</v>
      </c>
      <c r="B456" s="4" t="s">
        <v>194</v>
      </c>
      <c r="C456" s="49">
        <v>50</v>
      </c>
      <c r="D456" s="4" t="s">
        <v>345</v>
      </c>
      <c r="E456" s="1">
        <v>25.074893951416016</v>
      </c>
    </row>
    <row r="457" spans="1:5" x14ac:dyDescent="0.25">
      <c r="A457" s="4">
        <v>82</v>
      </c>
      <c r="B457" s="4" t="s">
        <v>204</v>
      </c>
      <c r="C457" s="49">
        <v>50</v>
      </c>
      <c r="D457" s="4" t="s">
        <v>345</v>
      </c>
      <c r="E457" s="1">
        <v>25.118326187133789</v>
      </c>
    </row>
    <row r="458" spans="1:5" x14ac:dyDescent="0.25">
      <c r="A458" s="4">
        <v>106</v>
      </c>
      <c r="B458" s="4" t="s">
        <v>214</v>
      </c>
      <c r="C458" s="49" t="s">
        <v>152</v>
      </c>
      <c r="D458" s="4" t="s">
        <v>345</v>
      </c>
      <c r="E458" s="4" t="s">
        <v>153</v>
      </c>
    </row>
    <row r="459" spans="1:5" x14ac:dyDescent="0.25">
      <c r="A459" s="4">
        <v>107</v>
      </c>
      <c r="B459" s="4" t="s">
        <v>215</v>
      </c>
      <c r="C459" s="49" t="s">
        <v>152</v>
      </c>
      <c r="D459" s="4" t="s">
        <v>345</v>
      </c>
      <c r="E459" s="4" t="s">
        <v>153</v>
      </c>
    </row>
    <row r="460" spans="1:5" x14ac:dyDescent="0.25">
      <c r="A460" s="4">
        <v>130</v>
      </c>
      <c r="B460" s="4" t="s">
        <v>225</v>
      </c>
      <c r="C460" s="49" t="s">
        <v>152</v>
      </c>
      <c r="D460" s="4" t="s">
        <v>345</v>
      </c>
      <c r="E460" s="4" t="s">
        <v>153</v>
      </c>
    </row>
    <row r="461" spans="1:5" x14ac:dyDescent="0.25">
      <c r="A461" s="4">
        <v>12</v>
      </c>
      <c r="B461" s="4" t="s">
        <v>0</v>
      </c>
      <c r="C461" s="49">
        <v>1</v>
      </c>
      <c r="D461" s="4" t="s">
        <v>346</v>
      </c>
      <c r="E461" s="1">
        <v>22.071012496948242</v>
      </c>
    </row>
    <row r="462" spans="1:5" x14ac:dyDescent="0.25">
      <c r="A462" s="4">
        <v>13</v>
      </c>
      <c r="B462" s="4" t="s">
        <v>2</v>
      </c>
      <c r="C462" s="49">
        <v>1</v>
      </c>
      <c r="D462" s="4" t="s">
        <v>346</v>
      </c>
      <c r="E462" s="1">
        <v>21.99201774597168</v>
      </c>
    </row>
    <row r="463" spans="1:5" x14ac:dyDescent="0.25">
      <c r="A463" s="4">
        <v>36</v>
      </c>
      <c r="B463" s="4" t="s">
        <v>3</v>
      </c>
      <c r="C463" s="49">
        <v>1</v>
      </c>
      <c r="D463" s="4" t="s">
        <v>346</v>
      </c>
      <c r="E463" s="1">
        <v>22.050905227661133</v>
      </c>
    </row>
    <row r="464" spans="1:5" x14ac:dyDescent="0.25">
      <c r="A464" s="4">
        <v>60</v>
      </c>
      <c r="B464" s="4" t="s">
        <v>4</v>
      </c>
      <c r="C464" s="49">
        <v>2</v>
      </c>
      <c r="D464" s="4" t="s">
        <v>346</v>
      </c>
      <c r="E464" s="1">
        <v>22.145059585571289</v>
      </c>
    </row>
    <row r="465" spans="1:5" x14ac:dyDescent="0.25">
      <c r="A465" s="4">
        <v>61</v>
      </c>
      <c r="B465" s="4" t="s">
        <v>5</v>
      </c>
      <c r="C465" s="49">
        <v>2</v>
      </c>
      <c r="D465" s="4" t="s">
        <v>346</v>
      </c>
      <c r="E465" s="1">
        <v>21.905351638793945</v>
      </c>
    </row>
    <row r="466" spans="1:5" x14ac:dyDescent="0.25">
      <c r="A466" s="4">
        <v>84</v>
      </c>
      <c r="B466" s="4" t="s">
        <v>6</v>
      </c>
      <c r="C466" s="49">
        <v>2</v>
      </c>
      <c r="D466" s="4" t="s">
        <v>346</v>
      </c>
      <c r="E466" s="1">
        <v>21.960002899169922</v>
      </c>
    </row>
    <row r="467" spans="1:5" x14ac:dyDescent="0.25">
      <c r="A467" s="4">
        <v>108</v>
      </c>
      <c r="B467" s="4" t="s">
        <v>7</v>
      </c>
      <c r="C467" s="49">
        <v>3</v>
      </c>
      <c r="D467" s="4" t="s">
        <v>346</v>
      </c>
      <c r="E467" s="1">
        <v>23.155021667480469</v>
      </c>
    </row>
    <row r="468" spans="1:5" x14ac:dyDescent="0.25">
      <c r="A468" s="4">
        <v>109</v>
      </c>
      <c r="B468" s="4" t="s">
        <v>8</v>
      </c>
      <c r="C468" s="49">
        <v>3</v>
      </c>
      <c r="D468" s="4" t="s">
        <v>346</v>
      </c>
      <c r="E468" s="1">
        <v>23.175697326660156</v>
      </c>
    </row>
    <row r="469" spans="1:5" x14ac:dyDescent="0.25">
      <c r="A469" s="4">
        <v>132</v>
      </c>
      <c r="B469" s="4" t="s">
        <v>9</v>
      </c>
      <c r="C469" s="49">
        <v>3</v>
      </c>
      <c r="D469" s="4" t="s">
        <v>346</v>
      </c>
      <c r="E469" s="1">
        <v>22.960847854614258</v>
      </c>
    </row>
    <row r="470" spans="1:5" x14ac:dyDescent="0.25">
      <c r="A470" s="4">
        <v>156</v>
      </c>
      <c r="B470" s="4" t="s">
        <v>10</v>
      </c>
      <c r="C470" s="49">
        <v>4</v>
      </c>
      <c r="D470" s="4" t="s">
        <v>346</v>
      </c>
      <c r="E470" s="1">
        <v>22.174432754516602</v>
      </c>
    </row>
    <row r="471" spans="1:5" x14ac:dyDescent="0.25">
      <c r="A471" s="4">
        <v>157</v>
      </c>
      <c r="B471" s="4" t="s">
        <v>11</v>
      </c>
      <c r="C471" s="49">
        <v>4</v>
      </c>
      <c r="D471" s="4" t="s">
        <v>346</v>
      </c>
      <c r="E471" s="1">
        <v>21.548824310302734</v>
      </c>
    </row>
    <row r="472" spans="1:5" x14ac:dyDescent="0.25">
      <c r="A472" s="4">
        <v>180</v>
      </c>
      <c r="B472" s="4" t="s">
        <v>12</v>
      </c>
      <c r="C472" s="49">
        <v>4</v>
      </c>
      <c r="D472" s="4" t="s">
        <v>346</v>
      </c>
      <c r="E472" s="1">
        <v>21.617084503173828</v>
      </c>
    </row>
    <row r="473" spans="1:5" x14ac:dyDescent="0.25">
      <c r="A473" s="4">
        <v>204</v>
      </c>
      <c r="B473" s="4" t="s">
        <v>13</v>
      </c>
      <c r="C473" s="49">
        <v>5</v>
      </c>
      <c r="D473" s="4" t="s">
        <v>346</v>
      </c>
      <c r="E473" s="1">
        <v>22.6595458984375</v>
      </c>
    </row>
    <row r="474" spans="1:5" x14ac:dyDescent="0.25">
      <c r="A474" s="4">
        <v>205</v>
      </c>
      <c r="B474" s="4" t="s">
        <v>14</v>
      </c>
      <c r="C474" s="49">
        <v>5</v>
      </c>
      <c r="D474" s="4" t="s">
        <v>346</v>
      </c>
      <c r="E474" s="1">
        <v>22.49188232421875</v>
      </c>
    </row>
    <row r="475" spans="1:5" x14ac:dyDescent="0.25">
      <c r="A475" s="4">
        <v>228</v>
      </c>
      <c r="B475" s="4" t="s">
        <v>15</v>
      </c>
      <c r="C475" s="49">
        <v>5</v>
      </c>
      <c r="D475" s="4" t="s">
        <v>346</v>
      </c>
      <c r="E475" s="1">
        <v>22.291019439697266</v>
      </c>
    </row>
    <row r="476" spans="1:5" x14ac:dyDescent="0.25">
      <c r="A476" s="4">
        <v>252</v>
      </c>
      <c r="B476" s="4" t="s">
        <v>16</v>
      </c>
      <c r="C476" s="49">
        <v>6</v>
      </c>
      <c r="D476" s="4" t="s">
        <v>346</v>
      </c>
      <c r="E476" s="1">
        <v>22.910919189453125</v>
      </c>
    </row>
    <row r="477" spans="1:5" x14ac:dyDescent="0.25">
      <c r="A477" s="4">
        <v>253</v>
      </c>
      <c r="B477" s="4" t="s">
        <v>17</v>
      </c>
      <c r="C477" s="49">
        <v>6</v>
      </c>
      <c r="D477" s="4" t="s">
        <v>346</v>
      </c>
      <c r="E477" s="1">
        <v>22.207130432128906</v>
      </c>
    </row>
    <row r="478" spans="1:5" x14ac:dyDescent="0.25">
      <c r="A478" s="4">
        <v>276</v>
      </c>
      <c r="B478" s="4" t="s">
        <v>18</v>
      </c>
      <c r="C478" s="49">
        <v>6</v>
      </c>
      <c r="D478" s="4" t="s">
        <v>346</v>
      </c>
      <c r="E478" s="1">
        <v>22.074039459228516</v>
      </c>
    </row>
    <row r="479" spans="1:5" x14ac:dyDescent="0.25">
      <c r="A479" s="4">
        <v>300</v>
      </c>
      <c r="B479" s="4" t="s">
        <v>19</v>
      </c>
      <c r="C479" s="49">
        <v>7</v>
      </c>
      <c r="D479" s="4" t="s">
        <v>346</v>
      </c>
      <c r="E479" s="1">
        <v>18.913097381591797</v>
      </c>
    </row>
    <row r="480" spans="1:5" x14ac:dyDescent="0.25">
      <c r="A480" s="4">
        <v>301</v>
      </c>
      <c r="B480" s="4" t="s">
        <v>20</v>
      </c>
      <c r="C480" s="49">
        <v>7</v>
      </c>
      <c r="D480" s="4" t="s">
        <v>346</v>
      </c>
      <c r="E480" s="1">
        <v>18.634414672851563</v>
      </c>
    </row>
    <row r="481" spans="1:5" x14ac:dyDescent="0.25">
      <c r="A481" s="4">
        <v>324</v>
      </c>
      <c r="B481" s="4" t="s">
        <v>21</v>
      </c>
      <c r="C481" s="49">
        <v>7</v>
      </c>
      <c r="D481" s="4" t="s">
        <v>346</v>
      </c>
      <c r="E481" s="1">
        <v>18.867206573486328</v>
      </c>
    </row>
    <row r="482" spans="1:5" x14ac:dyDescent="0.25">
      <c r="A482" s="4">
        <v>348</v>
      </c>
      <c r="B482" s="4" t="s">
        <v>22</v>
      </c>
      <c r="C482" s="49">
        <v>8</v>
      </c>
      <c r="D482" s="4" t="s">
        <v>346</v>
      </c>
      <c r="E482" s="1">
        <v>19.109922409057617</v>
      </c>
    </row>
    <row r="483" spans="1:5" x14ac:dyDescent="0.25">
      <c r="A483" s="4">
        <v>349</v>
      </c>
      <c r="B483" s="4" t="s">
        <v>23</v>
      </c>
      <c r="C483" s="49">
        <v>8</v>
      </c>
      <c r="D483" s="4" t="s">
        <v>346</v>
      </c>
      <c r="E483" s="1">
        <v>18.975675582885742</v>
      </c>
    </row>
    <row r="484" spans="1:5" x14ac:dyDescent="0.25">
      <c r="A484" s="4">
        <v>372</v>
      </c>
      <c r="B484" s="4" t="s">
        <v>24</v>
      </c>
      <c r="C484" s="49">
        <v>8</v>
      </c>
      <c r="D484" s="4" t="s">
        <v>346</v>
      </c>
      <c r="E484" s="1">
        <v>18.797939300537109</v>
      </c>
    </row>
    <row r="485" spans="1:5" x14ac:dyDescent="0.25">
      <c r="A485" s="4">
        <v>14</v>
      </c>
      <c r="B485" s="4" t="s">
        <v>25</v>
      </c>
      <c r="C485" s="49">
        <v>9</v>
      </c>
      <c r="D485" s="4" t="s">
        <v>346</v>
      </c>
      <c r="E485" s="1">
        <v>18.422754287719727</v>
      </c>
    </row>
    <row r="486" spans="1:5" x14ac:dyDescent="0.25">
      <c r="A486" s="4">
        <v>37</v>
      </c>
      <c r="B486" s="4" t="s">
        <v>26</v>
      </c>
      <c r="C486" s="49">
        <v>9</v>
      </c>
      <c r="D486" s="4" t="s">
        <v>346</v>
      </c>
      <c r="E486" s="1">
        <v>18.576669692993164</v>
      </c>
    </row>
    <row r="487" spans="1:5" x14ac:dyDescent="0.25">
      <c r="A487" s="4">
        <v>38</v>
      </c>
      <c r="B487" s="4" t="s">
        <v>27</v>
      </c>
      <c r="C487" s="49">
        <v>9</v>
      </c>
      <c r="D487" s="4" t="s">
        <v>346</v>
      </c>
      <c r="E487" s="1">
        <v>18.526185989379883</v>
      </c>
    </row>
    <row r="488" spans="1:5" x14ac:dyDescent="0.25">
      <c r="A488" s="4">
        <v>62</v>
      </c>
      <c r="B488" s="4" t="s">
        <v>28</v>
      </c>
      <c r="C488" s="49">
        <v>10</v>
      </c>
      <c r="D488" s="4" t="s">
        <v>346</v>
      </c>
      <c r="E488" s="1">
        <v>17.363367080688477</v>
      </c>
    </row>
    <row r="489" spans="1:5" x14ac:dyDescent="0.25">
      <c r="A489" s="4">
        <v>85</v>
      </c>
      <c r="B489" s="4" t="s">
        <v>29</v>
      </c>
      <c r="C489" s="49">
        <v>10</v>
      </c>
      <c r="D489" s="4" t="s">
        <v>346</v>
      </c>
      <c r="E489" s="1">
        <v>17.405519485473633</v>
      </c>
    </row>
    <row r="490" spans="1:5" x14ac:dyDescent="0.25">
      <c r="A490" s="4">
        <v>86</v>
      </c>
      <c r="B490" s="4" t="s">
        <v>30</v>
      </c>
      <c r="C490" s="49">
        <v>10</v>
      </c>
      <c r="D490" s="4" t="s">
        <v>346</v>
      </c>
      <c r="E490" s="1">
        <v>17.582122802734375</v>
      </c>
    </row>
    <row r="491" spans="1:5" x14ac:dyDescent="0.25">
      <c r="A491" s="4">
        <v>110</v>
      </c>
      <c r="B491" s="4" t="s">
        <v>31</v>
      </c>
      <c r="C491" s="49">
        <v>11</v>
      </c>
      <c r="D491" s="4" t="s">
        <v>346</v>
      </c>
      <c r="E491" s="1">
        <v>15.811776161193848</v>
      </c>
    </row>
    <row r="492" spans="1:5" x14ac:dyDescent="0.25">
      <c r="A492" s="4">
        <v>133</v>
      </c>
      <c r="B492" s="4" t="s">
        <v>32</v>
      </c>
      <c r="C492" s="49">
        <v>11</v>
      </c>
      <c r="D492" s="4" t="s">
        <v>346</v>
      </c>
      <c r="E492" s="1">
        <v>15.967095375061035</v>
      </c>
    </row>
    <row r="493" spans="1:5" x14ac:dyDescent="0.25">
      <c r="A493" s="4">
        <v>134</v>
      </c>
      <c r="B493" s="4" t="s">
        <v>33</v>
      </c>
      <c r="C493" s="49">
        <v>11</v>
      </c>
      <c r="D493" s="4" t="s">
        <v>346</v>
      </c>
      <c r="E493" s="1">
        <v>16.133583068847656</v>
      </c>
    </row>
    <row r="494" spans="1:5" x14ac:dyDescent="0.25">
      <c r="A494" s="4">
        <v>158</v>
      </c>
      <c r="B494" s="4" t="s">
        <v>34</v>
      </c>
      <c r="C494" s="49">
        <v>12</v>
      </c>
      <c r="D494" s="4" t="s">
        <v>346</v>
      </c>
      <c r="E494" s="1">
        <v>15.834115028381348</v>
      </c>
    </row>
    <row r="495" spans="1:5" x14ac:dyDescent="0.25">
      <c r="A495" s="4">
        <v>181</v>
      </c>
      <c r="B495" s="4" t="s">
        <v>35</v>
      </c>
      <c r="C495" s="49">
        <v>12</v>
      </c>
      <c r="D495" s="4" t="s">
        <v>346</v>
      </c>
      <c r="E495" s="1">
        <v>16.333189010620117</v>
      </c>
    </row>
    <row r="496" spans="1:5" x14ac:dyDescent="0.25">
      <c r="A496" s="4">
        <v>182</v>
      </c>
      <c r="B496" s="4" t="s">
        <v>36</v>
      </c>
      <c r="C496" s="49">
        <v>12</v>
      </c>
      <c r="D496" s="4" t="s">
        <v>346</v>
      </c>
      <c r="E496" s="1">
        <v>16.124443054199219</v>
      </c>
    </row>
    <row r="497" spans="1:5" x14ac:dyDescent="0.25">
      <c r="A497" s="4">
        <v>206</v>
      </c>
      <c r="B497" s="4" t="s">
        <v>37</v>
      </c>
      <c r="C497" s="49">
        <v>13</v>
      </c>
      <c r="D497" s="4" t="s">
        <v>346</v>
      </c>
      <c r="E497" s="1">
        <v>16.043331146240234</v>
      </c>
    </row>
    <row r="498" spans="1:5" x14ac:dyDescent="0.25">
      <c r="A498" s="4">
        <v>229</v>
      </c>
      <c r="B498" s="4" t="s">
        <v>38</v>
      </c>
      <c r="C498" s="49">
        <v>13</v>
      </c>
      <c r="D498" s="4" t="s">
        <v>346</v>
      </c>
      <c r="E498" s="1">
        <v>15.879181861877441</v>
      </c>
    </row>
    <row r="499" spans="1:5" x14ac:dyDescent="0.25">
      <c r="A499" s="4">
        <v>230</v>
      </c>
      <c r="B499" s="4" t="s">
        <v>39</v>
      </c>
      <c r="C499" s="49">
        <v>13</v>
      </c>
      <c r="D499" s="4" t="s">
        <v>346</v>
      </c>
      <c r="E499" s="1">
        <v>15.800512313842773</v>
      </c>
    </row>
    <row r="500" spans="1:5" x14ac:dyDescent="0.25">
      <c r="A500" s="4">
        <v>254</v>
      </c>
      <c r="B500" s="4" t="s">
        <v>40</v>
      </c>
      <c r="C500" s="49">
        <v>14</v>
      </c>
      <c r="D500" s="4" t="s">
        <v>346</v>
      </c>
      <c r="E500" s="1">
        <v>16.35383415222168</v>
      </c>
    </row>
    <row r="501" spans="1:5" x14ac:dyDescent="0.25">
      <c r="A501" s="4">
        <v>277</v>
      </c>
      <c r="B501" s="4" t="s">
        <v>41</v>
      </c>
      <c r="C501" s="49">
        <v>14</v>
      </c>
      <c r="D501" s="4" t="s">
        <v>346</v>
      </c>
      <c r="E501" s="1">
        <v>15.986880302429199</v>
      </c>
    </row>
    <row r="502" spans="1:5" x14ac:dyDescent="0.25">
      <c r="A502" s="4">
        <v>278</v>
      </c>
      <c r="B502" s="4" t="s">
        <v>42</v>
      </c>
      <c r="C502" s="49">
        <v>14</v>
      </c>
      <c r="D502" s="4" t="s">
        <v>346</v>
      </c>
      <c r="E502" s="1">
        <v>16.00670051574707</v>
      </c>
    </row>
    <row r="503" spans="1:5" x14ac:dyDescent="0.25">
      <c r="A503" s="4">
        <v>302</v>
      </c>
      <c r="B503" s="4" t="s">
        <v>43</v>
      </c>
      <c r="C503" s="49">
        <v>15</v>
      </c>
      <c r="D503" s="4" t="s">
        <v>346</v>
      </c>
      <c r="E503" s="1">
        <v>15.940964698791504</v>
      </c>
    </row>
    <row r="504" spans="1:5" x14ac:dyDescent="0.25">
      <c r="A504" s="4">
        <v>325</v>
      </c>
      <c r="B504" s="4" t="s">
        <v>44</v>
      </c>
      <c r="C504" s="49">
        <v>15</v>
      </c>
      <c r="D504" s="4" t="s">
        <v>346</v>
      </c>
      <c r="E504" s="1">
        <v>15.756056785583496</v>
      </c>
    </row>
    <row r="505" spans="1:5" x14ac:dyDescent="0.25">
      <c r="A505" s="4">
        <v>326</v>
      </c>
      <c r="B505" s="4" t="s">
        <v>45</v>
      </c>
      <c r="C505" s="49">
        <v>15</v>
      </c>
      <c r="D505" s="4" t="s">
        <v>346</v>
      </c>
      <c r="E505" s="1">
        <v>15.90375804901123</v>
      </c>
    </row>
    <row r="506" spans="1:5" x14ac:dyDescent="0.25">
      <c r="A506" s="4">
        <v>350</v>
      </c>
      <c r="B506" s="4" t="s">
        <v>46</v>
      </c>
      <c r="C506" s="49">
        <v>16</v>
      </c>
      <c r="D506" s="4" t="s">
        <v>346</v>
      </c>
      <c r="E506" s="1">
        <v>16.083002090454102</v>
      </c>
    </row>
    <row r="507" spans="1:5" x14ac:dyDescent="0.25">
      <c r="A507" s="4">
        <v>373</v>
      </c>
      <c r="B507" s="4" t="s">
        <v>47</v>
      </c>
      <c r="C507" s="49">
        <v>16</v>
      </c>
      <c r="D507" s="4" t="s">
        <v>346</v>
      </c>
      <c r="E507" s="1">
        <v>15.841342926025391</v>
      </c>
    </row>
    <row r="508" spans="1:5" x14ac:dyDescent="0.25">
      <c r="A508" s="4">
        <v>374</v>
      </c>
      <c r="B508" s="4" t="s">
        <v>48</v>
      </c>
      <c r="C508" s="49">
        <v>16</v>
      </c>
      <c r="D508" s="4" t="s">
        <v>346</v>
      </c>
      <c r="E508" s="1">
        <v>15.925252914428711</v>
      </c>
    </row>
    <row r="509" spans="1:5" x14ac:dyDescent="0.25">
      <c r="A509" s="4">
        <v>15</v>
      </c>
      <c r="B509" s="4" t="s">
        <v>49</v>
      </c>
      <c r="C509" s="49">
        <v>17</v>
      </c>
      <c r="D509" s="4" t="s">
        <v>346</v>
      </c>
      <c r="E509" s="1">
        <v>16.857015609741211</v>
      </c>
    </row>
    <row r="510" spans="1:5" x14ac:dyDescent="0.25">
      <c r="A510" s="4">
        <v>16</v>
      </c>
      <c r="B510" s="4" t="s">
        <v>50</v>
      </c>
      <c r="C510" s="49">
        <v>17</v>
      </c>
      <c r="D510" s="4" t="s">
        <v>346</v>
      </c>
      <c r="E510" s="1">
        <v>16.830373764038086</v>
      </c>
    </row>
    <row r="511" spans="1:5" x14ac:dyDescent="0.25">
      <c r="A511" s="4">
        <v>39</v>
      </c>
      <c r="B511" s="4" t="s">
        <v>51</v>
      </c>
      <c r="C511" s="49">
        <v>17</v>
      </c>
      <c r="D511" s="4" t="s">
        <v>346</v>
      </c>
      <c r="E511" s="1">
        <v>17.161312103271484</v>
      </c>
    </row>
    <row r="512" spans="1:5" x14ac:dyDescent="0.25">
      <c r="A512" s="4">
        <v>63</v>
      </c>
      <c r="B512" s="4" t="s">
        <v>52</v>
      </c>
      <c r="C512" s="49">
        <v>18</v>
      </c>
      <c r="D512" s="4" t="s">
        <v>346</v>
      </c>
      <c r="E512" s="1">
        <v>16.957817077636719</v>
      </c>
    </row>
    <row r="513" spans="1:5" x14ac:dyDescent="0.25">
      <c r="A513" s="4">
        <v>64</v>
      </c>
      <c r="B513" s="4" t="s">
        <v>53</v>
      </c>
      <c r="C513" s="49">
        <v>18</v>
      </c>
      <c r="D513" s="4" t="s">
        <v>346</v>
      </c>
      <c r="E513" s="1">
        <v>17.108617782592773</v>
      </c>
    </row>
    <row r="514" spans="1:5" x14ac:dyDescent="0.25">
      <c r="A514" s="4">
        <v>87</v>
      </c>
      <c r="B514" s="4" t="s">
        <v>54</v>
      </c>
      <c r="C514" s="49">
        <v>18</v>
      </c>
      <c r="D514" s="4" t="s">
        <v>346</v>
      </c>
      <c r="E514" s="1">
        <v>17.308944702148438</v>
      </c>
    </row>
    <row r="515" spans="1:5" x14ac:dyDescent="0.25">
      <c r="A515" s="4">
        <v>111</v>
      </c>
      <c r="B515" s="4" t="s">
        <v>55</v>
      </c>
      <c r="C515" s="49">
        <v>19</v>
      </c>
      <c r="D515" s="4" t="s">
        <v>346</v>
      </c>
      <c r="E515" s="1">
        <v>17.320056915283203</v>
      </c>
    </row>
    <row r="516" spans="1:5" x14ac:dyDescent="0.25">
      <c r="A516" s="4">
        <v>112</v>
      </c>
      <c r="B516" s="4" t="s">
        <v>56</v>
      </c>
      <c r="C516" s="49">
        <v>19</v>
      </c>
      <c r="D516" s="4" t="s">
        <v>346</v>
      </c>
      <c r="E516" s="1">
        <v>17.040769577026367</v>
      </c>
    </row>
    <row r="517" spans="1:5" x14ac:dyDescent="0.25">
      <c r="A517" s="4">
        <v>135</v>
      </c>
      <c r="B517" s="4" t="s">
        <v>57</v>
      </c>
      <c r="C517" s="49">
        <v>19</v>
      </c>
      <c r="D517" s="4" t="s">
        <v>346</v>
      </c>
      <c r="E517" s="1">
        <v>17.315107345581055</v>
      </c>
    </row>
    <row r="518" spans="1:5" x14ac:dyDescent="0.25">
      <c r="A518" s="4">
        <v>159</v>
      </c>
      <c r="B518" s="4" t="s">
        <v>58</v>
      </c>
      <c r="C518" s="49">
        <v>20</v>
      </c>
      <c r="D518" s="4" t="s">
        <v>346</v>
      </c>
      <c r="E518" s="1">
        <v>17.292980194091797</v>
      </c>
    </row>
    <row r="519" spans="1:5" x14ac:dyDescent="0.25">
      <c r="A519" s="4">
        <v>160</v>
      </c>
      <c r="B519" s="4" t="s">
        <v>59</v>
      </c>
      <c r="C519" s="49">
        <v>20</v>
      </c>
      <c r="D519" s="4" t="s">
        <v>346</v>
      </c>
      <c r="E519" s="1">
        <v>17.412519454956055</v>
      </c>
    </row>
    <row r="520" spans="1:5" x14ac:dyDescent="0.25">
      <c r="A520" s="4">
        <v>183</v>
      </c>
      <c r="B520" s="4" t="s">
        <v>60</v>
      </c>
      <c r="C520" s="49">
        <v>20</v>
      </c>
      <c r="D520" s="4" t="s">
        <v>346</v>
      </c>
      <c r="E520" s="1">
        <v>17.619972229003906</v>
      </c>
    </row>
    <row r="521" spans="1:5" x14ac:dyDescent="0.25">
      <c r="A521" s="4">
        <v>207</v>
      </c>
      <c r="B521" s="4" t="s">
        <v>61</v>
      </c>
      <c r="C521" s="49">
        <v>21</v>
      </c>
      <c r="D521" s="4" t="s">
        <v>346</v>
      </c>
      <c r="E521" s="1">
        <v>15.990100860595703</v>
      </c>
    </row>
    <row r="522" spans="1:5" x14ac:dyDescent="0.25">
      <c r="A522" s="4">
        <v>208</v>
      </c>
      <c r="B522" s="4" t="s">
        <v>62</v>
      </c>
      <c r="C522" s="49">
        <v>21</v>
      </c>
      <c r="D522" s="4" t="s">
        <v>346</v>
      </c>
      <c r="E522" s="1">
        <v>15.976691246032715</v>
      </c>
    </row>
    <row r="523" spans="1:5" x14ac:dyDescent="0.25">
      <c r="A523" s="4">
        <v>231</v>
      </c>
      <c r="B523" s="4" t="s">
        <v>63</v>
      </c>
      <c r="C523" s="49">
        <v>21</v>
      </c>
      <c r="D523" s="4" t="s">
        <v>346</v>
      </c>
      <c r="E523" s="1">
        <v>16.078313827514648</v>
      </c>
    </row>
    <row r="524" spans="1:5" x14ac:dyDescent="0.25">
      <c r="A524" s="4">
        <v>255</v>
      </c>
      <c r="B524" s="4" t="s">
        <v>64</v>
      </c>
      <c r="C524" s="49">
        <v>22</v>
      </c>
      <c r="D524" s="4" t="s">
        <v>346</v>
      </c>
      <c r="E524" s="1">
        <v>16.024909973144531</v>
      </c>
    </row>
    <row r="525" spans="1:5" x14ac:dyDescent="0.25">
      <c r="A525" s="4">
        <v>256</v>
      </c>
      <c r="B525" s="4" t="s">
        <v>65</v>
      </c>
      <c r="C525" s="49">
        <v>22</v>
      </c>
      <c r="D525" s="4" t="s">
        <v>346</v>
      </c>
      <c r="E525" s="1">
        <v>16.438390731811523</v>
      </c>
    </row>
    <row r="526" spans="1:5" x14ac:dyDescent="0.25">
      <c r="A526" s="4">
        <v>279</v>
      </c>
      <c r="B526" s="4" t="s">
        <v>66</v>
      </c>
      <c r="C526" s="49">
        <v>22</v>
      </c>
      <c r="D526" s="4" t="s">
        <v>346</v>
      </c>
      <c r="E526" s="1">
        <v>15.990760803222656</v>
      </c>
    </row>
    <row r="527" spans="1:5" x14ac:dyDescent="0.25">
      <c r="A527" s="4">
        <v>303</v>
      </c>
      <c r="B527" s="4" t="s">
        <v>67</v>
      </c>
      <c r="C527" s="49">
        <v>23</v>
      </c>
      <c r="D527" s="4" t="s">
        <v>346</v>
      </c>
      <c r="E527" s="1">
        <v>16.666873931884766</v>
      </c>
    </row>
    <row r="528" spans="1:5" x14ac:dyDescent="0.25">
      <c r="A528" s="4">
        <v>304</v>
      </c>
      <c r="B528" s="4" t="s">
        <v>68</v>
      </c>
      <c r="C528" s="49">
        <v>23</v>
      </c>
      <c r="D528" s="4" t="s">
        <v>346</v>
      </c>
      <c r="E528" s="1">
        <v>16.543062210083008</v>
      </c>
    </row>
    <row r="529" spans="1:5" x14ac:dyDescent="0.25">
      <c r="A529" s="4">
        <v>327</v>
      </c>
      <c r="B529" s="4" t="s">
        <v>69</v>
      </c>
      <c r="C529" s="49">
        <v>23</v>
      </c>
      <c r="D529" s="4" t="s">
        <v>346</v>
      </c>
      <c r="E529" s="1">
        <v>16.723922729492188</v>
      </c>
    </row>
    <row r="530" spans="1:5" x14ac:dyDescent="0.25">
      <c r="A530" s="4">
        <v>351</v>
      </c>
      <c r="B530" s="4" t="s">
        <v>70</v>
      </c>
      <c r="C530" s="49">
        <v>24</v>
      </c>
      <c r="D530" s="4" t="s">
        <v>346</v>
      </c>
      <c r="E530" s="1">
        <v>16.409580230712891</v>
      </c>
    </row>
    <row r="531" spans="1:5" x14ac:dyDescent="0.25">
      <c r="A531" s="4">
        <v>352</v>
      </c>
      <c r="B531" s="4" t="s">
        <v>71</v>
      </c>
      <c r="C531" s="49">
        <v>24</v>
      </c>
      <c r="D531" s="4" t="s">
        <v>346</v>
      </c>
      <c r="E531" s="1">
        <v>16.592912673950195</v>
      </c>
    </row>
    <row r="532" spans="1:5" x14ac:dyDescent="0.25">
      <c r="A532" s="4">
        <v>375</v>
      </c>
      <c r="B532" s="4" t="s">
        <v>72</v>
      </c>
      <c r="C532" s="49">
        <v>24</v>
      </c>
      <c r="D532" s="4" t="s">
        <v>346</v>
      </c>
      <c r="E532" s="1">
        <v>16.517339706420898</v>
      </c>
    </row>
    <row r="533" spans="1:5" x14ac:dyDescent="0.25">
      <c r="A533" s="4">
        <v>17</v>
      </c>
      <c r="B533" s="4" t="s">
        <v>73</v>
      </c>
      <c r="C533" s="49">
        <v>25</v>
      </c>
      <c r="D533" s="4" t="s">
        <v>346</v>
      </c>
      <c r="E533" s="1">
        <v>16.198013305664063</v>
      </c>
    </row>
    <row r="534" spans="1:5" x14ac:dyDescent="0.25">
      <c r="A534" s="4">
        <v>40</v>
      </c>
      <c r="B534" s="4" t="s">
        <v>74</v>
      </c>
      <c r="C534" s="49">
        <v>25</v>
      </c>
      <c r="D534" s="4" t="s">
        <v>346</v>
      </c>
      <c r="E534" s="1">
        <v>16.052635192871094</v>
      </c>
    </row>
    <row r="535" spans="1:5" x14ac:dyDescent="0.25">
      <c r="A535" s="4">
        <v>41</v>
      </c>
      <c r="B535" s="4" t="s">
        <v>75</v>
      </c>
      <c r="C535" s="49">
        <v>25</v>
      </c>
      <c r="D535" s="4" t="s">
        <v>346</v>
      </c>
      <c r="E535" s="1">
        <v>16.298995971679688</v>
      </c>
    </row>
    <row r="536" spans="1:5" x14ac:dyDescent="0.25">
      <c r="A536" s="4">
        <v>65</v>
      </c>
      <c r="B536" s="4" t="s">
        <v>76</v>
      </c>
      <c r="C536" s="49">
        <v>26</v>
      </c>
      <c r="D536" s="4" t="s">
        <v>346</v>
      </c>
      <c r="E536" s="1">
        <v>28.861522674560547</v>
      </c>
    </row>
    <row r="537" spans="1:5" x14ac:dyDescent="0.25">
      <c r="A537" s="4">
        <v>88</v>
      </c>
      <c r="B537" s="4" t="s">
        <v>77</v>
      </c>
      <c r="C537" s="49">
        <v>26</v>
      </c>
      <c r="D537" s="4" t="s">
        <v>346</v>
      </c>
      <c r="E537" s="1">
        <v>28.920537948608398</v>
      </c>
    </row>
    <row r="538" spans="1:5" x14ac:dyDescent="0.25">
      <c r="A538" s="4">
        <v>89</v>
      </c>
      <c r="B538" s="4" t="s">
        <v>78</v>
      </c>
      <c r="C538" s="49">
        <v>26</v>
      </c>
      <c r="D538" s="4" t="s">
        <v>346</v>
      </c>
      <c r="E538" s="1">
        <v>29.356765747070313</v>
      </c>
    </row>
    <row r="539" spans="1:5" x14ac:dyDescent="0.25">
      <c r="A539" s="4">
        <v>113</v>
      </c>
      <c r="B539" s="4" t="s">
        <v>79</v>
      </c>
      <c r="C539" s="49">
        <v>27</v>
      </c>
      <c r="D539" s="4" t="s">
        <v>346</v>
      </c>
      <c r="E539" s="1">
        <v>26.745773315429688</v>
      </c>
    </row>
    <row r="540" spans="1:5" x14ac:dyDescent="0.25">
      <c r="A540" s="4">
        <v>136</v>
      </c>
      <c r="B540" s="4" t="s">
        <v>80</v>
      </c>
      <c r="C540" s="49">
        <v>27</v>
      </c>
      <c r="D540" s="4" t="s">
        <v>346</v>
      </c>
      <c r="E540" s="1">
        <v>26.723312377929688</v>
      </c>
    </row>
    <row r="541" spans="1:5" x14ac:dyDescent="0.25">
      <c r="A541" s="4">
        <v>137</v>
      </c>
      <c r="B541" s="4" t="s">
        <v>81</v>
      </c>
      <c r="C541" s="49">
        <v>27</v>
      </c>
      <c r="D541" s="4" t="s">
        <v>346</v>
      </c>
      <c r="E541" s="1">
        <v>26.860860824584961</v>
      </c>
    </row>
    <row r="542" spans="1:5" x14ac:dyDescent="0.25">
      <c r="A542" s="4">
        <v>161</v>
      </c>
      <c r="B542" s="4" t="s">
        <v>82</v>
      </c>
      <c r="C542" s="49">
        <v>28</v>
      </c>
      <c r="D542" s="4" t="s">
        <v>346</v>
      </c>
      <c r="E542" s="1">
        <v>26.681600570678711</v>
      </c>
    </row>
    <row r="543" spans="1:5" x14ac:dyDescent="0.25">
      <c r="A543" s="4">
        <v>184</v>
      </c>
      <c r="B543" s="4" t="s">
        <v>83</v>
      </c>
      <c r="C543" s="49">
        <v>28</v>
      </c>
      <c r="D543" s="4" t="s">
        <v>346</v>
      </c>
      <c r="E543" s="1">
        <v>26.608989715576172</v>
      </c>
    </row>
    <row r="544" spans="1:5" x14ac:dyDescent="0.25">
      <c r="A544" s="4">
        <v>185</v>
      </c>
      <c r="B544" s="4" t="s">
        <v>84</v>
      </c>
      <c r="C544" s="49">
        <v>28</v>
      </c>
      <c r="D544" s="4" t="s">
        <v>346</v>
      </c>
      <c r="E544" s="1">
        <v>26.967197418212891</v>
      </c>
    </row>
    <row r="545" spans="1:5" x14ac:dyDescent="0.25">
      <c r="A545" s="4">
        <v>209</v>
      </c>
      <c r="B545" s="4" t="s">
        <v>85</v>
      </c>
      <c r="C545" s="49">
        <v>29</v>
      </c>
      <c r="D545" s="4" t="s">
        <v>346</v>
      </c>
      <c r="E545" s="1">
        <v>24.835952758789063</v>
      </c>
    </row>
    <row r="546" spans="1:5" x14ac:dyDescent="0.25">
      <c r="A546" s="4">
        <v>232</v>
      </c>
      <c r="B546" s="4" t="s">
        <v>86</v>
      </c>
      <c r="C546" s="49">
        <v>29</v>
      </c>
      <c r="D546" s="4" t="s">
        <v>346</v>
      </c>
      <c r="E546" s="1">
        <v>24.697359085083008</v>
      </c>
    </row>
    <row r="547" spans="1:5" x14ac:dyDescent="0.25">
      <c r="A547" s="4">
        <v>233</v>
      </c>
      <c r="B547" s="4" t="s">
        <v>87</v>
      </c>
      <c r="C547" s="49">
        <v>29</v>
      </c>
      <c r="D547" s="4" t="s">
        <v>346</v>
      </c>
      <c r="E547" s="1">
        <v>24.517911911010742</v>
      </c>
    </row>
    <row r="548" spans="1:5" x14ac:dyDescent="0.25">
      <c r="A548" s="4">
        <v>257</v>
      </c>
      <c r="B548" s="4" t="s">
        <v>88</v>
      </c>
      <c r="C548" s="49">
        <v>30</v>
      </c>
      <c r="D548" s="4" t="s">
        <v>346</v>
      </c>
      <c r="E548" s="1">
        <v>26.682392120361328</v>
      </c>
    </row>
    <row r="549" spans="1:5" x14ac:dyDescent="0.25">
      <c r="A549" s="4">
        <v>280</v>
      </c>
      <c r="B549" s="4" t="s">
        <v>89</v>
      </c>
      <c r="C549" s="49">
        <v>30</v>
      </c>
      <c r="D549" s="4" t="s">
        <v>346</v>
      </c>
      <c r="E549" s="1">
        <v>26.364286422729492</v>
      </c>
    </row>
    <row r="550" spans="1:5" x14ac:dyDescent="0.25">
      <c r="A550" s="4">
        <v>281</v>
      </c>
      <c r="B550" s="4" t="s">
        <v>90</v>
      </c>
      <c r="C550" s="49">
        <v>30</v>
      </c>
      <c r="D550" s="4" t="s">
        <v>346</v>
      </c>
      <c r="E550" s="1">
        <v>26.209957122802734</v>
      </c>
    </row>
    <row r="551" spans="1:5" x14ac:dyDescent="0.25">
      <c r="A551" s="4">
        <v>305</v>
      </c>
      <c r="B551" s="4" t="s">
        <v>91</v>
      </c>
      <c r="C551" s="49">
        <v>31</v>
      </c>
      <c r="D551" s="4" t="s">
        <v>346</v>
      </c>
      <c r="E551" s="1">
        <v>20.619987487792969</v>
      </c>
    </row>
    <row r="552" spans="1:5" x14ac:dyDescent="0.25">
      <c r="A552" s="4">
        <v>328</v>
      </c>
      <c r="B552" s="4" t="s">
        <v>92</v>
      </c>
      <c r="C552" s="49">
        <v>31</v>
      </c>
      <c r="D552" s="4" t="s">
        <v>346</v>
      </c>
      <c r="E552" s="1">
        <v>20.319120407104492</v>
      </c>
    </row>
    <row r="553" spans="1:5" x14ac:dyDescent="0.25">
      <c r="A553" s="4">
        <v>329</v>
      </c>
      <c r="B553" s="4" t="s">
        <v>93</v>
      </c>
      <c r="C553" s="49">
        <v>31</v>
      </c>
      <c r="D553" s="4" t="s">
        <v>346</v>
      </c>
      <c r="E553" s="1">
        <v>20.388771057128906</v>
      </c>
    </row>
    <row r="554" spans="1:5" x14ac:dyDescent="0.25">
      <c r="A554" s="4">
        <v>353</v>
      </c>
      <c r="B554" s="4" t="s">
        <v>94</v>
      </c>
      <c r="C554" s="49">
        <v>32</v>
      </c>
      <c r="D554" s="4" t="s">
        <v>346</v>
      </c>
      <c r="E554" s="1">
        <v>20.985958099365234</v>
      </c>
    </row>
    <row r="555" spans="1:5" x14ac:dyDescent="0.25">
      <c r="A555" s="4">
        <v>376</v>
      </c>
      <c r="B555" s="4" t="s">
        <v>95</v>
      </c>
      <c r="C555" s="49">
        <v>32</v>
      </c>
      <c r="D555" s="4" t="s">
        <v>346</v>
      </c>
      <c r="E555" s="1">
        <v>21.206798553466797</v>
      </c>
    </row>
    <row r="556" spans="1:5" x14ac:dyDescent="0.25">
      <c r="A556" s="4">
        <v>377</v>
      </c>
      <c r="B556" s="4" t="s">
        <v>96</v>
      </c>
      <c r="C556" s="49">
        <v>32</v>
      </c>
      <c r="D556" s="4" t="s">
        <v>346</v>
      </c>
      <c r="E556" s="1">
        <v>21.044673919677734</v>
      </c>
    </row>
    <row r="557" spans="1:5" x14ac:dyDescent="0.25">
      <c r="A557" s="4">
        <v>18</v>
      </c>
      <c r="B557" s="4" t="s">
        <v>97</v>
      </c>
      <c r="C557" s="49">
        <v>33</v>
      </c>
      <c r="D557" s="4" t="s">
        <v>346</v>
      </c>
      <c r="E557" s="1">
        <v>20.134330749511719</v>
      </c>
    </row>
    <row r="558" spans="1:5" x14ac:dyDescent="0.25">
      <c r="A558" s="4">
        <v>19</v>
      </c>
      <c r="B558" s="4" t="s">
        <v>98</v>
      </c>
      <c r="C558" s="49">
        <v>33</v>
      </c>
      <c r="D558" s="4" t="s">
        <v>346</v>
      </c>
      <c r="E558" s="1">
        <v>20.054636001586914</v>
      </c>
    </row>
    <row r="559" spans="1:5" x14ac:dyDescent="0.25">
      <c r="A559" s="4">
        <v>42</v>
      </c>
      <c r="B559" s="4" t="s">
        <v>99</v>
      </c>
      <c r="C559" s="49">
        <v>33</v>
      </c>
      <c r="D559" s="4" t="s">
        <v>346</v>
      </c>
      <c r="E559" s="1">
        <v>20.14825439453125</v>
      </c>
    </row>
    <row r="560" spans="1:5" x14ac:dyDescent="0.25">
      <c r="A560" s="4">
        <v>66</v>
      </c>
      <c r="B560" s="4" t="s">
        <v>100</v>
      </c>
      <c r="C560" s="49">
        <v>34</v>
      </c>
      <c r="D560" s="4" t="s">
        <v>346</v>
      </c>
      <c r="E560" s="1">
        <v>20.416835784912109</v>
      </c>
    </row>
    <row r="561" spans="1:5" x14ac:dyDescent="0.25">
      <c r="A561" s="4">
        <v>67</v>
      </c>
      <c r="B561" s="4" t="s">
        <v>101</v>
      </c>
      <c r="C561" s="49">
        <v>34</v>
      </c>
      <c r="D561" s="4" t="s">
        <v>346</v>
      </c>
      <c r="E561" s="1">
        <v>20.356817245483398</v>
      </c>
    </row>
    <row r="562" spans="1:5" x14ac:dyDescent="0.25">
      <c r="A562" s="4">
        <v>90</v>
      </c>
      <c r="B562" s="4" t="s">
        <v>102</v>
      </c>
      <c r="C562" s="49">
        <v>34</v>
      </c>
      <c r="D562" s="4" t="s">
        <v>346</v>
      </c>
      <c r="E562" s="1">
        <v>20.518651962280273</v>
      </c>
    </row>
    <row r="563" spans="1:5" x14ac:dyDescent="0.25">
      <c r="A563" s="4">
        <v>114</v>
      </c>
      <c r="B563" s="4" t="s">
        <v>103</v>
      </c>
      <c r="C563" s="49">
        <v>35</v>
      </c>
      <c r="D563" s="4" t="s">
        <v>346</v>
      </c>
      <c r="E563" s="1">
        <v>19.66175651550293</v>
      </c>
    </row>
    <row r="564" spans="1:5" x14ac:dyDescent="0.25">
      <c r="A564" s="4">
        <v>115</v>
      </c>
      <c r="B564" s="4" t="s">
        <v>104</v>
      </c>
      <c r="C564" s="49">
        <v>35</v>
      </c>
      <c r="D564" s="4" t="s">
        <v>346</v>
      </c>
      <c r="E564" s="1">
        <v>19.654619216918945</v>
      </c>
    </row>
    <row r="565" spans="1:5" x14ac:dyDescent="0.25">
      <c r="A565" s="4">
        <v>138</v>
      </c>
      <c r="B565" s="4" t="s">
        <v>105</v>
      </c>
      <c r="C565" s="49">
        <v>35</v>
      </c>
      <c r="D565" s="4" t="s">
        <v>346</v>
      </c>
      <c r="E565" s="1">
        <v>20.123451232910156</v>
      </c>
    </row>
    <row r="566" spans="1:5" x14ac:dyDescent="0.25">
      <c r="A566" s="4">
        <v>162</v>
      </c>
      <c r="B566" s="4" t="s">
        <v>106</v>
      </c>
      <c r="C566" s="49">
        <v>36</v>
      </c>
      <c r="D566" s="4" t="s">
        <v>346</v>
      </c>
      <c r="E566" s="1">
        <v>21.430095672607422</v>
      </c>
    </row>
    <row r="567" spans="1:5" x14ac:dyDescent="0.25">
      <c r="A567" s="4">
        <v>163</v>
      </c>
      <c r="B567" s="4" t="s">
        <v>107</v>
      </c>
      <c r="C567" s="49">
        <v>36</v>
      </c>
      <c r="D567" s="4" t="s">
        <v>346</v>
      </c>
      <c r="E567" s="1">
        <v>21.480020523071289</v>
      </c>
    </row>
    <row r="568" spans="1:5" x14ac:dyDescent="0.25">
      <c r="A568" s="4">
        <v>186</v>
      </c>
      <c r="B568" s="4" t="s">
        <v>108</v>
      </c>
      <c r="C568" s="49">
        <v>36</v>
      </c>
      <c r="D568" s="4" t="s">
        <v>346</v>
      </c>
      <c r="E568" s="1">
        <v>21.852504730224609</v>
      </c>
    </row>
    <row r="569" spans="1:5" x14ac:dyDescent="0.25">
      <c r="A569" s="4">
        <v>210</v>
      </c>
      <c r="B569" s="4" t="s">
        <v>109</v>
      </c>
      <c r="C569" s="49">
        <v>37</v>
      </c>
      <c r="D569" s="4" t="s">
        <v>346</v>
      </c>
      <c r="E569" s="1">
        <v>21.27992057800293</v>
      </c>
    </row>
    <row r="570" spans="1:5" x14ac:dyDescent="0.25">
      <c r="A570" s="4">
        <v>211</v>
      </c>
      <c r="B570" s="4" t="s">
        <v>110</v>
      </c>
      <c r="C570" s="49">
        <v>37</v>
      </c>
      <c r="D570" s="4" t="s">
        <v>346</v>
      </c>
      <c r="E570" s="1">
        <v>21.342485427856445</v>
      </c>
    </row>
    <row r="571" spans="1:5" x14ac:dyDescent="0.25">
      <c r="A571" s="4">
        <v>234</v>
      </c>
      <c r="B571" s="4" t="s">
        <v>111</v>
      </c>
      <c r="C571" s="49">
        <v>37</v>
      </c>
      <c r="D571" s="4" t="s">
        <v>346</v>
      </c>
      <c r="E571" s="1">
        <v>21.451580047607422</v>
      </c>
    </row>
    <row r="572" spans="1:5" x14ac:dyDescent="0.25">
      <c r="A572" s="4">
        <v>258</v>
      </c>
      <c r="B572" s="4" t="s">
        <v>112</v>
      </c>
      <c r="C572" s="49">
        <v>38</v>
      </c>
      <c r="D572" s="4" t="s">
        <v>346</v>
      </c>
      <c r="E572" s="1">
        <v>19.473350524902344</v>
      </c>
    </row>
    <row r="573" spans="1:5" x14ac:dyDescent="0.25">
      <c r="A573" s="4">
        <v>259</v>
      </c>
      <c r="B573" s="4" t="s">
        <v>113</v>
      </c>
      <c r="C573" s="49">
        <v>38</v>
      </c>
      <c r="D573" s="4" t="s">
        <v>346</v>
      </c>
      <c r="E573" s="1">
        <v>19.535375595092773</v>
      </c>
    </row>
    <row r="574" spans="1:5" x14ac:dyDescent="0.25">
      <c r="A574" s="4">
        <v>282</v>
      </c>
      <c r="B574" s="4" t="s">
        <v>114</v>
      </c>
      <c r="C574" s="49">
        <v>38</v>
      </c>
      <c r="D574" s="4" t="s">
        <v>346</v>
      </c>
      <c r="E574" s="1">
        <v>19.539417266845703</v>
      </c>
    </row>
    <row r="575" spans="1:5" x14ac:dyDescent="0.25">
      <c r="A575" s="4">
        <v>306</v>
      </c>
      <c r="B575" s="4" t="s">
        <v>115</v>
      </c>
      <c r="C575" s="49">
        <v>39</v>
      </c>
      <c r="D575" s="4" t="s">
        <v>346</v>
      </c>
      <c r="E575" s="1">
        <v>20.624370574951172</v>
      </c>
    </row>
    <row r="576" spans="1:5" x14ac:dyDescent="0.25">
      <c r="A576" s="4">
        <v>307</v>
      </c>
      <c r="B576" s="4" t="s">
        <v>116</v>
      </c>
      <c r="C576" s="49">
        <v>39</v>
      </c>
      <c r="D576" s="4" t="s">
        <v>346</v>
      </c>
      <c r="E576" s="1">
        <v>20.614940643310547</v>
      </c>
    </row>
    <row r="577" spans="1:5" x14ac:dyDescent="0.25">
      <c r="A577" s="4">
        <v>330</v>
      </c>
      <c r="B577" s="4" t="s">
        <v>117</v>
      </c>
      <c r="C577" s="49">
        <v>39</v>
      </c>
      <c r="D577" s="4" t="s">
        <v>346</v>
      </c>
      <c r="E577" s="1">
        <v>20.698583602905273</v>
      </c>
    </row>
    <row r="578" spans="1:5" x14ac:dyDescent="0.25">
      <c r="A578" s="4">
        <v>354</v>
      </c>
      <c r="B578" s="4" t="s">
        <v>118</v>
      </c>
      <c r="C578" s="49">
        <v>40</v>
      </c>
      <c r="D578" s="4" t="s">
        <v>346</v>
      </c>
      <c r="E578" s="1">
        <v>20.668697357177734</v>
      </c>
    </row>
    <row r="579" spans="1:5" x14ac:dyDescent="0.25">
      <c r="A579" s="4">
        <v>355</v>
      </c>
      <c r="B579" s="4" t="s">
        <v>119</v>
      </c>
      <c r="C579" s="49">
        <v>40</v>
      </c>
      <c r="D579" s="4" t="s">
        <v>346</v>
      </c>
      <c r="E579" s="1">
        <v>20.480413436889648</v>
      </c>
    </row>
    <row r="580" spans="1:5" x14ac:dyDescent="0.25">
      <c r="A580" s="4">
        <v>378</v>
      </c>
      <c r="B580" s="4" t="s">
        <v>120</v>
      </c>
      <c r="C580" s="49">
        <v>40</v>
      </c>
      <c r="D580" s="4" t="s">
        <v>346</v>
      </c>
      <c r="E580" s="1">
        <v>20.418306350708008</v>
      </c>
    </row>
    <row r="581" spans="1:5" x14ac:dyDescent="0.25">
      <c r="A581" s="4">
        <v>20</v>
      </c>
      <c r="B581" s="4" t="s">
        <v>121</v>
      </c>
      <c r="C581" s="49">
        <v>41</v>
      </c>
      <c r="D581" s="4" t="s">
        <v>346</v>
      </c>
      <c r="E581" s="1">
        <v>20.516750335693359</v>
      </c>
    </row>
    <row r="582" spans="1:5" x14ac:dyDescent="0.25">
      <c r="A582" s="4">
        <v>43</v>
      </c>
      <c r="B582" s="4" t="s">
        <v>122</v>
      </c>
      <c r="C582" s="49">
        <v>41</v>
      </c>
      <c r="D582" s="4" t="s">
        <v>346</v>
      </c>
      <c r="E582" s="1">
        <v>20.526288986206055</v>
      </c>
    </row>
    <row r="583" spans="1:5" x14ac:dyDescent="0.25">
      <c r="A583" s="4">
        <v>44</v>
      </c>
      <c r="B583" s="4" t="s">
        <v>123</v>
      </c>
      <c r="C583" s="49">
        <v>41</v>
      </c>
      <c r="D583" s="4" t="s">
        <v>346</v>
      </c>
      <c r="E583" s="1">
        <v>19.858182907104492</v>
      </c>
    </row>
    <row r="584" spans="1:5" x14ac:dyDescent="0.25">
      <c r="A584" s="4">
        <v>68</v>
      </c>
      <c r="B584" s="4" t="s">
        <v>124</v>
      </c>
      <c r="C584" s="49">
        <v>42</v>
      </c>
      <c r="D584" s="4" t="s">
        <v>346</v>
      </c>
      <c r="E584" s="1">
        <v>21.323923110961914</v>
      </c>
    </row>
    <row r="585" spans="1:5" x14ac:dyDescent="0.25">
      <c r="A585" s="4">
        <v>91</v>
      </c>
      <c r="B585" s="4" t="s">
        <v>125</v>
      </c>
      <c r="C585" s="49">
        <v>42</v>
      </c>
      <c r="D585" s="4" t="s">
        <v>346</v>
      </c>
      <c r="E585" s="1">
        <v>21.240175247192383</v>
      </c>
    </row>
    <row r="586" spans="1:5" x14ac:dyDescent="0.25">
      <c r="A586" s="4">
        <v>92</v>
      </c>
      <c r="B586" s="4" t="s">
        <v>126</v>
      </c>
      <c r="C586" s="49">
        <v>42</v>
      </c>
      <c r="D586" s="4" t="s">
        <v>346</v>
      </c>
      <c r="E586" s="1">
        <v>21.124387741088867</v>
      </c>
    </row>
    <row r="587" spans="1:5" x14ac:dyDescent="0.25">
      <c r="A587" s="4">
        <v>116</v>
      </c>
      <c r="B587" s="4" t="s">
        <v>127</v>
      </c>
      <c r="C587" s="49">
        <v>43</v>
      </c>
      <c r="D587" s="4" t="s">
        <v>346</v>
      </c>
      <c r="E587" s="1">
        <v>21.143033981323242</v>
      </c>
    </row>
    <row r="588" spans="1:5" x14ac:dyDescent="0.25">
      <c r="A588" s="4">
        <v>139</v>
      </c>
      <c r="B588" s="4" t="s">
        <v>128</v>
      </c>
      <c r="C588" s="49">
        <v>43</v>
      </c>
      <c r="D588" s="4" t="s">
        <v>346</v>
      </c>
      <c r="E588" s="1">
        <v>20.987377166748047</v>
      </c>
    </row>
    <row r="589" spans="1:5" x14ac:dyDescent="0.25">
      <c r="A589" s="4">
        <v>140</v>
      </c>
      <c r="B589" s="4" t="s">
        <v>129</v>
      </c>
      <c r="C589" s="49">
        <v>43</v>
      </c>
      <c r="D589" s="4" t="s">
        <v>346</v>
      </c>
      <c r="E589" s="1">
        <v>21.727170944213867</v>
      </c>
    </row>
    <row r="590" spans="1:5" x14ac:dyDescent="0.25">
      <c r="A590" s="4">
        <v>164</v>
      </c>
      <c r="B590" s="4" t="s">
        <v>130</v>
      </c>
      <c r="C590" s="49">
        <v>44</v>
      </c>
      <c r="D590" s="4" t="s">
        <v>346</v>
      </c>
      <c r="E590" s="1">
        <v>22.026576995849609</v>
      </c>
    </row>
    <row r="591" spans="1:5" x14ac:dyDescent="0.25">
      <c r="A591" s="4">
        <v>187</v>
      </c>
      <c r="B591" s="4" t="s">
        <v>131</v>
      </c>
      <c r="C591" s="49">
        <v>44</v>
      </c>
      <c r="D591" s="4" t="s">
        <v>346</v>
      </c>
      <c r="E591" s="1">
        <v>20.816850662231445</v>
      </c>
    </row>
    <row r="592" spans="1:5" x14ac:dyDescent="0.25">
      <c r="A592" s="4">
        <v>188</v>
      </c>
      <c r="B592" s="4" t="s">
        <v>132</v>
      </c>
      <c r="C592" s="49">
        <v>44</v>
      </c>
      <c r="D592" s="4" t="s">
        <v>346</v>
      </c>
      <c r="E592" s="1">
        <v>21.806919097900391</v>
      </c>
    </row>
    <row r="593" spans="1:5" x14ac:dyDescent="0.25">
      <c r="A593" s="4">
        <v>212</v>
      </c>
      <c r="B593" s="4" t="s">
        <v>133</v>
      </c>
      <c r="C593" s="49">
        <v>45</v>
      </c>
      <c r="D593" s="4" t="s">
        <v>346</v>
      </c>
      <c r="E593" s="1">
        <v>19.963096618652344</v>
      </c>
    </row>
    <row r="594" spans="1:5" x14ac:dyDescent="0.25">
      <c r="A594" s="4">
        <v>235</v>
      </c>
      <c r="B594" s="4" t="s">
        <v>134</v>
      </c>
      <c r="C594" s="49">
        <v>45</v>
      </c>
      <c r="D594" s="4" t="s">
        <v>346</v>
      </c>
      <c r="E594" s="1">
        <v>20.460683822631836</v>
      </c>
    </row>
    <row r="595" spans="1:5" x14ac:dyDescent="0.25">
      <c r="A595" s="4">
        <v>236</v>
      </c>
      <c r="B595" s="4" t="s">
        <v>135</v>
      </c>
      <c r="C595" s="49">
        <v>45</v>
      </c>
      <c r="D595" s="4" t="s">
        <v>346</v>
      </c>
      <c r="E595" s="1">
        <v>21.273527145385742</v>
      </c>
    </row>
    <row r="596" spans="1:5" x14ac:dyDescent="0.25">
      <c r="A596" s="4">
        <v>260</v>
      </c>
      <c r="B596" s="4" t="s">
        <v>136</v>
      </c>
      <c r="C596" s="49">
        <v>46</v>
      </c>
      <c r="D596" s="4" t="s">
        <v>346</v>
      </c>
      <c r="E596" s="1">
        <v>21.289237976074219</v>
      </c>
    </row>
    <row r="597" spans="1:5" x14ac:dyDescent="0.25">
      <c r="A597" s="4">
        <v>283</v>
      </c>
      <c r="B597" s="4" t="s">
        <v>137</v>
      </c>
      <c r="C597" s="49">
        <v>46</v>
      </c>
      <c r="D597" s="4" t="s">
        <v>346</v>
      </c>
      <c r="E597" s="1">
        <v>21.004899978637695</v>
      </c>
    </row>
    <row r="598" spans="1:5" x14ac:dyDescent="0.25">
      <c r="A598" s="4">
        <v>284</v>
      </c>
      <c r="B598" s="4" t="s">
        <v>138</v>
      </c>
      <c r="C598" s="49">
        <v>46</v>
      </c>
      <c r="D598" s="4" t="s">
        <v>346</v>
      </c>
      <c r="E598" s="1">
        <v>22.30946159362793</v>
      </c>
    </row>
    <row r="599" spans="1:5" x14ac:dyDescent="0.25">
      <c r="A599" s="4">
        <v>308</v>
      </c>
      <c r="B599" s="4" t="s">
        <v>139</v>
      </c>
      <c r="C599" s="49">
        <v>47</v>
      </c>
      <c r="D599" s="4" t="s">
        <v>346</v>
      </c>
      <c r="E599" s="1">
        <v>22.070816040039063</v>
      </c>
    </row>
    <row r="600" spans="1:5" x14ac:dyDescent="0.25">
      <c r="A600" s="4">
        <v>331</v>
      </c>
      <c r="B600" s="4" t="s">
        <v>140</v>
      </c>
      <c r="C600" s="49">
        <v>47</v>
      </c>
      <c r="D600" s="4" t="s">
        <v>346</v>
      </c>
      <c r="E600" s="1">
        <v>21.768171310424805</v>
      </c>
    </row>
    <row r="601" spans="1:5" x14ac:dyDescent="0.25">
      <c r="A601" s="4">
        <v>332</v>
      </c>
      <c r="B601" s="4" t="s">
        <v>141</v>
      </c>
      <c r="C601" s="49">
        <v>47</v>
      </c>
      <c r="D601" s="4" t="s">
        <v>346</v>
      </c>
      <c r="E601" s="1">
        <v>22.60137939453125</v>
      </c>
    </row>
    <row r="602" spans="1:5" x14ac:dyDescent="0.25">
      <c r="A602" s="4">
        <v>356</v>
      </c>
      <c r="B602" s="4" t="s">
        <v>142</v>
      </c>
      <c r="C602" s="49">
        <v>48</v>
      </c>
      <c r="D602" s="4" t="s">
        <v>346</v>
      </c>
      <c r="E602" s="1">
        <v>20.562606811523438</v>
      </c>
    </row>
    <row r="603" spans="1:5" x14ac:dyDescent="0.25">
      <c r="A603" s="4">
        <v>379</v>
      </c>
      <c r="B603" s="4" t="s">
        <v>143</v>
      </c>
      <c r="C603" s="49">
        <v>48</v>
      </c>
      <c r="D603" s="4" t="s">
        <v>346</v>
      </c>
      <c r="E603" s="1">
        <v>20.288888931274414</v>
      </c>
    </row>
    <row r="604" spans="1:5" x14ac:dyDescent="0.25">
      <c r="A604" s="4">
        <v>380</v>
      </c>
      <c r="B604" s="4" t="s">
        <v>144</v>
      </c>
      <c r="C604" s="49">
        <v>48</v>
      </c>
      <c r="D604" s="4" t="s">
        <v>346</v>
      </c>
      <c r="E604" s="1">
        <v>20.037559509277344</v>
      </c>
    </row>
    <row r="605" spans="1:5" x14ac:dyDescent="0.25">
      <c r="A605" s="4">
        <v>21</v>
      </c>
      <c r="B605" s="4" t="s">
        <v>145</v>
      </c>
      <c r="C605" s="49">
        <v>49</v>
      </c>
      <c r="D605" s="4" t="s">
        <v>346</v>
      </c>
      <c r="E605" s="1">
        <v>20.543296813964844</v>
      </c>
    </row>
    <row r="606" spans="1:5" x14ac:dyDescent="0.25">
      <c r="A606" s="4">
        <v>22</v>
      </c>
      <c r="B606" s="4" t="s">
        <v>146</v>
      </c>
      <c r="C606" s="49">
        <v>49</v>
      </c>
      <c r="D606" s="4" t="s">
        <v>346</v>
      </c>
      <c r="E606" s="1">
        <v>19.888263702392578</v>
      </c>
    </row>
    <row r="607" spans="1:5" x14ac:dyDescent="0.25">
      <c r="A607" s="4">
        <v>45</v>
      </c>
      <c r="B607" s="4" t="s">
        <v>147</v>
      </c>
      <c r="C607" s="49">
        <v>49</v>
      </c>
      <c r="D607" s="4" t="s">
        <v>346</v>
      </c>
      <c r="E607" s="1">
        <v>19.539873123168945</v>
      </c>
    </row>
    <row r="608" spans="1:5" x14ac:dyDescent="0.25">
      <c r="A608" s="4">
        <v>69</v>
      </c>
      <c r="B608" s="4" t="s">
        <v>148</v>
      </c>
      <c r="C608" s="49">
        <v>50</v>
      </c>
      <c r="D608" s="4" t="s">
        <v>346</v>
      </c>
      <c r="E608" s="1">
        <v>22.588748931884766</v>
      </c>
    </row>
    <row r="609" spans="1:5" x14ac:dyDescent="0.25">
      <c r="A609" s="4">
        <v>70</v>
      </c>
      <c r="B609" s="4" t="s">
        <v>149</v>
      </c>
      <c r="C609" s="49">
        <v>50</v>
      </c>
      <c r="D609" s="4" t="s">
        <v>346</v>
      </c>
      <c r="E609" s="1">
        <v>22.881933212280273</v>
      </c>
    </row>
    <row r="610" spans="1:5" x14ac:dyDescent="0.25">
      <c r="A610" s="4">
        <v>93</v>
      </c>
      <c r="B610" s="4" t="s">
        <v>150</v>
      </c>
      <c r="C610" s="49">
        <v>50</v>
      </c>
      <c r="D610" s="4" t="s">
        <v>346</v>
      </c>
      <c r="E610" s="1">
        <v>21.364490509033203</v>
      </c>
    </row>
    <row r="611" spans="1:5" x14ac:dyDescent="0.25">
      <c r="A611" s="4">
        <v>117</v>
      </c>
      <c r="B611" s="4" t="s">
        <v>151</v>
      </c>
      <c r="C611" s="49" t="s">
        <v>152</v>
      </c>
      <c r="D611" s="4" t="s">
        <v>346</v>
      </c>
      <c r="E611" s="4" t="s">
        <v>153</v>
      </c>
    </row>
    <row r="612" spans="1:5" x14ac:dyDescent="0.25">
      <c r="A612" s="4">
        <v>118</v>
      </c>
      <c r="B612" s="4" t="s">
        <v>154</v>
      </c>
      <c r="C612" s="49" t="s">
        <v>152</v>
      </c>
      <c r="D612" s="4" t="s">
        <v>346</v>
      </c>
      <c r="E612" s="4" t="s">
        <v>153</v>
      </c>
    </row>
    <row r="613" spans="1:5" x14ac:dyDescent="0.25">
      <c r="A613" s="4">
        <v>141</v>
      </c>
      <c r="B613" s="4" t="s">
        <v>155</v>
      </c>
      <c r="C613" s="49" t="s">
        <v>152</v>
      </c>
      <c r="D613" s="4" t="s">
        <v>346</v>
      </c>
      <c r="E613" s="4" t="s">
        <v>153</v>
      </c>
    </row>
    <row r="614" spans="1:5" x14ac:dyDescent="0.25">
      <c r="A614" s="4">
        <v>1</v>
      </c>
      <c r="B614" s="4" t="s">
        <v>161</v>
      </c>
      <c r="C614" s="49">
        <v>1</v>
      </c>
      <c r="D614" s="4" t="s">
        <v>347</v>
      </c>
      <c r="E614" s="1">
        <v>34.812984466552734</v>
      </c>
    </row>
    <row r="615" spans="1:5" x14ac:dyDescent="0.25">
      <c r="A615" s="4">
        <v>2</v>
      </c>
      <c r="B615" s="4" t="s">
        <v>163</v>
      </c>
      <c r="C615" s="49">
        <v>1</v>
      </c>
      <c r="D615" s="4" t="s">
        <v>347</v>
      </c>
      <c r="E615" s="1">
        <v>35.281665802001953</v>
      </c>
    </row>
    <row r="616" spans="1:5" x14ac:dyDescent="0.25">
      <c r="A616" s="4">
        <v>25</v>
      </c>
      <c r="B616" s="4" t="s">
        <v>174</v>
      </c>
      <c r="C616" s="49">
        <v>1</v>
      </c>
      <c r="D616" s="4" t="s">
        <v>347</v>
      </c>
      <c r="E616" s="1">
        <v>34.764072418212891</v>
      </c>
    </row>
    <row r="617" spans="1:5" x14ac:dyDescent="0.25">
      <c r="A617" s="4">
        <v>49</v>
      </c>
      <c r="B617" s="4" t="s">
        <v>184</v>
      </c>
      <c r="C617" s="49">
        <v>2</v>
      </c>
      <c r="D617" s="4" t="s">
        <v>347</v>
      </c>
      <c r="E617" s="1">
        <v>34.589199066162109</v>
      </c>
    </row>
    <row r="618" spans="1:5" x14ac:dyDescent="0.25">
      <c r="A618" s="4">
        <v>50</v>
      </c>
      <c r="B618" s="4" t="s">
        <v>185</v>
      </c>
      <c r="C618" s="49">
        <v>2</v>
      </c>
      <c r="D618" s="4" t="s">
        <v>347</v>
      </c>
      <c r="E618" s="1">
        <v>35.459506988525391</v>
      </c>
    </row>
    <row r="619" spans="1:5" x14ac:dyDescent="0.25">
      <c r="A619" s="4">
        <v>73</v>
      </c>
      <c r="B619" s="4" t="s">
        <v>195</v>
      </c>
      <c r="C619" s="49">
        <v>2</v>
      </c>
      <c r="D619" s="4" t="s">
        <v>347</v>
      </c>
      <c r="E619" s="1">
        <v>35.300472259521484</v>
      </c>
    </row>
    <row r="620" spans="1:5" x14ac:dyDescent="0.25">
      <c r="A620" s="4">
        <v>97</v>
      </c>
      <c r="B620" s="4" t="s">
        <v>205</v>
      </c>
      <c r="C620" s="49">
        <v>3</v>
      </c>
      <c r="D620" s="4" t="s">
        <v>347</v>
      </c>
      <c r="E620" s="1">
        <v>33.454486846923828</v>
      </c>
    </row>
    <row r="621" spans="1:5" x14ac:dyDescent="0.25">
      <c r="A621" s="4">
        <v>98</v>
      </c>
      <c r="B621" s="4" t="s">
        <v>206</v>
      </c>
      <c r="C621" s="49">
        <v>3</v>
      </c>
      <c r="D621" s="4" t="s">
        <v>347</v>
      </c>
      <c r="E621" s="1">
        <v>34.716159820556641</v>
      </c>
    </row>
    <row r="622" spans="1:5" x14ac:dyDescent="0.25">
      <c r="A622" s="4">
        <v>121</v>
      </c>
      <c r="B622" s="4" t="s">
        <v>216</v>
      </c>
      <c r="C622" s="49">
        <v>3</v>
      </c>
      <c r="D622" s="4" t="s">
        <v>347</v>
      </c>
      <c r="E622" s="1">
        <v>34.032405853271484</v>
      </c>
    </row>
    <row r="623" spans="1:5" x14ac:dyDescent="0.25">
      <c r="A623" s="4">
        <v>145</v>
      </c>
      <c r="B623" s="4" t="s">
        <v>226</v>
      </c>
      <c r="C623" s="49">
        <v>4</v>
      </c>
      <c r="D623" s="4" t="s">
        <v>347</v>
      </c>
      <c r="E623" s="1">
        <v>33.893779754638672</v>
      </c>
    </row>
    <row r="624" spans="1:5" x14ac:dyDescent="0.25">
      <c r="A624" s="4">
        <v>146</v>
      </c>
      <c r="B624" s="4" t="s">
        <v>227</v>
      </c>
      <c r="C624" s="49">
        <v>4</v>
      </c>
      <c r="D624" s="4" t="s">
        <v>347</v>
      </c>
      <c r="E624" s="1">
        <v>35.044754028320313</v>
      </c>
    </row>
    <row r="625" spans="1:5" x14ac:dyDescent="0.25">
      <c r="A625" s="4">
        <v>169</v>
      </c>
      <c r="B625" s="4" t="s">
        <v>235</v>
      </c>
      <c r="C625" s="49">
        <v>4</v>
      </c>
      <c r="D625" s="4" t="s">
        <v>347</v>
      </c>
      <c r="E625" s="1">
        <v>34.104259490966797</v>
      </c>
    </row>
    <row r="626" spans="1:5" x14ac:dyDescent="0.25">
      <c r="A626" s="4">
        <v>193</v>
      </c>
      <c r="B626" s="4" t="s">
        <v>244</v>
      </c>
      <c r="C626" s="49">
        <v>5</v>
      </c>
      <c r="D626" s="4" t="s">
        <v>347</v>
      </c>
      <c r="E626" s="1">
        <v>37.851222991943359</v>
      </c>
    </row>
    <row r="627" spans="1:5" x14ac:dyDescent="0.25">
      <c r="A627" s="4">
        <v>194</v>
      </c>
      <c r="B627" s="4" t="s">
        <v>245</v>
      </c>
      <c r="C627" s="49">
        <v>5</v>
      </c>
      <c r="D627" s="4" t="s">
        <v>347</v>
      </c>
      <c r="E627" s="1">
        <v>35.782970428466797</v>
      </c>
    </row>
    <row r="628" spans="1:5" x14ac:dyDescent="0.25">
      <c r="A628" s="4">
        <v>217</v>
      </c>
      <c r="B628" s="4" t="s">
        <v>253</v>
      </c>
      <c r="C628" s="49">
        <v>5</v>
      </c>
      <c r="D628" s="4" t="s">
        <v>347</v>
      </c>
      <c r="E628" s="1">
        <v>35.195663452148438</v>
      </c>
    </row>
    <row r="629" spans="1:5" x14ac:dyDescent="0.25">
      <c r="A629" s="4">
        <v>241</v>
      </c>
      <c r="B629" s="4" t="s">
        <v>262</v>
      </c>
      <c r="C629" s="49">
        <v>6</v>
      </c>
      <c r="D629" s="4" t="s">
        <v>347</v>
      </c>
      <c r="E629" s="1">
        <v>37.165355682373047</v>
      </c>
    </row>
    <row r="630" spans="1:5" x14ac:dyDescent="0.25">
      <c r="A630" s="4">
        <v>242</v>
      </c>
      <c r="B630" s="4" t="s">
        <v>263</v>
      </c>
      <c r="C630" s="49">
        <v>6</v>
      </c>
      <c r="D630" s="4" t="s">
        <v>347</v>
      </c>
      <c r="E630" s="1">
        <v>35.719741821289063</v>
      </c>
    </row>
    <row r="631" spans="1:5" x14ac:dyDescent="0.25">
      <c r="A631" s="4">
        <v>265</v>
      </c>
      <c r="B631" s="4" t="s">
        <v>271</v>
      </c>
      <c r="C631" s="49">
        <v>6</v>
      </c>
      <c r="D631" s="4" t="s">
        <v>347</v>
      </c>
      <c r="E631" s="1">
        <v>36.082866668701172</v>
      </c>
    </row>
    <row r="632" spans="1:5" x14ac:dyDescent="0.25">
      <c r="A632" s="4">
        <v>289</v>
      </c>
      <c r="B632" s="4" t="s">
        <v>280</v>
      </c>
      <c r="C632" s="49">
        <v>7</v>
      </c>
      <c r="D632" s="4" t="s">
        <v>347</v>
      </c>
      <c r="E632" s="1">
        <v>28.531091690063477</v>
      </c>
    </row>
    <row r="633" spans="1:5" x14ac:dyDescent="0.25">
      <c r="A633" s="4">
        <v>290</v>
      </c>
      <c r="B633" s="4" t="s">
        <v>281</v>
      </c>
      <c r="C633" s="49">
        <v>7</v>
      </c>
      <c r="D633" s="4" t="s">
        <v>347</v>
      </c>
      <c r="E633" s="1">
        <v>28.741765975952148</v>
      </c>
    </row>
    <row r="634" spans="1:5" x14ac:dyDescent="0.25">
      <c r="A634" s="4">
        <v>313</v>
      </c>
      <c r="B634" s="4" t="s">
        <v>289</v>
      </c>
      <c r="C634" s="49">
        <v>7</v>
      </c>
      <c r="D634" s="4" t="s">
        <v>347</v>
      </c>
      <c r="E634" s="1">
        <v>29.743263244628906</v>
      </c>
    </row>
    <row r="635" spans="1:5" x14ac:dyDescent="0.25">
      <c r="A635" s="4">
        <v>337</v>
      </c>
      <c r="B635" s="4" t="s">
        <v>298</v>
      </c>
      <c r="C635" s="49">
        <v>8</v>
      </c>
      <c r="D635" s="4" t="s">
        <v>347</v>
      </c>
      <c r="E635" s="1">
        <v>33.534507751464844</v>
      </c>
    </row>
    <row r="636" spans="1:5" x14ac:dyDescent="0.25">
      <c r="A636" s="4">
        <v>338</v>
      </c>
      <c r="B636" s="4" t="s">
        <v>299</v>
      </c>
      <c r="C636" s="49">
        <v>8</v>
      </c>
      <c r="D636" s="4" t="s">
        <v>347</v>
      </c>
      <c r="E636" s="1">
        <v>33.663394927978516</v>
      </c>
    </row>
    <row r="637" spans="1:5" x14ac:dyDescent="0.25">
      <c r="A637" s="4">
        <v>361</v>
      </c>
      <c r="B637" s="4" t="s">
        <v>307</v>
      </c>
      <c r="C637" s="49">
        <v>8</v>
      </c>
      <c r="D637" s="4" t="s">
        <v>347</v>
      </c>
      <c r="E637" s="1">
        <v>33.565151214599609</v>
      </c>
    </row>
    <row r="638" spans="1:5" x14ac:dyDescent="0.25">
      <c r="A638" s="4">
        <v>3</v>
      </c>
      <c r="B638" s="4" t="s">
        <v>164</v>
      </c>
      <c r="C638" s="49">
        <v>9</v>
      </c>
      <c r="D638" s="4" t="s">
        <v>347</v>
      </c>
      <c r="E638" s="1">
        <v>32.513916015625</v>
      </c>
    </row>
    <row r="639" spans="1:5" x14ac:dyDescent="0.25">
      <c r="A639" s="4">
        <v>26</v>
      </c>
      <c r="B639" s="4" t="s">
        <v>175</v>
      </c>
      <c r="C639" s="49">
        <v>9</v>
      </c>
      <c r="D639" s="4" t="s">
        <v>347</v>
      </c>
      <c r="E639" s="1">
        <v>31.984762191772461</v>
      </c>
    </row>
    <row r="640" spans="1:5" x14ac:dyDescent="0.25">
      <c r="A640" s="4">
        <v>27</v>
      </c>
      <c r="B640" s="4" t="s">
        <v>176</v>
      </c>
      <c r="C640" s="49">
        <v>9</v>
      </c>
      <c r="D640" s="4" t="s">
        <v>347</v>
      </c>
      <c r="E640" s="1">
        <v>32.427772521972656</v>
      </c>
    </row>
    <row r="641" spans="1:5" x14ac:dyDescent="0.25">
      <c r="A641" s="4">
        <v>51</v>
      </c>
      <c r="B641" s="4" t="s">
        <v>186</v>
      </c>
      <c r="C641" s="49">
        <v>10</v>
      </c>
      <c r="D641" s="4" t="s">
        <v>347</v>
      </c>
      <c r="E641" s="1">
        <v>32.515083312988281</v>
      </c>
    </row>
    <row r="642" spans="1:5" x14ac:dyDescent="0.25">
      <c r="A642" s="4">
        <v>74</v>
      </c>
      <c r="B642" s="4" t="s">
        <v>196</v>
      </c>
      <c r="C642" s="49">
        <v>10</v>
      </c>
      <c r="D642" s="4" t="s">
        <v>347</v>
      </c>
      <c r="E642" s="1">
        <v>31.633440017700195</v>
      </c>
    </row>
    <row r="643" spans="1:5" x14ac:dyDescent="0.25">
      <c r="A643" s="4">
        <v>75</v>
      </c>
      <c r="B643" s="4" t="s">
        <v>197</v>
      </c>
      <c r="C643" s="49">
        <v>10</v>
      </c>
      <c r="D643" s="4" t="s">
        <v>347</v>
      </c>
      <c r="E643" s="1">
        <v>31.451213836669922</v>
      </c>
    </row>
    <row r="644" spans="1:5" x14ac:dyDescent="0.25">
      <c r="A644" s="4">
        <v>99</v>
      </c>
      <c r="B644" s="4" t="s">
        <v>207</v>
      </c>
      <c r="C644" s="49">
        <v>11</v>
      </c>
      <c r="D644" s="4" t="s">
        <v>347</v>
      </c>
      <c r="E644" s="1">
        <v>24.981838226318359</v>
      </c>
    </row>
    <row r="645" spans="1:5" x14ac:dyDescent="0.25">
      <c r="A645" s="4">
        <v>122</v>
      </c>
      <c r="B645" s="4" t="s">
        <v>217</v>
      </c>
      <c r="C645" s="49">
        <v>11</v>
      </c>
      <c r="D645" s="4" t="s">
        <v>347</v>
      </c>
      <c r="E645" s="1">
        <v>24.775655746459961</v>
      </c>
    </row>
    <row r="646" spans="1:5" x14ac:dyDescent="0.25">
      <c r="A646" s="4">
        <v>123</v>
      </c>
      <c r="B646" s="4" t="s">
        <v>218</v>
      </c>
      <c r="C646" s="49">
        <v>11</v>
      </c>
      <c r="D646" s="4" t="s">
        <v>347</v>
      </c>
      <c r="E646" s="1">
        <v>24.713966369628906</v>
      </c>
    </row>
    <row r="647" spans="1:5" x14ac:dyDescent="0.25">
      <c r="A647" s="4">
        <v>147</v>
      </c>
      <c r="B647" s="4" t="s">
        <v>228</v>
      </c>
      <c r="C647" s="49">
        <v>12</v>
      </c>
      <c r="D647" s="4" t="s">
        <v>347</v>
      </c>
      <c r="E647" s="1">
        <v>23.788137435913086</v>
      </c>
    </row>
    <row r="648" spans="1:5" x14ac:dyDescent="0.25">
      <c r="A648" s="4">
        <v>170</v>
      </c>
      <c r="B648" s="4" t="s">
        <v>236</v>
      </c>
      <c r="C648" s="49">
        <v>12</v>
      </c>
      <c r="D648" s="4" t="s">
        <v>347</v>
      </c>
      <c r="E648" s="1">
        <v>23.913965225219727</v>
      </c>
    </row>
    <row r="649" spans="1:5" x14ac:dyDescent="0.25">
      <c r="A649" s="4">
        <v>171</v>
      </c>
      <c r="B649" s="4" t="s">
        <v>237</v>
      </c>
      <c r="C649" s="49">
        <v>12</v>
      </c>
      <c r="D649" s="4" t="s">
        <v>347</v>
      </c>
      <c r="E649" s="1">
        <v>23.81309700012207</v>
      </c>
    </row>
    <row r="650" spans="1:5" x14ac:dyDescent="0.25">
      <c r="A650" s="4">
        <v>195</v>
      </c>
      <c r="B650" s="4" t="s">
        <v>246</v>
      </c>
      <c r="C650" s="49">
        <v>13</v>
      </c>
      <c r="D650" s="4" t="s">
        <v>347</v>
      </c>
      <c r="E650" s="1">
        <v>23.848295211791992</v>
      </c>
    </row>
    <row r="651" spans="1:5" x14ac:dyDescent="0.25">
      <c r="A651" s="4">
        <v>218</v>
      </c>
      <c r="B651" s="4" t="s">
        <v>254</v>
      </c>
      <c r="C651" s="49">
        <v>13</v>
      </c>
      <c r="D651" s="4" t="s">
        <v>347</v>
      </c>
      <c r="E651" s="1">
        <v>23.964439392089844</v>
      </c>
    </row>
    <row r="652" spans="1:5" x14ac:dyDescent="0.25">
      <c r="A652" s="4">
        <v>219</v>
      </c>
      <c r="B652" s="4" t="s">
        <v>255</v>
      </c>
      <c r="C652" s="49">
        <v>13</v>
      </c>
      <c r="D652" s="4" t="s">
        <v>347</v>
      </c>
      <c r="E652" s="1">
        <v>24.422225952148438</v>
      </c>
    </row>
    <row r="653" spans="1:5" x14ac:dyDescent="0.25">
      <c r="A653" s="4">
        <v>243</v>
      </c>
      <c r="B653" s="4" t="s">
        <v>264</v>
      </c>
      <c r="C653" s="49">
        <v>14</v>
      </c>
      <c r="D653" s="4" t="s">
        <v>347</v>
      </c>
      <c r="E653" s="1">
        <v>24.529830932617188</v>
      </c>
    </row>
    <row r="654" spans="1:5" x14ac:dyDescent="0.25">
      <c r="A654" s="4">
        <v>266</v>
      </c>
      <c r="B654" s="4" t="s">
        <v>272</v>
      </c>
      <c r="C654" s="49">
        <v>14</v>
      </c>
      <c r="D654" s="4" t="s">
        <v>347</v>
      </c>
      <c r="E654" s="1">
        <v>24.131675720214844</v>
      </c>
    </row>
    <row r="655" spans="1:5" x14ac:dyDescent="0.25">
      <c r="A655" s="4">
        <v>267</v>
      </c>
      <c r="B655" s="4" t="s">
        <v>273</v>
      </c>
      <c r="C655" s="49">
        <v>14</v>
      </c>
      <c r="D655" s="4" t="s">
        <v>347</v>
      </c>
      <c r="E655" s="1">
        <v>24.258455276489258</v>
      </c>
    </row>
    <row r="656" spans="1:5" x14ac:dyDescent="0.25">
      <c r="A656" s="4">
        <v>291</v>
      </c>
      <c r="B656" s="4" t="s">
        <v>282</v>
      </c>
      <c r="C656" s="49">
        <v>15</v>
      </c>
      <c r="D656" s="4" t="s">
        <v>347</v>
      </c>
      <c r="E656" s="1">
        <v>24.406866073608398</v>
      </c>
    </row>
    <row r="657" spans="1:5" x14ac:dyDescent="0.25">
      <c r="A657" s="4">
        <v>314</v>
      </c>
      <c r="B657" s="4" t="s">
        <v>290</v>
      </c>
      <c r="C657" s="49">
        <v>15</v>
      </c>
      <c r="D657" s="4" t="s">
        <v>347</v>
      </c>
      <c r="E657" s="1">
        <v>24.571475982666016</v>
      </c>
    </row>
    <row r="658" spans="1:5" x14ac:dyDescent="0.25">
      <c r="A658" s="4">
        <v>315</v>
      </c>
      <c r="B658" s="4" t="s">
        <v>291</v>
      </c>
      <c r="C658" s="49">
        <v>15</v>
      </c>
      <c r="D658" s="4" t="s">
        <v>347</v>
      </c>
      <c r="E658" s="1">
        <v>24.721721649169922</v>
      </c>
    </row>
    <row r="659" spans="1:5" x14ac:dyDescent="0.25">
      <c r="A659" s="4">
        <v>339</v>
      </c>
      <c r="B659" s="4" t="s">
        <v>300</v>
      </c>
      <c r="C659" s="49">
        <v>16</v>
      </c>
      <c r="D659" s="4" t="s">
        <v>347</v>
      </c>
      <c r="E659" s="1">
        <v>23.248397827148438</v>
      </c>
    </row>
    <row r="660" spans="1:5" x14ac:dyDescent="0.25">
      <c r="A660" s="4">
        <v>362</v>
      </c>
      <c r="B660" s="4" t="s">
        <v>308</v>
      </c>
      <c r="C660" s="49">
        <v>16</v>
      </c>
      <c r="D660" s="4" t="s">
        <v>347</v>
      </c>
      <c r="E660" s="1">
        <v>23.594753265380859</v>
      </c>
    </row>
    <row r="661" spans="1:5" x14ac:dyDescent="0.25">
      <c r="A661" s="4">
        <v>363</v>
      </c>
      <c r="B661" s="4" t="s">
        <v>309</v>
      </c>
      <c r="C661" s="49">
        <v>16</v>
      </c>
      <c r="D661" s="4" t="s">
        <v>347</v>
      </c>
      <c r="E661" s="1">
        <v>23.940221786499023</v>
      </c>
    </row>
    <row r="662" spans="1:5" x14ac:dyDescent="0.25">
      <c r="A662" s="4">
        <v>4</v>
      </c>
      <c r="B662" s="4" t="s">
        <v>165</v>
      </c>
      <c r="C662" s="49">
        <v>17</v>
      </c>
      <c r="D662" s="4" t="s">
        <v>347</v>
      </c>
      <c r="E662" s="1">
        <v>34.540733337402344</v>
      </c>
    </row>
    <row r="663" spans="1:5" x14ac:dyDescent="0.25">
      <c r="A663" s="4">
        <v>5</v>
      </c>
      <c r="B663" s="4" t="s">
        <v>166</v>
      </c>
      <c r="C663" s="49">
        <v>17</v>
      </c>
      <c r="D663" s="4" t="s">
        <v>347</v>
      </c>
      <c r="E663" s="1">
        <v>33.405330657958984</v>
      </c>
    </row>
    <row r="664" spans="1:5" x14ac:dyDescent="0.25">
      <c r="A664" s="4">
        <v>28</v>
      </c>
      <c r="B664" s="4" t="s">
        <v>177</v>
      </c>
      <c r="C664" s="49">
        <v>17</v>
      </c>
      <c r="D664" s="4" t="s">
        <v>347</v>
      </c>
      <c r="E664" s="1">
        <v>33.888313293457031</v>
      </c>
    </row>
    <row r="665" spans="1:5" x14ac:dyDescent="0.25">
      <c r="A665" s="4">
        <v>52</v>
      </c>
      <c r="B665" s="4" t="s">
        <v>187</v>
      </c>
      <c r="C665" s="49">
        <v>18</v>
      </c>
      <c r="D665" s="4" t="s">
        <v>347</v>
      </c>
      <c r="E665" s="1">
        <v>33.36138916015625</v>
      </c>
    </row>
    <row r="666" spans="1:5" x14ac:dyDescent="0.25">
      <c r="A666" s="4">
        <v>53</v>
      </c>
      <c r="B666" s="4" t="s">
        <v>188</v>
      </c>
      <c r="C666" s="49">
        <v>18</v>
      </c>
      <c r="D666" s="4" t="s">
        <v>347</v>
      </c>
      <c r="E666" s="1">
        <v>32.98016357421875</v>
      </c>
    </row>
    <row r="667" spans="1:5" x14ac:dyDescent="0.25">
      <c r="A667" s="4">
        <v>76</v>
      </c>
      <c r="B667" s="4" t="s">
        <v>198</v>
      </c>
      <c r="C667" s="49">
        <v>18</v>
      </c>
      <c r="D667" s="4" t="s">
        <v>347</v>
      </c>
      <c r="E667" s="1">
        <v>32.901660919189453</v>
      </c>
    </row>
    <row r="668" spans="1:5" x14ac:dyDescent="0.25">
      <c r="A668" s="4">
        <v>100</v>
      </c>
      <c r="B668" s="4" t="s">
        <v>208</v>
      </c>
      <c r="C668" s="49">
        <v>19</v>
      </c>
      <c r="D668" s="4" t="s">
        <v>347</v>
      </c>
      <c r="E668" s="1">
        <v>31.59760856628418</v>
      </c>
    </row>
    <row r="669" spans="1:5" x14ac:dyDescent="0.25">
      <c r="A669" s="4">
        <v>101</v>
      </c>
      <c r="B669" s="4" t="s">
        <v>209</v>
      </c>
      <c r="C669" s="49">
        <v>19</v>
      </c>
      <c r="D669" s="4" t="s">
        <v>347</v>
      </c>
      <c r="E669" s="1">
        <v>30.763660430908203</v>
      </c>
    </row>
    <row r="670" spans="1:5" x14ac:dyDescent="0.25">
      <c r="A670" s="4">
        <v>124</v>
      </c>
      <c r="B670" s="4" t="s">
        <v>219</v>
      </c>
      <c r="C670" s="49">
        <v>19</v>
      </c>
      <c r="D670" s="4" t="s">
        <v>347</v>
      </c>
      <c r="E670" s="1">
        <v>30.992128372192383</v>
      </c>
    </row>
    <row r="671" spans="1:5" x14ac:dyDescent="0.25">
      <c r="A671" s="4">
        <v>148</v>
      </c>
      <c r="B671" s="4" t="s">
        <v>229</v>
      </c>
      <c r="C671" s="49">
        <v>20</v>
      </c>
      <c r="D671" s="4" t="s">
        <v>347</v>
      </c>
      <c r="E671" s="1">
        <v>30.497600555419922</v>
      </c>
    </row>
    <row r="672" spans="1:5" x14ac:dyDescent="0.25">
      <c r="A672" s="4">
        <v>149</v>
      </c>
      <c r="B672" s="4" t="s">
        <v>230</v>
      </c>
      <c r="C672" s="49">
        <v>20</v>
      </c>
      <c r="D672" s="4" t="s">
        <v>347</v>
      </c>
      <c r="E672" s="1">
        <v>29.895442962646484</v>
      </c>
    </row>
    <row r="673" spans="1:5" x14ac:dyDescent="0.25">
      <c r="A673" s="4">
        <v>172</v>
      </c>
      <c r="B673" s="4" t="s">
        <v>238</v>
      </c>
      <c r="C673" s="49">
        <v>20</v>
      </c>
      <c r="D673" s="4" t="s">
        <v>347</v>
      </c>
      <c r="E673" s="1">
        <v>30.027374267578125</v>
      </c>
    </row>
    <row r="674" spans="1:5" x14ac:dyDescent="0.25">
      <c r="A674" s="4">
        <v>196</v>
      </c>
      <c r="B674" s="4" t="s">
        <v>247</v>
      </c>
      <c r="C674" s="49">
        <v>21</v>
      </c>
      <c r="D674" s="4" t="s">
        <v>347</v>
      </c>
      <c r="E674" s="1">
        <v>25.569643020629883</v>
      </c>
    </row>
    <row r="675" spans="1:5" x14ac:dyDescent="0.25">
      <c r="A675" s="4">
        <v>197</v>
      </c>
      <c r="B675" s="4" t="s">
        <v>248</v>
      </c>
      <c r="C675" s="49">
        <v>21</v>
      </c>
      <c r="D675" s="4" t="s">
        <v>347</v>
      </c>
      <c r="E675" s="1">
        <v>24.854421615600586</v>
      </c>
    </row>
    <row r="676" spans="1:5" x14ac:dyDescent="0.25">
      <c r="A676" s="4">
        <v>220</v>
      </c>
      <c r="B676" s="4" t="s">
        <v>256</v>
      </c>
      <c r="C676" s="49">
        <v>21</v>
      </c>
      <c r="D676" s="4" t="s">
        <v>347</v>
      </c>
      <c r="E676" s="1">
        <v>24.835834503173828</v>
      </c>
    </row>
    <row r="677" spans="1:5" x14ac:dyDescent="0.25">
      <c r="A677" s="4">
        <v>244</v>
      </c>
      <c r="B677" s="4" t="s">
        <v>265</v>
      </c>
      <c r="C677" s="49">
        <v>22</v>
      </c>
      <c r="D677" s="4" t="s">
        <v>347</v>
      </c>
      <c r="E677" s="1">
        <v>25.847352981567383</v>
      </c>
    </row>
    <row r="678" spans="1:5" x14ac:dyDescent="0.25">
      <c r="A678" s="4">
        <v>245</v>
      </c>
      <c r="B678" s="4" t="s">
        <v>266</v>
      </c>
      <c r="C678" s="49">
        <v>22</v>
      </c>
      <c r="D678" s="4" t="s">
        <v>347</v>
      </c>
      <c r="E678" s="1">
        <v>25.417390823364258</v>
      </c>
    </row>
    <row r="679" spans="1:5" x14ac:dyDescent="0.25">
      <c r="A679" s="4">
        <v>268</v>
      </c>
      <c r="B679" s="4" t="s">
        <v>274</v>
      </c>
      <c r="C679" s="49">
        <v>22</v>
      </c>
      <c r="D679" s="4" t="s">
        <v>347</v>
      </c>
      <c r="E679" s="1">
        <v>25.415975570678711</v>
      </c>
    </row>
    <row r="680" spans="1:5" x14ac:dyDescent="0.25">
      <c r="A680" s="4">
        <v>292</v>
      </c>
      <c r="B680" s="4" t="s">
        <v>283</v>
      </c>
      <c r="C680" s="49">
        <v>23</v>
      </c>
      <c r="D680" s="4" t="s">
        <v>347</v>
      </c>
      <c r="E680" s="1">
        <v>26.242507934570313</v>
      </c>
    </row>
    <row r="681" spans="1:5" x14ac:dyDescent="0.25">
      <c r="A681" s="4">
        <v>293</v>
      </c>
      <c r="B681" s="4" t="s">
        <v>284</v>
      </c>
      <c r="C681" s="49">
        <v>23</v>
      </c>
      <c r="D681" s="4" t="s">
        <v>347</v>
      </c>
      <c r="E681" s="1">
        <v>26.083993911743164</v>
      </c>
    </row>
    <row r="682" spans="1:5" x14ac:dyDescent="0.25">
      <c r="A682" s="4">
        <v>316</v>
      </c>
      <c r="B682" s="4" t="s">
        <v>292</v>
      </c>
      <c r="C682" s="49">
        <v>23</v>
      </c>
      <c r="D682" s="4" t="s">
        <v>347</v>
      </c>
      <c r="E682" s="1">
        <v>26.06269645690918</v>
      </c>
    </row>
    <row r="683" spans="1:5" x14ac:dyDescent="0.25">
      <c r="A683" s="4">
        <v>340</v>
      </c>
      <c r="B683" s="4" t="s">
        <v>301</v>
      </c>
      <c r="C683" s="49">
        <v>24</v>
      </c>
      <c r="D683" s="4" t="s">
        <v>347</v>
      </c>
      <c r="E683" s="1">
        <v>33.770854949951172</v>
      </c>
    </row>
    <row r="684" spans="1:5" x14ac:dyDescent="0.25">
      <c r="A684" s="4">
        <v>341</v>
      </c>
      <c r="B684" s="4" t="s">
        <v>302</v>
      </c>
      <c r="C684" s="49">
        <v>24</v>
      </c>
      <c r="D684" s="4" t="s">
        <v>347</v>
      </c>
      <c r="E684" s="1">
        <v>33.121101379394531</v>
      </c>
    </row>
    <row r="685" spans="1:5" x14ac:dyDescent="0.25">
      <c r="A685" s="4">
        <v>364</v>
      </c>
      <c r="B685" s="4" t="s">
        <v>310</v>
      </c>
      <c r="C685" s="49">
        <v>24</v>
      </c>
      <c r="D685" s="4" t="s">
        <v>347</v>
      </c>
      <c r="E685" s="1">
        <v>33.711544036865234</v>
      </c>
    </row>
    <row r="686" spans="1:5" x14ac:dyDescent="0.25">
      <c r="A686" s="4">
        <v>6</v>
      </c>
      <c r="B686" s="4" t="s">
        <v>167</v>
      </c>
      <c r="C686" s="49">
        <v>25</v>
      </c>
      <c r="D686" s="4" t="s">
        <v>347</v>
      </c>
      <c r="E686" s="1">
        <v>25.390501022338867</v>
      </c>
    </row>
    <row r="687" spans="1:5" x14ac:dyDescent="0.25">
      <c r="A687" s="4">
        <v>29</v>
      </c>
      <c r="B687" s="4" t="s">
        <v>178</v>
      </c>
      <c r="C687" s="49">
        <v>25</v>
      </c>
      <c r="D687" s="4" t="s">
        <v>347</v>
      </c>
      <c r="E687" s="1">
        <v>25.31489372253418</v>
      </c>
    </row>
    <row r="688" spans="1:5" x14ac:dyDescent="0.25">
      <c r="A688" s="4">
        <v>30</v>
      </c>
      <c r="B688" s="4" t="s">
        <v>179</v>
      </c>
      <c r="C688" s="49">
        <v>25</v>
      </c>
      <c r="D688" s="4" t="s">
        <v>347</v>
      </c>
      <c r="E688" s="1">
        <v>24.95228385925293</v>
      </c>
    </row>
    <row r="689" spans="1:5" x14ac:dyDescent="0.25">
      <c r="A689" s="4">
        <v>54</v>
      </c>
      <c r="B689" s="4" t="s">
        <v>189</v>
      </c>
      <c r="C689" s="49">
        <v>26</v>
      </c>
      <c r="D689" s="4" t="s">
        <v>347</v>
      </c>
      <c r="E689" s="1">
        <v>30.522781372070313</v>
      </c>
    </row>
    <row r="690" spans="1:5" x14ac:dyDescent="0.25">
      <c r="A690" s="4">
        <v>77</v>
      </c>
      <c r="B690" s="4" t="s">
        <v>199</v>
      </c>
      <c r="C690" s="49">
        <v>26</v>
      </c>
      <c r="D690" s="4" t="s">
        <v>347</v>
      </c>
      <c r="E690" s="1">
        <v>30.699525833129883</v>
      </c>
    </row>
    <row r="691" spans="1:5" x14ac:dyDescent="0.25">
      <c r="A691" s="4">
        <v>78</v>
      </c>
      <c r="B691" s="4" t="s">
        <v>200</v>
      </c>
      <c r="C691" s="49">
        <v>26</v>
      </c>
      <c r="D691" s="4" t="s">
        <v>347</v>
      </c>
      <c r="E691" s="1">
        <v>30.524467468261719</v>
      </c>
    </row>
    <row r="692" spans="1:5" x14ac:dyDescent="0.25">
      <c r="A692" s="4">
        <v>102</v>
      </c>
      <c r="B692" s="4" t="s">
        <v>210</v>
      </c>
      <c r="C692" s="49">
        <v>27</v>
      </c>
      <c r="D692" s="4" t="s">
        <v>347</v>
      </c>
      <c r="E692" s="1">
        <v>32.547382354736328</v>
      </c>
    </row>
    <row r="693" spans="1:5" x14ac:dyDescent="0.25">
      <c r="A693" s="4">
        <v>125</v>
      </c>
      <c r="B693" s="4" t="s">
        <v>220</v>
      </c>
      <c r="C693" s="49">
        <v>27</v>
      </c>
      <c r="D693" s="4" t="s">
        <v>347</v>
      </c>
      <c r="E693" s="1">
        <v>32.070949554443359</v>
      </c>
    </row>
    <row r="694" spans="1:5" x14ac:dyDescent="0.25">
      <c r="A694" s="4">
        <v>126</v>
      </c>
      <c r="B694" s="4" t="s">
        <v>221</v>
      </c>
      <c r="C694" s="49">
        <v>27</v>
      </c>
      <c r="D694" s="4" t="s">
        <v>347</v>
      </c>
      <c r="E694" s="1">
        <v>32.278129577636719</v>
      </c>
    </row>
    <row r="695" spans="1:5" x14ac:dyDescent="0.25">
      <c r="A695" s="4">
        <v>150</v>
      </c>
      <c r="B695" s="4" t="s">
        <v>231</v>
      </c>
      <c r="C695" s="49">
        <v>28</v>
      </c>
      <c r="D695" s="4" t="s">
        <v>347</v>
      </c>
      <c r="E695" s="1">
        <v>32.136795043945313</v>
      </c>
    </row>
    <row r="696" spans="1:5" x14ac:dyDescent="0.25">
      <c r="A696" s="4">
        <v>173</v>
      </c>
      <c r="B696" s="4" t="s">
        <v>239</v>
      </c>
      <c r="C696" s="49">
        <v>28</v>
      </c>
      <c r="D696" s="4" t="s">
        <v>347</v>
      </c>
      <c r="E696" s="1">
        <v>32.136482238769531</v>
      </c>
    </row>
    <row r="697" spans="1:5" x14ac:dyDescent="0.25">
      <c r="A697" s="4">
        <v>174</v>
      </c>
      <c r="B697" s="4" t="s">
        <v>240</v>
      </c>
      <c r="C697" s="49">
        <v>28</v>
      </c>
      <c r="D697" s="4" t="s">
        <v>347</v>
      </c>
      <c r="E697" s="1">
        <v>31.975139617919922</v>
      </c>
    </row>
    <row r="698" spans="1:5" x14ac:dyDescent="0.25">
      <c r="A698" s="4">
        <v>198</v>
      </c>
      <c r="B698" s="4" t="s">
        <v>249</v>
      </c>
      <c r="C698" s="49">
        <v>29</v>
      </c>
      <c r="D698" s="4" t="s">
        <v>347</v>
      </c>
      <c r="E698" s="1">
        <v>31.231435775756836</v>
      </c>
    </row>
    <row r="699" spans="1:5" x14ac:dyDescent="0.25">
      <c r="A699" s="4">
        <v>221</v>
      </c>
      <c r="B699" s="4" t="s">
        <v>257</v>
      </c>
      <c r="C699" s="49">
        <v>29</v>
      </c>
      <c r="D699" s="4" t="s">
        <v>347</v>
      </c>
      <c r="E699" s="1">
        <v>31.228610992431641</v>
      </c>
    </row>
    <row r="700" spans="1:5" x14ac:dyDescent="0.25">
      <c r="A700" s="4">
        <v>222</v>
      </c>
      <c r="B700" s="4" t="s">
        <v>258</v>
      </c>
      <c r="C700" s="49">
        <v>29</v>
      </c>
      <c r="D700" s="4" t="s">
        <v>347</v>
      </c>
      <c r="E700" s="1">
        <v>31.982721328735352</v>
      </c>
    </row>
    <row r="701" spans="1:5" x14ac:dyDescent="0.25">
      <c r="A701" s="4">
        <v>246</v>
      </c>
      <c r="B701" s="4" t="s">
        <v>267</v>
      </c>
      <c r="C701" s="49">
        <v>30</v>
      </c>
      <c r="D701" s="4" t="s">
        <v>347</v>
      </c>
      <c r="E701" s="1">
        <v>30.324565887451172</v>
      </c>
    </row>
    <row r="702" spans="1:5" x14ac:dyDescent="0.25">
      <c r="A702" s="4">
        <v>269</v>
      </c>
      <c r="B702" s="4" t="s">
        <v>275</v>
      </c>
      <c r="C702" s="49">
        <v>30</v>
      </c>
      <c r="D702" s="4" t="s">
        <v>347</v>
      </c>
      <c r="E702" s="1">
        <v>30.270883560180664</v>
      </c>
    </row>
    <row r="703" spans="1:5" x14ac:dyDescent="0.25">
      <c r="A703" s="4">
        <v>270</v>
      </c>
      <c r="B703" s="4" t="s">
        <v>276</v>
      </c>
      <c r="C703" s="49">
        <v>30</v>
      </c>
      <c r="D703" s="4" t="s">
        <v>347</v>
      </c>
      <c r="E703" s="1">
        <v>30.764068603515625</v>
      </c>
    </row>
    <row r="704" spans="1:5" x14ac:dyDescent="0.25">
      <c r="A704" s="4">
        <v>294</v>
      </c>
      <c r="B704" s="4" t="s">
        <v>285</v>
      </c>
      <c r="C704" s="49">
        <v>31</v>
      </c>
      <c r="D704" s="4" t="s">
        <v>347</v>
      </c>
      <c r="E704" s="1">
        <v>28.745885848999023</v>
      </c>
    </row>
    <row r="705" spans="1:5" x14ac:dyDescent="0.25">
      <c r="A705" s="4">
        <v>317</v>
      </c>
      <c r="B705" s="4" t="s">
        <v>293</v>
      </c>
      <c r="C705" s="49">
        <v>31</v>
      </c>
      <c r="D705" s="4" t="s">
        <v>347</v>
      </c>
      <c r="E705" s="1">
        <v>29.001346588134766</v>
      </c>
    </row>
    <row r="706" spans="1:5" x14ac:dyDescent="0.25">
      <c r="A706" s="4">
        <v>318</v>
      </c>
      <c r="B706" s="4" t="s">
        <v>294</v>
      </c>
      <c r="C706" s="49">
        <v>31</v>
      </c>
      <c r="D706" s="4" t="s">
        <v>347</v>
      </c>
      <c r="E706" s="1">
        <v>29.0150146484375</v>
      </c>
    </row>
    <row r="707" spans="1:5" x14ac:dyDescent="0.25">
      <c r="A707" s="4">
        <v>342</v>
      </c>
      <c r="B707" s="4" t="s">
        <v>303</v>
      </c>
      <c r="C707" s="49">
        <v>32</v>
      </c>
      <c r="D707" s="4" t="s">
        <v>347</v>
      </c>
      <c r="E707" s="1">
        <v>27.906360626220703</v>
      </c>
    </row>
    <row r="708" spans="1:5" x14ac:dyDescent="0.25">
      <c r="A708" s="4">
        <v>365</v>
      </c>
      <c r="B708" s="4" t="s">
        <v>311</v>
      </c>
      <c r="C708" s="49">
        <v>32</v>
      </c>
      <c r="D708" s="4" t="s">
        <v>347</v>
      </c>
      <c r="E708" s="1">
        <v>27.531850814819336</v>
      </c>
    </row>
    <row r="709" spans="1:5" x14ac:dyDescent="0.25">
      <c r="A709" s="4">
        <v>366</v>
      </c>
      <c r="B709" s="4" t="s">
        <v>312</v>
      </c>
      <c r="C709" s="49">
        <v>32</v>
      </c>
      <c r="D709" s="4" t="s">
        <v>347</v>
      </c>
      <c r="E709" s="1">
        <v>28.541736602783203</v>
      </c>
    </row>
    <row r="710" spans="1:5" x14ac:dyDescent="0.25">
      <c r="A710" s="4">
        <v>7</v>
      </c>
      <c r="B710" s="4" t="s">
        <v>168</v>
      </c>
      <c r="C710" s="49">
        <v>33</v>
      </c>
      <c r="D710" s="4" t="s">
        <v>347</v>
      </c>
      <c r="E710" s="1">
        <v>27.85723876953125</v>
      </c>
    </row>
    <row r="711" spans="1:5" x14ac:dyDescent="0.25">
      <c r="A711" s="4">
        <v>8</v>
      </c>
      <c r="B711" s="4" t="s">
        <v>169</v>
      </c>
      <c r="C711" s="49">
        <v>33</v>
      </c>
      <c r="D711" s="4" t="s">
        <v>347</v>
      </c>
      <c r="E711" s="1">
        <v>27.674545288085938</v>
      </c>
    </row>
    <row r="712" spans="1:5" x14ac:dyDescent="0.25">
      <c r="A712" s="4">
        <v>31</v>
      </c>
      <c r="B712" s="4" t="s">
        <v>180</v>
      </c>
      <c r="C712" s="49">
        <v>33</v>
      </c>
      <c r="D712" s="4" t="s">
        <v>347</v>
      </c>
      <c r="E712" s="1">
        <v>27.217432022094727</v>
      </c>
    </row>
    <row r="713" spans="1:5" x14ac:dyDescent="0.25">
      <c r="A713" s="4">
        <v>55</v>
      </c>
      <c r="B713" s="4" t="s">
        <v>190</v>
      </c>
      <c r="C713" s="49">
        <v>34</v>
      </c>
      <c r="D713" s="4" t="s">
        <v>347</v>
      </c>
      <c r="E713" s="1">
        <v>27.568937301635742</v>
      </c>
    </row>
    <row r="714" spans="1:5" x14ac:dyDescent="0.25">
      <c r="A714" s="4">
        <v>56</v>
      </c>
      <c r="B714" s="4" t="s">
        <v>191</v>
      </c>
      <c r="C714" s="49">
        <v>34</v>
      </c>
      <c r="D714" s="4" t="s">
        <v>347</v>
      </c>
      <c r="E714" s="1">
        <v>27.590322494506836</v>
      </c>
    </row>
    <row r="715" spans="1:5" x14ac:dyDescent="0.25">
      <c r="A715" s="4">
        <v>79</v>
      </c>
      <c r="B715" s="4" t="s">
        <v>201</v>
      </c>
      <c r="C715" s="49">
        <v>34</v>
      </c>
      <c r="D715" s="4" t="s">
        <v>347</v>
      </c>
      <c r="E715" s="1">
        <v>27.511056900024414</v>
      </c>
    </row>
    <row r="716" spans="1:5" x14ac:dyDescent="0.25">
      <c r="A716" s="4">
        <v>103</v>
      </c>
      <c r="B716" s="4" t="s">
        <v>211</v>
      </c>
      <c r="C716" s="49">
        <v>35</v>
      </c>
      <c r="D716" s="4" t="s">
        <v>347</v>
      </c>
      <c r="E716" s="1">
        <v>25.690933227539063</v>
      </c>
    </row>
    <row r="717" spans="1:5" x14ac:dyDescent="0.25">
      <c r="A717" s="4">
        <v>104</v>
      </c>
      <c r="B717" s="4" t="s">
        <v>212</v>
      </c>
      <c r="C717" s="49">
        <v>35</v>
      </c>
      <c r="D717" s="4" t="s">
        <v>347</v>
      </c>
      <c r="E717" s="1">
        <v>24.970113754272461</v>
      </c>
    </row>
    <row r="718" spans="1:5" x14ac:dyDescent="0.25">
      <c r="A718" s="4">
        <v>127</v>
      </c>
      <c r="B718" s="4" t="s">
        <v>222</v>
      </c>
      <c r="C718" s="49">
        <v>35</v>
      </c>
      <c r="D718" s="4" t="s">
        <v>347</v>
      </c>
      <c r="E718" s="1">
        <v>25.05573844909668</v>
      </c>
    </row>
    <row r="719" spans="1:5" x14ac:dyDescent="0.25">
      <c r="A719" s="4">
        <v>151</v>
      </c>
      <c r="B719" s="4" t="s">
        <v>232</v>
      </c>
      <c r="C719" s="49">
        <v>36</v>
      </c>
      <c r="D719" s="4" t="s">
        <v>347</v>
      </c>
      <c r="E719" s="1">
        <v>27.895757675170898</v>
      </c>
    </row>
    <row r="720" spans="1:5" x14ac:dyDescent="0.25">
      <c r="A720" s="4">
        <v>152</v>
      </c>
      <c r="B720" s="4" t="s">
        <v>233</v>
      </c>
      <c r="C720" s="49">
        <v>36</v>
      </c>
      <c r="D720" s="4" t="s">
        <v>347</v>
      </c>
      <c r="E720" s="1">
        <v>27.31965446472168</v>
      </c>
    </row>
    <row r="721" spans="1:5" x14ac:dyDescent="0.25">
      <c r="A721" s="4">
        <v>175</v>
      </c>
      <c r="B721" s="4" t="s">
        <v>241</v>
      </c>
      <c r="C721" s="49">
        <v>36</v>
      </c>
      <c r="D721" s="4" t="s">
        <v>347</v>
      </c>
      <c r="E721" s="1">
        <v>27.451620101928711</v>
      </c>
    </row>
    <row r="722" spans="1:5" x14ac:dyDescent="0.25">
      <c r="A722" s="4">
        <v>199</v>
      </c>
      <c r="B722" s="4" t="s">
        <v>250</v>
      </c>
      <c r="C722" s="49">
        <v>37</v>
      </c>
      <c r="D722" s="4" t="s">
        <v>347</v>
      </c>
      <c r="E722" s="1">
        <v>27.835763931274414</v>
      </c>
    </row>
    <row r="723" spans="1:5" x14ac:dyDescent="0.25">
      <c r="A723" s="4">
        <v>200</v>
      </c>
      <c r="B723" s="4" t="s">
        <v>251</v>
      </c>
      <c r="C723" s="49">
        <v>37</v>
      </c>
      <c r="D723" s="4" t="s">
        <v>347</v>
      </c>
      <c r="E723" s="1">
        <v>27.520015716552734</v>
      </c>
    </row>
    <row r="724" spans="1:5" x14ac:dyDescent="0.25">
      <c r="A724" s="4">
        <v>223</v>
      </c>
      <c r="B724" s="4" t="s">
        <v>259</v>
      </c>
      <c r="C724" s="49">
        <v>37</v>
      </c>
      <c r="D724" s="4" t="s">
        <v>347</v>
      </c>
      <c r="E724" s="1">
        <v>27.954143524169922</v>
      </c>
    </row>
    <row r="725" spans="1:5" x14ac:dyDescent="0.25">
      <c r="A725" s="4">
        <v>247</v>
      </c>
      <c r="B725" s="4" t="s">
        <v>268</v>
      </c>
      <c r="C725" s="49">
        <v>38</v>
      </c>
      <c r="D725" s="4" t="s">
        <v>347</v>
      </c>
      <c r="E725" s="1">
        <v>24.845087051391602</v>
      </c>
    </row>
    <row r="726" spans="1:5" x14ac:dyDescent="0.25">
      <c r="A726" s="4">
        <v>248</v>
      </c>
      <c r="B726" s="4" t="s">
        <v>269</v>
      </c>
      <c r="C726" s="49">
        <v>38</v>
      </c>
      <c r="D726" s="4" t="s">
        <v>347</v>
      </c>
      <c r="E726" s="1">
        <v>24.814338684082031</v>
      </c>
    </row>
    <row r="727" spans="1:5" x14ac:dyDescent="0.25">
      <c r="A727" s="4">
        <v>271</v>
      </c>
      <c r="B727" s="4" t="s">
        <v>277</v>
      </c>
      <c r="C727" s="49">
        <v>38</v>
      </c>
      <c r="D727" s="4" t="s">
        <v>347</v>
      </c>
      <c r="E727" s="1">
        <v>24.874029159545898</v>
      </c>
    </row>
    <row r="728" spans="1:5" x14ac:dyDescent="0.25">
      <c r="A728" s="4">
        <v>295</v>
      </c>
      <c r="B728" s="4" t="s">
        <v>286</v>
      </c>
      <c r="C728" s="49">
        <v>39</v>
      </c>
      <c r="D728" s="4" t="s">
        <v>347</v>
      </c>
      <c r="E728" s="1">
        <v>26.463188171386719</v>
      </c>
    </row>
    <row r="729" spans="1:5" x14ac:dyDescent="0.25">
      <c r="A729" s="4">
        <v>296</v>
      </c>
      <c r="B729" s="4" t="s">
        <v>287</v>
      </c>
      <c r="C729" s="49">
        <v>39</v>
      </c>
      <c r="D729" s="4" t="s">
        <v>347</v>
      </c>
      <c r="E729" s="1">
        <v>26.330806732177734</v>
      </c>
    </row>
    <row r="730" spans="1:5" x14ac:dyDescent="0.25">
      <c r="A730" s="4">
        <v>319</v>
      </c>
      <c r="B730" s="4" t="s">
        <v>295</v>
      </c>
      <c r="C730" s="49">
        <v>39</v>
      </c>
      <c r="D730" s="4" t="s">
        <v>347</v>
      </c>
      <c r="E730" s="1">
        <v>26.303913116455078</v>
      </c>
    </row>
    <row r="731" spans="1:5" x14ac:dyDescent="0.25">
      <c r="A731" s="4">
        <v>343</v>
      </c>
      <c r="B731" s="4" t="s">
        <v>304</v>
      </c>
      <c r="C731" s="49">
        <v>40</v>
      </c>
      <c r="D731" s="4" t="s">
        <v>347</v>
      </c>
      <c r="E731" s="1">
        <v>24.89190673828125</v>
      </c>
    </row>
    <row r="732" spans="1:5" x14ac:dyDescent="0.25">
      <c r="A732" s="4">
        <v>344</v>
      </c>
      <c r="B732" s="4" t="s">
        <v>305</v>
      </c>
      <c r="C732" s="49">
        <v>40</v>
      </c>
      <c r="D732" s="4" t="s">
        <v>347</v>
      </c>
      <c r="E732" s="1">
        <v>25.177953720092773</v>
      </c>
    </row>
    <row r="733" spans="1:5" x14ac:dyDescent="0.25">
      <c r="A733" s="4">
        <v>367</v>
      </c>
      <c r="B733" s="4" t="s">
        <v>313</v>
      </c>
      <c r="C733" s="49">
        <v>40</v>
      </c>
      <c r="D733" s="4" t="s">
        <v>347</v>
      </c>
      <c r="E733" s="1">
        <v>25.608991622924805</v>
      </c>
    </row>
    <row r="734" spans="1:5" x14ac:dyDescent="0.25">
      <c r="A734" s="4">
        <v>9</v>
      </c>
      <c r="B734" s="4" t="s">
        <v>170</v>
      </c>
      <c r="C734" s="49">
        <v>41</v>
      </c>
      <c r="D734" s="4" t="s">
        <v>347</v>
      </c>
      <c r="E734" s="1">
        <v>25.431718826293945</v>
      </c>
    </row>
    <row r="735" spans="1:5" x14ac:dyDescent="0.25">
      <c r="A735" s="4">
        <v>32</v>
      </c>
      <c r="B735" s="4" t="s">
        <v>181</v>
      </c>
      <c r="C735" s="49">
        <v>41</v>
      </c>
      <c r="D735" s="4" t="s">
        <v>347</v>
      </c>
      <c r="E735" s="1">
        <v>25.495016098022461</v>
      </c>
    </row>
    <row r="736" spans="1:5" x14ac:dyDescent="0.25">
      <c r="A736" s="4">
        <v>33</v>
      </c>
      <c r="B736" s="4" t="s">
        <v>182</v>
      </c>
      <c r="C736" s="49">
        <v>41</v>
      </c>
      <c r="D736" s="4" t="s">
        <v>347</v>
      </c>
      <c r="E736" s="1">
        <v>25.285232543945313</v>
      </c>
    </row>
    <row r="737" spans="1:5" x14ac:dyDescent="0.25">
      <c r="A737" s="4">
        <v>57</v>
      </c>
      <c r="B737" s="4" t="s">
        <v>192</v>
      </c>
      <c r="C737" s="49">
        <v>42</v>
      </c>
      <c r="D737" s="4" t="s">
        <v>347</v>
      </c>
      <c r="E737" s="1">
        <v>25.988195419311523</v>
      </c>
    </row>
    <row r="738" spans="1:5" x14ac:dyDescent="0.25">
      <c r="A738" s="4">
        <v>80</v>
      </c>
      <c r="B738" s="4" t="s">
        <v>202</v>
      </c>
      <c r="C738" s="49">
        <v>42</v>
      </c>
      <c r="D738" s="4" t="s">
        <v>347</v>
      </c>
      <c r="E738" s="1">
        <v>25.970745086669922</v>
      </c>
    </row>
    <row r="739" spans="1:5" x14ac:dyDescent="0.25">
      <c r="A739" s="4">
        <v>81</v>
      </c>
      <c r="B739" s="4" t="s">
        <v>203</v>
      </c>
      <c r="C739" s="49">
        <v>42</v>
      </c>
      <c r="D739" s="4" t="s">
        <v>347</v>
      </c>
      <c r="E739" s="1">
        <v>25.599662780761719</v>
      </c>
    </row>
    <row r="740" spans="1:5" x14ac:dyDescent="0.25">
      <c r="A740" s="4">
        <v>105</v>
      </c>
      <c r="B740" s="4" t="s">
        <v>213</v>
      </c>
      <c r="C740" s="49">
        <v>43</v>
      </c>
      <c r="D740" s="4" t="s">
        <v>347</v>
      </c>
      <c r="E740" s="1">
        <v>26.697017669677734</v>
      </c>
    </row>
    <row r="741" spans="1:5" x14ac:dyDescent="0.25">
      <c r="A741" s="4">
        <v>128</v>
      </c>
      <c r="B741" s="4" t="s">
        <v>223</v>
      </c>
      <c r="C741" s="49">
        <v>43</v>
      </c>
      <c r="D741" s="4" t="s">
        <v>347</v>
      </c>
      <c r="E741" s="1">
        <v>26.720975875854492</v>
      </c>
    </row>
    <row r="742" spans="1:5" x14ac:dyDescent="0.25">
      <c r="A742" s="4">
        <v>129</v>
      </c>
      <c r="B742" s="4" t="s">
        <v>224</v>
      </c>
      <c r="C742" s="49">
        <v>43</v>
      </c>
      <c r="D742" s="4" t="s">
        <v>347</v>
      </c>
      <c r="E742" s="1">
        <v>26.517490386962891</v>
      </c>
    </row>
    <row r="743" spans="1:5" x14ac:dyDescent="0.25">
      <c r="A743" s="4">
        <v>153</v>
      </c>
      <c r="B743" s="4" t="s">
        <v>234</v>
      </c>
      <c r="C743" s="49">
        <v>44</v>
      </c>
      <c r="D743" s="4" t="s">
        <v>347</v>
      </c>
      <c r="E743" s="1">
        <v>25.143571853637695</v>
      </c>
    </row>
    <row r="744" spans="1:5" x14ac:dyDescent="0.25">
      <c r="A744" s="4">
        <v>176</v>
      </c>
      <c r="B744" s="4" t="s">
        <v>242</v>
      </c>
      <c r="C744" s="49">
        <v>44</v>
      </c>
      <c r="D744" s="4" t="s">
        <v>347</v>
      </c>
      <c r="E744" s="1">
        <v>25.306631088256836</v>
      </c>
    </row>
    <row r="745" spans="1:5" x14ac:dyDescent="0.25">
      <c r="A745" s="4">
        <v>177</v>
      </c>
      <c r="B745" s="4" t="s">
        <v>243</v>
      </c>
      <c r="C745" s="49">
        <v>44</v>
      </c>
      <c r="D745" s="4" t="s">
        <v>347</v>
      </c>
      <c r="E745" s="1">
        <v>25.704107284545898</v>
      </c>
    </row>
    <row r="746" spans="1:5" x14ac:dyDescent="0.25">
      <c r="A746" s="4">
        <v>201</v>
      </c>
      <c r="B746" s="4" t="s">
        <v>252</v>
      </c>
      <c r="C746" s="49">
        <v>45</v>
      </c>
      <c r="D746" s="4" t="s">
        <v>347</v>
      </c>
      <c r="E746" s="1">
        <v>25.263645172119141</v>
      </c>
    </row>
    <row r="747" spans="1:5" x14ac:dyDescent="0.25">
      <c r="A747" s="4">
        <v>224</v>
      </c>
      <c r="B747" s="4" t="s">
        <v>260</v>
      </c>
      <c r="C747" s="49">
        <v>45</v>
      </c>
      <c r="D747" s="4" t="s">
        <v>347</v>
      </c>
      <c r="E747" s="1">
        <v>25.628917694091797</v>
      </c>
    </row>
    <row r="748" spans="1:5" x14ac:dyDescent="0.25">
      <c r="A748" s="4">
        <v>225</v>
      </c>
      <c r="B748" s="4" t="s">
        <v>261</v>
      </c>
      <c r="C748" s="49">
        <v>45</v>
      </c>
      <c r="D748" s="4" t="s">
        <v>347</v>
      </c>
      <c r="E748" s="1">
        <v>25.339601516723633</v>
      </c>
    </row>
    <row r="749" spans="1:5" x14ac:dyDescent="0.25">
      <c r="A749" s="4">
        <v>249</v>
      </c>
      <c r="B749" s="4" t="s">
        <v>270</v>
      </c>
      <c r="C749" s="49">
        <v>46</v>
      </c>
      <c r="D749" s="4" t="s">
        <v>347</v>
      </c>
      <c r="E749" s="1">
        <v>26.28419303894043</v>
      </c>
    </row>
    <row r="750" spans="1:5" x14ac:dyDescent="0.25">
      <c r="A750" s="4">
        <v>272</v>
      </c>
      <c r="B750" s="4" t="s">
        <v>278</v>
      </c>
      <c r="C750" s="49">
        <v>46</v>
      </c>
      <c r="D750" s="4" t="s">
        <v>347</v>
      </c>
      <c r="E750" s="1">
        <v>26.124555587768555</v>
      </c>
    </row>
    <row r="751" spans="1:5" x14ac:dyDescent="0.25">
      <c r="A751" s="4">
        <v>273</v>
      </c>
      <c r="B751" s="4" t="s">
        <v>279</v>
      </c>
      <c r="C751" s="49">
        <v>46</v>
      </c>
      <c r="D751" s="4" t="s">
        <v>347</v>
      </c>
      <c r="E751" s="1">
        <v>26.235712051391602</v>
      </c>
    </row>
    <row r="752" spans="1:5" x14ac:dyDescent="0.25">
      <c r="A752" s="4">
        <v>297</v>
      </c>
      <c r="B752" s="4" t="s">
        <v>288</v>
      </c>
      <c r="C752" s="49">
        <v>47</v>
      </c>
      <c r="D752" s="4" t="s">
        <v>347</v>
      </c>
      <c r="E752" s="1">
        <v>26.064428329467773</v>
      </c>
    </row>
    <row r="753" spans="1:5" x14ac:dyDescent="0.25">
      <c r="A753" s="4">
        <v>320</v>
      </c>
      <c r="B753" s="4" t="s">
        <v>296</v>
      </c>
      <c r="C753" s="49">
        <v>47</v>
      </c>
      <c r="D753" s="4" t="s">
        <v>347</v>
      </c>
      <c r="E753" s="1">
        <v>25.984575271606445</v>
      </c>
    </row>
    <row r="754" spans="1:5" x14ac:dyDescent="0.25">
      <c r="A754" s="4">
        <v>321</v>
      </c>
      <c r="B754" s="4" t="s">
        <v>297</v>
      </c>
      <c r="C754" s="49">
        <v>47</v>
      </c>
      <c r="D754" s="4" t="s">
        <v>347</v>
      </c>
      <c r="E754" s="1">
        <v>26.342905044555664</v>
      </c>
    </row>
    <row r="755" spans="1:5" x14ac:dyDescent="0.25">
      <c r="A755" s="4">
        <v>345</v>
      </c>
      <c r="B755" s="4" t="s">
        <v>306</v>
      </c>
      <c r="C755" s="49">
        <v>48</v>
      </c>
      <c r="D755" s="4" t="s">
        <v>347</v>
      </c>
      <c r="E755" s="1">
        <v>25.50370979309082</v>
      </c>
    </row>
    <row r="756" spans="1:5" x14ac:dyDescent="0.25">
      <c r="A756" s="4">
        <v>368</v>
      </c>
      <c r="B756" s="4" t="s">
        <v>314</v>
      </c>
      <c r="C756" s="49">
        <v>48</v>
      </c>
      <c r="D756" s="4" t="s">
        <v>347</v>
      </c>
      <c r="E756" s="1">
        <v>25.685140609741211</v>
      </c>
    </row>
    <row r="757" spans="1:5" x14ac:dyDescent="0.25">
      <c r="A757" s="4">
        <v>369</v>
      </c>
      <c r="B757" s="4" t="s">
        <v>315</v>
      </c>
      <c r="C757" s="49">
        <v>48</v>
      </c>
      <c r="D757" s="4" t="s">
        <v>347</v>
      </c>
      <c r="E757" s="1">
        <v>26.856584548950195</v>
      </c>
    </row>
    <row r="758" spans="1:5" x14ac:dyDescent="0.25">
      <c r="A758" s="4">
        <v>10</v>
      </c>
      <c r="B758" s="4" t="s">
        <v>171</v>
      </c>
      <c r="C758" s="49">
        <v>49</v>
      </c>
      <c r="D758" s="4" t="s">
        <v>347</v>
      </c>
      <c r="E758" s="1">
        <v>25.842983245849609</v>
      </c>
    </row>
    <row r="759" spans="1:5" x14ac:dyDescent="0.25">
      <c r="A759" s="4">
        <v>11</v>
      </c>
      <c r="B759" s="4" t="s">
        <v>172</v>
      </c>
      <c r="C759" s="49">
        <v>49</v>
      </c>
      <c r="D759" s="4" t="s">
        <v>347</v>
      </c>
      <c r="E759" s="1">
        <v>25.748744964599609</v>
      </c>
    </row>
    <row r="760" spans="1:5" x14ac:dyDescent="0.25">
      <c r="A760" s="4">
        <v>34</v>
      </c>
      <c r="B760" s="4" t="s">
        <v>183</v>
      </c>
      <c r="C760" s="49">
        <v>49</v>
      </c>
      <c r="D760" s="4" t="s">
        <v>347</v>
      </c>
      <c r="E760" s="1">
        <v>25.568429946899414</v>
      </c>
    </row>
    <row r="761" spans="1:5" x14ac:dyDescent="0.25">
      <c r="A761" s="4">
        <v>58</v>
      </c>
      <c r="B761" s="4" t="s">
        <v>193</v>
      </c>
      <c r="C761" s="49">
        <v>50</v>
      </c>
      <c r="D761" s="4" t="s">
        <v>347</v>
      </c>
      <c r="E761" s="1">
        <v>27.919679641723633</v>
      </c>
    </row>
    <row r="762" spans="1:5" x14ac:dyDescent="0.25">
      <c r="A762" s="4">
        <v>59</v>
      </c>
      <c r="B762" s="4" t="s">
        <v>194</v>
      </c>
      <c r="C762" s="49">
        <v>50</v>
      </c>
      <c r="D762" s="4" t="s">
        <v>347</v>
      </c>
      <c r="E762" s="1">
        <v>28.814739227294922</v>
      </c>
    </row>
    <row r="763" spans="1:5" x14ac:dyDescent="0.25">
      <c r="A763" s="4">
        <v>82</v>
      </c>
      <c r="B763" s="4" t="s">
        <v>204</v>
      </c>
      <c r="C763" s="49">
        <v>50</v>
      </c>
      <c r="D763" s="4" t="s">
        <v>347</v>
      </c>
      <c r="E763" s="1">
        <v>27.298566818237305</v>
      </c>
    </row>
    <row r="764" spans="1:5" x14ac:dyDescent="0.25">
      <c r="A764" s="4">
        <v>106</v>
      </c>
      <c r="B764" s="4" t="s">
        <v>214</v>
      </c>
      <c r="C764" s="49" t="s">
        <v>152</v>
      </c>
      <c r="D764" s="4" t="s">
        <v>347</v>
      </c>
      <c r="E764" s="4" t="s">
        <v>153</v>
      </c>
    </row>
    <row r="765" spans="1:5" x14ac:dyDescent="0.25">
      <c r="A765" s="4">
        <v>107</v>
      </c>
      <c r="B765" s="4" t="s">
        <v>215</v>
      </c>
      <c r="C765" s="49" t="s">
        <v>152</v>
      </c>
      <c r="D765" s="4" t="s">
        <v>347</v>
      </c>
      <c r="E765" s="4" t="s">
        <v>153</v>
      </c>
    </row>
    <row r="766" spans="1:5" x14ac:dyDescent="0.25">
      <c r="A766" s="4">
        <v>130</v>
      </c>
      <c r="B766" s="4" t="s">
        <v>225</v>
      </c>
      <c r="C766" s="49" t="s">
        <v>152</v>
      </c>
      <c r="D766" s="4" t="s">
        <v>347</v>
      </c>
      <c r="E766" s="4" t="s">
        <v>153</v>
      </c>
    </row>
    <row r="767" spans="1:5" x14ac:dyDescent="0.25">
      <c r="A767" s="4">
        <v>12</v>
      </c>
      <c r="B767" s="4" t="s">
        <v>0</v>
      </c>
      <c r="C767" s="49">
        <v>1</v>
      </c>
      <c r="D767" s="4" t="s">
        <v>348</v>
      </c>
      <c r="E767" s="1">
        <v>24.161478042602539</v>
      </c>
    </row>
    <row r="768" spans="1:5" x14ac:dyDescent="0.25">
      <c r="A768" s="4">
        <v>13</v>
      </c>
      <c r="B768" s="4" t="s">
        <v>2</v>
      </c>
      <c r="C768" s="49">
        <v>1</v>
      </c>
      <c r="D768" s="4" t="s">
        <v>348</v>
      </c>
      <c r="E768" s="1">
        <v>23.913293838500977</v>
      </c>
    </row>
    <row r="769" spans="1:5" x14ac:dyDescent="0.25">
      <c r="A769" s="4">
        <v>36</v>
      </c>
      <c r="B769" s="4" t="s">
        <v>3</v>
      </c>
      <c r="C769" s="49">
        <v>1</v>
      </c>
      <c r="D769" s="4" t="s">
        <v>348</v>
      </c>
      <c r="E769" s="1">
        <v>24.11598014831543</v>
      </c>
    </row>
    <row r="770" spans="1:5" x14ac:dyDescent="0.25">
      <c r="A770" s="4">
        <v>60</v>
      </c>
      <c r="B770" s="4" t="s">
        <v>4</v>
      </c>
      <c r="C770" s="49">
        <v>2</v>
      </c>
      <c r="D770" s="4" t="s">
        <v>348</v>
      </c>
      <c r="E770" s="1">
        <v>24.339265823364258</v>
      </c>
    </row>
    <row r="771" spans="1:5" x14ac:dyDescent="0.25">
      <c r="A771" s="4">
        <v>61</v>
      </c>
      <c r="B771" s="4" t="s">
        <v>5</v>
      </c>
      <c r="C771" s="49">
        <v>2</v>
      </c>
      <c r="D771" s="4" t="s">
        <v>348</v>
      </c>
      <c r="E771" s="1">
        <v>24.283409118652344</v>
      </c>
    </row>
    <row r="772" spans="1:5" x14ac:dyDescent="0.25">
      <c r="A772" s="4">
        <v>84</v>
      </c>
      <c r="B772" s="4" t="s">
        <v>6</v>
      </c>
      <c r="C772" s="49">
        <v>2</v>
      </c>
      <c r="D772" s="4" t="s">
        <v>348</v>
      </c>
      <c r="E772" s="1">
        <v>24.356220245361328</v>
      </c>
    </row>
    <row r="773" spans="1:5" x14ac:dyDescent="0.25">
      <c r="A773" s="4">
        <v>108</v>
      </c>
      <c r="B773" s="4" t="s">
        <v>7</v>
      </c>
      <c r="C773" s="49">
        <v>3</v>
      </c>
      <c r="D773" s="4" t="s">
        <v>348</v>
      </c>
      <c r="E773" s="1">
        <v>26.967939376831055</v>
      </c>
    </row>
    <row r="774" spans="1:5" x14ac:dyDescent="0.25">
      <c r="A774" s="4">
        <v>109</v>
      </c>
      <c r="B774" s="4" t="s">
        <v>8</v>
      </c>
      <c r="C774" s="49">
        <v>3</v>
      </c>
      <c r="D774" s="4" t="s">
        <v>348</v>
      </c>
      <c r="E774" s="1">
        <v>27.058826446533203</v>
      </c>
    </row>
    <row r="775" spans="1:5" x14ac:dyDescent="0.25">
      <c r="A775" s="4">
        <v>132</v>
      </c>
      <c r="B775" s="4" t="s">
        <v>9</v>
      </c>
      <c r="C775" s="49">
        <v>3</v>
      </c>
      <c r="D775" s="4" t="s">
        <v>348</v>
      </c>
      <c r="E775" s="1">
        <v>27.160032272338867</v>
      </c>
    </row>
    <row r="776" spans="1:5" x14ac:dyDescent="0.25">
      <c r="A776" s="4">
        <v>156</v>
      </c>
      <c r="B776" s="4" t="s">
        <v>10</v>
      </c>
      <c r="C776" s="49">
        <v>4</v>
      </c>
      <c r="D776" s="4" t="s">
        <v>348</v>
      </c>
      <c r="E776" s="1">
        <v>22.417501449584961</v>
      </c>
    </row>
    <row r="777" spans="1:5" x14ac:dyDescent="0.25">
      <c r="A777" s="4">
        <v>157</v>
      </c>
      <c r="B777" s="4" t="s">
        <v>11</v>
      </c>
      <c r="C777" s="49">
        <v>4</v>
      </c>
      <c r="D777" s="4" t="s">
        <v>348</v>
      </c>
      <c r="E777" s="1">
        <v>22.47105598449707</v>
      </c>
    </row>
    <row r="778" spans="1:5" x14ac:dyDescent="0.25">
      <c r="A778" s="4">
        <v>180</v>
      </c>
      <c r="B778" s="4" t="s">
        <v>12</v>
      </c>
      <c r="C778" s="49">
        <v>4</v>
      </c>
      <c r="D778" s="4" t="s">
        <v>348</v>
      </c>
      <c r="E778" s="1">
        <v>22.505760192871094</v>
      </c>
    </row>
    <row r="779" spans="1:5" x14ac:dyDescent="0.25">
      <c r="A779" s="4">
        <v>204</v>
      </c>
      <c r="B779" s="4" t="s">
        <v>13</v>
      </c>
      <c r="C779" s="49">
        <v>5</v>
      </c>
      <c r="D779" s="4" t="s">
        <v>348</v>
      </c>
      <c r="E779" s="1">
        <v>22.454242706298828</v>
      </c>
    </row>
    <row r="780" spans="1:5" x14ac:dyDescent="0.25">
      <c r="A780" s="4">
        <v>205</v>
      </c>
      <c r="B780" s="4" t="s">
        <v>14</v>
      </c>
      <c r="C780" s="49">
        <v>5</v>
      </c>
      <c r="D780" s="4" t="s">
        <v>348</v>
      </c>
      <c r="E780" s="1">
        <v>22.394718170166016</v>
      </c>
    </row>
    <row r="781" spans="1:5" x14ac:dyDescent="0.25">
      <c r="A781" s="4">
        <v>228</v>
      </c>
      <c r="B781" s="4" t="s">
        <v>15</v>
      </c>
      <c r="C781" s="49">
        <v>5</v>
      </c>
      <c r="D781" s="4" t="s">
        <v>348</v>
      </c>
      <c r="E781" s="1">
        <v>22.231605529785156</v>
      </c>
    </row>
    <row r="782" spans="1:5" x14ac:dyDescent="0.25">
      <c r="A782" s="4">
        <v>252</v>
      </c>
      <c r="B782" s="4" t="s">
        <v>16</v>
      </c>
      <c r="C782" s="49">
        <v>6</v>
      </c>
      <c r="D782" s="4" t="s">
        <v>348</v>
      </c>
      <c r="E782" s="1">
        <v>24.088403701782227</v>
      </c>
    </row>
    <row r="783" spans="1:5" x14ac:dyDescent="0.25">
      <c r="A783" s="4">
        <v>253</v>
      </c>
      <c r="B783" s="4" t="s">
        <v>17</v>
      </c>
      <c r="C783" s="49">
        <v>6</v>
      </c>
      <c r="D783" s="4" t="s">
        <v>348</v>
      </c>
      <c r="E783" s="1">
        <v>23.833890914916992</v>
      </c>
    </row>
    <row r="784" spans="1:5" x14ac:dyDescent="0.25">
      <c r="A784" s="4">
        <v>276</v>
      </c>
      <c r="B784" s="4" t="s">
        <v>18</v>
      </c>
      <c r="C784" s="49">
        <v>6</v>
      </c>
      <c r="D784" s="4" t="s">
        <v>348</v>
      </c>
      <c r="E784" s="1">
        <v>24.144609451293945</v>
      </c>
    </row>
    <row r="785" spans="1:5" x14ac:dyDescent="0.25">
      <c r="A785" s="4">
        <v>300</v>
      </c>
      <c r="B785" s="4" t="s">
        <v>19</v>
      </c>
      <c r="C785" s="49">
        <v>7</v>
      </c>
      <c r="D785" s="4" t="s">
        <v>348</v>
      </c>
      <c r="E785" s="1">
        <v>18.558710098266602</v>
      </c>
    </row>
    <row r="786" spans="1:5" x14ac:dyDescent="0.25">
      <c r="A786" s="4">
        <v>301</v>
      </c>
      <c r="B786" s="4" t="s">
        <v>20</v>
      </c>
      <c r="C786" s="49">
        <v>7</v>
      </c>
      <c r="D786" s="4" t="s">
        <v>348</v>
      </c>
      <c r="E786" s="1">
        <v>18.479274749755859</v>
      </c>
    </row>
    <row r="787" spans="1:5" x14ac:dyDescent="0.25">
      <c r="A787" s="4">
        <v>324</v>
      </c>
      <c r="B787" s="4" t="s">
        <v>21</v>
      </c>
      <c r="C787" s="49">
        <v>7</v>
      </c>
      <c r="D787" s="4" t="s">
        <v>348</v>
      </c>
      <c r="E787" s="1">
        <v>18.503232955932617</v>
      </c>
    </row>
    <row r="788" spans="1:5" x14ac:dyDescent="0.25">
      <c r="A788" s="4">
        <v>348</v>
      </c>
      <c r="B788" s="4" t="s">
        <v>22</v>
      </c>
      <c r="C788" s="49">
        <v>8</v>
      </c>
      <c r="D788" s="4" t="s">
        <v>348</v>
      </c>
      <c r="E788" s="1">
        <v>18.729764938354492</v>
      </c>
    </row>
    <row r="789" spans="1:5" x14ac:dyDescent="0.25">
      <c r="A789" s="4">
        <v>349</v>
      </c>
      <c r="B789" s="4" t="s">
        <v>23</v>
      </c>
      <c r="C789" s="49">
        <v>8</v>
      </c>
      <c r="D789" s="4" t="s">
        <v>348</v>
      </c>
      <c r="E789" s="1">
        <v>18.526754379272461</v>
      </c>
    </row>
    <row r="790" spans="1:5" x14ac:dyDescent="0.25">
      <c r="A790" s="4">
        <v>372</v>
      </c>
      <c r="B790" s="4" t="s">
        <v>24</v>
      </c>
      <c r="C790" s="49">
        <v>8</v>
      </c>
      <c r="D790" s="4" t="s">
        <v>348</v>
      </c>
      <c r="E790" s="1">
        <v>18.502616882324219</v>
      </c>
    </row>
    <row r="791" spans="1:5" x14ac:dyDescent="0.25">
      <c r="A791" s="4">
        <v>14</v>
      </c>
      <c r="B791" s="4" t="s">
        <v>25</v>
      </c>
      <c r="C791" s="49">
        <v>9</v>
      </c>
      <c r="D791" s="4" t="s">
        <v>348</v>
      </c>
      <c r="E791" s="1">
        <v>18.227479934692383</v>
      </c>
    </row>
    <row r="792" spans="1:5" x14ac:dyDescent="0.25">
      <c r="A792" s="4">
        <v>37</v>
      </c>
      <c r="B792" s="4" t="s">
        <v>26</v>
      </c>
      <c r="C792" s="49">
        <v>9</v>
      </c>
      <c r="D792" s="4" t="s">
        <v>348</v>
      </c>
      <c r="E792" s="1">
        <v>18.416797637939453</v>
      </c>
    </row>
    <row r="793" spans="1:5" x14ac:dyDescent="0.25">
      <c r="A793" s="4">
        <v>38</v>
      </c>
      <c r="B793" s="4" t="s">
        <v>27</v>
      </c>
      <c r="C793" s="49">
        <v>9</v>
      </c>
      <c r="D793" s="4" t="s">
        <v>348</v>
      </c>
      <c r="E793" s="1">
        <v>18.598516464233398</v>
      </c>
    </row>
    <row r="794" spans="1:5" x14ac:dyDescent="0.25">
      <c r="A794" s="4">
        <v>62</v>
      </c>
      <c r="B794" s="4" t="s">
        <v>28</v>
      </c>
      <c r="C794" s="49">
        <v>10</v>
      </c>
      <c r="D794" s="4" t="s">
        <v>348</v>
      </c>
      <c r="E794" s="1">
        <v>17.402328491210938</v>
      </c>
    </row>
    <row r="795" spans="1:5" x14ac:dyDescent="0.25">
      <c r="A795" s="4">
        <v>85</v>
      </c>
      <c r="B795" s="4" t="s">
        <v>29</v>
      </c>
      <c r="C795" s="49">
        <v>10</v>
      </c>
      <c r="D795" s="4" t="s">
        <v>348</v>
      </c>
      <c r="E795" s="1">
        <v>17.82099723815918</v>
      </c>
    </row>
    <row r="796" spans="1:5" x14ac:dyDescent="0.25">
      <c r="A796" s="4">
        <v>86</v>
      </c>
      <c r="B796" s="4" t="s">
        <v>30</v>
      </c>
      <c r="C796" s="49">
        <v>10</v>
      </c>
      <c r="D796" s="4" t="s">
        <v>348</v>
      </c>
      <c r="E796" s="1">
        <v>17.635103225708008</v>
      </c>
    </row>
    <row r="797" spans="1:5" x14ac:dyDescent="0.25">
      <c r="A797" s="4">
        <v>110</v>
      </c>
      <c r="B797" s="4" t="s">
        <v>31</v>
      </c>
      <c r="C797" s="49">
        <v>11</v>
      </c>
      <c r="D797" s="4" t="s">
        <v>348</v>
      </c>
      <c r="E797" s="1">
        <v>15.761909484863281</v>
      </c>
    </row>
    <row r="798" spans="1:5" x14ac:dyDescent="0.25">
      <c r="A798" s="4">
        <v>133</v>
      </c>
      <c r="B798" s="4" t="s">
        <v>32</v>
      </c>
      <c r="C798" s="49">
        <v>11</v>
      </c>
      <c r="D798" s="4" t="s">
        <v>348</v>
      </c>
      <c r="E798" s="1">
        <v>15.944160461425781</v>
      </c>
    </row>
    <row r="799" spans="1:5" x14ac:dyDescent="0.25">
      <c r="A799" s="4">
        <v>134</v>
      </c>
      <c r="B799" s="4" t="s">
        <v>33</v>
      </c>
      <c r="C799" s="49">
        <v>11</v>
      </c>
      <c r="D799" s="4" t="s">
        <v>348</v>
      </c>
      <c r="E799" s="1">
        <v>15.794830322265625</v>
      </c>
    </row>
    <row r="800" spans="1:5" x14ac:dyDescent="0.25">
      <c r="A800" s="4">
        <v>158</v>
      </c>
      <c r="B800" s="4" t="s">
        <v>34</v>
      </c>
      <c r="C800" s="49">
        <v>12</v>
      </c>
      <c r="D800" s="4" t="s">
        <v>348</v>
      </c>
      <c r="E800" s="1">
        <v>15.520526885986328</v>
      </c>
    </row>
    <row r="801" spans="1:5" x14ac:dyDescent="0.25">
      <c r="A801" s="4">
        <v>181</v>
      </c>
      <c r="B801" s="4" t="s">
        <v>35</v>
      </c>
      <c r="C801" s="49">
        <v>12</v>
      </c>
      <c r="D801" s="4" t="s">
        <v>348</v>
      </c>
      <c r="E801" s="1">
        <v>15.49400520324707</v>
      </c>
    </row>
    <row r="802" spans="1:5" x14ac:dyDescent="0.25">
      <c r="A802" s="4">
        <v>182</v>
      </c>
      <c r="B802" s="4" t="s">
        <v>36</v>
      </c>
      <c r="C802" s="49">
        <v>12</v>
      </c>
      <c r="D802" s="4" t="s">
        <v>348</v>
      </c>
      <c r="E802" s="1">
        <v>15.632339477539063</v>
      </c>
    </row>
    <row r="803" spans="1:5" x14ac:dyDescent="0.25">
      <c r="A803" s="4">
        <v>206</v>
      </c>
      <c r="B803" s="4" t="s">
        <v>37</v>
      </c>
      <c r="C803" s="49">
        <v>13</v>
      </c>
      <c r="D803" s="4" t="s">
        <v>348</v>
      </c>
      <c r="E803" s="1">
        <v>15.686588287353516</v>
      </c>
    </row>
    <row r="804" spans="1:5" x14ac:dyDescent="0.25">
      <c r="A804" s="4">
        <v>229</v>
      </c>
      <c r="B804" s="4" t="s">
        <v>38</v>
      </c>
      <c r="C804" s="49">
        <v>13</v>
      </c>
      <c r="D804" s="4" t="s">
        <v>348</v>
      </c>
      <c r="E804" s="1">
        <v>15.435149192810059</v>
      </c>
    </row>
    <row r="805" spans="1:5" x14ac:dyDescent="0.25">
      <c r="A805" s="4">
        <v>230</v>
      </c>
      <c r="B805" s="4" t="s">
        <v>39</v>
      </c>
      <c r="C805" s="49">
        <v>13</v>
      </c>
      <c r="D805" s="4" t="s">
        <v>348</v>
      </c>
      <c r="E805" s="1">
        <v>15.370226860046387</v>
      </c>
    </row>
    <row r="806" spans="1:5" x14ac:dyDescent="0.25">
      <c r="A806" s="4">
        <v>254</v>
      </c>
      <c r="B806" s="4" t="s">
        <v>40</v>
      </c>
      <c r="C806" s="49">
        <v>14</v>
      </c>
      <c r="D806" s="4" t="s">
        <v>348</v>
      </c>
      <c r="E806" s="1">
        <v>15.734282493591309</v>
      </c>
    </row>
    <row r="807" spans="1:5" x14ac:dyDescent="0.25">
      <c r="A807" s="4">
        <v>277</v>
      </c>
      <c r="B807" s="4" t="s">
        <v>41</v>
      </c>
      <c r="C807" s="49">
        <v>14</v>
      </c>
      <c r="D807" s="4" t="s">
        <v>348</v>
      </c>
      <c r="E807" s="1">
        <v>15.864014625549316</v>
      </c>
    </row>
    <row r="808" spans="1:5" x14ac:dyDescent="0.25">
      <c r="A808" s="4">
        <v>278</v>
      </c>
      <c r="B808" s="4" t="s">
        <v>42</v>
      </c>
      <c r="C808" s="49">
        <v>14</v>
      </c>
      <c r="D808" s="4" t="s">
        <v>348</v>
      </c>
      <c r="E808" s="1">
        <v>15.638705253601074</v>
      </c>
    </row>
    <row r="809" spans="1:5" x14ac:dyDescent="0.25">
      <c r="A809" s="4">
        <v>302</v>
      </c>
      <c r="B809" s="4" t="s">
        <v>43</v>
      </c>
      <c r="C809" s="49">
        <v>15</v>
      </c>
      <c r="D809" s="4" t="s">
        <v>348</v>
      </c>
      <c r="E809" s="1">
        <v>15.87766170501709</v>
      </c>
    </row>
    <row r="810" spans="1:5" x14ac:dyDescent="0.25">
      <c r="A810" s="4">
        <v>325</v>
      </c>
      <c r="B810" s="4" t="s">
        <v>44</v>
      </c>
      <c r="C810" s="49">
        <v>15</v>
      </c>
      <c r="D810" s="4" t="s">
        <v>348</v>
      </c>
      <c r="E810" s="1">
        <v>15.669431686401367</v>
      </c>
    </row>
    <row r="811" spans="1:5" x14ac:dyDescent="0.25">
      <c r="A811" s="4">
        <v>326</v>
      </c>
      <c r="B811" s="4" t="s">
        <v>45</v>
      </c>
      <c r="C811" s="49">
        <v>15</v>
      </c>
      <c r="D811" s="4" t="s">
        <v>348</v>
      </c>
      <c r="E811" s="1">
        <v>15.641393661499023</v>
      </c>
    </row>
    <row r="812" spans="1:5" x14ac:dyDescent="0.25">
      <c r="A812" s="4">
        <v>350</v>
      </c>
      <c r="B812" s="4" t="s">
        <v>46</v>
      </c>
      <c r="C812" s="49">
        <v>16</v>
      </c>
      <c r="D812" s="4" t="s">
        <v>348</v>
      </c>
      <c r="E812" s="1">
        <v>15.955574035644531</v>
      </c>
    </row>
    <row r="813" spans="1:5" x14ac:dyDescent="0.25">
      <c r="A813" s="4">
        <v>373</v>
      </c>
      <c r="B813" s="4" t="s">
        <v>47</v>
      </c>
      <c r="C813" s="49">
        <v>16</v>
      </c>
      <c r="D813" s="4" t="s">
        <v>348</v>
      </c>
      <c r="E813" s="1">
        <v>15.496725082397461</v>
      </c>
    </row>
    <row r="814" spans="1:5" x14ac:dyDescent="0.25">
      <c r="A814" s="4">
        <v>374</v>
      </c>
      <c r="B814" s="4" t="s">
        <v>48</v>
      </c>
      <c r="C814" s="49">
        <v>16</v>
      </c>
      <c r="D814" s="4" t="s">
        <v>348</v>
      </c>
      <c r="E814" s="1">
        <v>15.291646003723145</v>
      </c>
    </row>
    <row r="815" spans="1:5" x14ac:dyDescent="0.25">
      <c r="A815" s="4">
        <v>15</v>
      </c>
      <c r="B815" s="4" t="s">
        <v>49</v>
      </c>
      <c r="C815" s="49">
        <v>17</v>
      </c>
      <c r="D815" s="4" t="s">
        <v>348</v>
      </c>
      <c r="E815" s="1">
        <v>16.813388824462891</v>
      </c>
    </row>
    <row r="816" spans="1:5" x14ac:dyDescent="0.25">
      <c r="A816" s="4">
        <v>16</v>
      </c>
      <c r="B816" s="4" t="s">
        <v>50</v>
      </c>
      <c r="C816" s="49">
        <v>17</v>
      </c>
      <c r="D816" s="4" t="s">
        <v>348</v>
      </c>
      <c r="E816" s="1">
        <v>16.755838394165039</v>
      </c>
    </row>
    <row r="817" spans="1:5" x14ac:dyDescent="0.25">
      <c r="A817" s="4">
        <v>39</v>
      </c>
      <c r="B817" s="4" t="s">
        <v>51</v>
      </c>
      <c r="C817" s="49">
        <v>17</v>
      </c>
      <c r="D817" s="4" t="s">
        <v>348</v>
      </c>
      <c r="E817" s="1">
        <v>17.022186279296875</v>
      </c>
    </row>
    <row r="818" spans="1:5" x14ac:dyDescent="0.25">
      <c r="A818" s="4">
        <v>63</v>
      </c>
      <c r="B818" s="4" t="s">
        <v>52</v>
      </c>
      <c r="C818" s="49">
        <v>18</v>
      </c>
      <c r="D818" s="4" t="s">
        <v>348</v>
      </c>
      <c r="E818" s="1">
        <v>16.925025939941406</v>
      </c>
    </row>
    <row r="819" spans="1:5" x14ac:dyDescent="0.25">
      <c r="A819" s="4">
        <v>64</v>
      </c>
      <c r="B819" s="4" t="s">
        <v>53</v>
      </c>
      <c r="C819" s="49">
        <v>18</v>
      </c>
      <c r="D819" s="4" t="s">
        <v>348</v>
      </c>
      <c r="E819" s="1">
        <v>16.895187377929688</v>
      </c>
    </row>
    <row r="820" spans="1:5" x14ac:dyDescent="0.25">
      <c r="A820" s="4">
        <v>87</v>
      </c>
      <c r="B820" s="4" t="s">
        <v>54</v>
      </c>
      <c r="C820" s="49">
        <v>18</v>
      </c>
      <c r="D820" s="4" t="s">
        <v>348</v>
      </c>
      <c r="E820" s="1">
        <v>17.252876281738281</v>
      </c>
    </row>
    <row r="821" spans="1:5" x14ac:dyDescent="0.25">
      <c r="A821" s="4">
        <v>111</v>
      </c>
      <c r="B821" s="4" t="s">
        <v>55</v>
      </c>
      <c r="C821" s="49">
        <v>19</v>
      </c>
      <c r="D821" s="4" t="s">
        <v>348</v>
      </c>
      <c r="E821" s="1">
        <v>17.04267692565918</v>
      </c>
    </row>
    <row r="822" spans="1:5" x14ac:dyDescent="0.25">
      <c r="A822" s="4">
        <v>112</v>
      </c>
      <c r="B822" s="4" t="s">
        <v>56</v>
      </c>
      <c r="C822" s="49">
        <v>19</v>
      </c>
      <c r="D822" s="4" t="s">
        <v>348</v>
      </c>
      <c r="E822" s="1">
        <v>17.078584671020508</v>
      </c>
    </row>
    <row r="823" spans="1:5" x14ac:dyDescent="0.25">
      <c r="A823" s="4">
        <v>135</v>
      </c>
      <c r="B823" s="4" t="s">
        <v>57</v>
      </c>
      <c r="C823" s="49">
        <v>19</v>
      </c>
      <c r="D823" s="4" t="s">
        <v>348</v>
      </c>
      <c r="E823" s="1">
        <v>17.360410690307617</v>
      </c>
    </row>
    <row r="824" spans="1:5" x14ac:dyDescent="0.25">
      <c r="A824" s="4">
        <v>159</v>
      </c>
      <c r="B824" s="4" t="s">
        <v>58</v>
      </c>
      <c r="C824" s="49">
        <v>20</v>
      </c>
      <c r="D824" s="4" t="s">
        <v>348</v>
      </c>
      <c r="E824" s="1">
        <v>17.221035003662109</v>
      </c>
    </row>
    <row r="825" spans="1:5" x14ac:dyDescent="0.25">
      <c r="A825" s="4">
        <v>160</v>
      </c>
      <c r="B825" s="4" t="s">
        <v>59</v>
      </c>
      <c r="C825" s="49">
        <v>20</v>
      </c>
      <c r="D825" s="4" t="s">
        <v>348</v>
      </c>
      <c r="E825" s="1">
        <v>17.228322982788086</v>
      </c>
    </row>
    <row r="826" spans="1:5" x14ac:dyDescent="0.25">
      <c r="A826" s="4">
        <v>183</v>
      </c>
      <c r="B826" s="4" t="s">
        <v>60</v>
      </c>
      <c r="C826" s="49">
        <v>20</v>
      </c>
      <c r="D826" s="4" t="s">
        <v>348</v>
      </c>
      <c r="E826" s="1">
        <v>17.558582305908203</v>
      </c>
    </row>
    <row r="827" spans="1:5" x14ac:dyDescent="0.25">
      <c r="A827" s="4">
        <v>207</v>
      </c>
      <c r="B827" s="4" t="s">
        <v>61</v>
      </c>
      <c r="C827" s="49">
        <v>21</v>
      </c>
      <c r="D827" s="4" t="s">
        <v>348</v>
      </c>
      <c r="E827" s="1">
        <v>15.753997802734375</v>
      </c>
    </row>
    <row r="828" spans="1:5" x14ac:dyDescent="0.25">
      <c r="A828" s="4">
        <v>208</v>
      </c>
      <c r="B828" s="4" t="s">
        <v>62</v>
      </c>
      <c r="C828" s="49">
        <v>21</v>
      </c>
      <c r="D828" s="4" t="s">
        <v>348</v>
      </c>
      <c r="E828" s="1">
        <v>15.876781463623047</v>
      </c>
    </row>
    <row r="829" spans="1:5" x14ac:dyDescent="0.25">
      <c r="A829" s="4">
        <v>231</v>
      </c>
      <c r="B829" s="4" t="s">
        <v>63</v>
      </c>
      <c r="C829" s="49">
        <v>21</v>
      </c>
      <c r="D829" s="4" t="s">
        <v>348</v>
      </c>
      <c r="E829" s="1">
        <v>15.853360176086426</v>
      </c>
    </row>
    <row r="830" spans="1:5" x14ac:dyDescent="0.25">
      <c r="A830" s="4">
        <v>255</v>
      </c>
      <c r="B830" s="4" t="s">
        <v>64</v>
      </c>
      <c r="C830" s="49">
        <v>22</v>
      </c>
      <c r="D830" s="4" t="s">
        <v>348</v>
      </c>
      <c r="E830" s="1">
        <v>16.043390274047852</v>
      </c>
    </row>
    <row r="831" spans="1:5" x14ac:dyDescent="0.25">
      <c r="A831" s="4">
        <v>256</v>
      </c>
      <c r="B831" s="4" t="s">
        <v>65</v>
      </c>
      <c r="C831" s="49">
        <v>22</v>
      </c>
      <c r="D831" s="4" t="s">
        <v>348</v>
      </c>
      <c r="E831" s="1">
        <v>16.516023635864258</v>
      </c>
    </row>
    <row r="832" spans="1:5" x14ac:dyDescent="0.25">
      <c r="A832" s="4">
        <v>279</v>
      </c>
      <c r="B832" s="4" t="s">
        <v>66</v>
      </c>
      <c r="C832" s="49">
        <v>22</v>
      </c>
      <c r="D832" s="4" t="s">
        <v>348</v>
      </c>
      <c r="E832" s="1">
        <v>16.243127822875977</v>
      </c>
    </row>
    <row r="833" spans="1:5" x14ac:dyDescent="0.25">
      <c r="A833" s="4">
        <v>303</v>
      </c>
      <c r="B833" s="4" t="s">
        <v>67</v>
      </c>
      <c r="C833" s="49">
        <v>23</v>
      </c>
      <c r="D833" s="4" t="s">
        <v>348</v>
      </c>
      <c r="E833" s="1">
        <v>16.483512878417969</v>
      </c>
    </row>
    <row r="834" spans="1:5" x14ac:dyDescent="0.25">
      <c r="A834" s="4">
        <v>304</v>
      </c>
      <c r="B834" s="4" t="s">
        <v>68</v>
      </c>
      <c r="C834" s="49">
        <v>23</v>
      </c>
      <c r="D834" s="4" t="s">
        <v>348</v>
      </c>
      <c r="E834" s="1">
        <v>16.752584457397461</v>
      </c>
    </row>
    <row r="835" spans="1:5" x14ac:dyDescent="0.25">
      <c r="A835" s="4">
        <v>327</v>
      </c>
      <c r="B835" s="4" t="s">
        <v>69</v>
      </c>
      <c r="C835" s="49">
        <v>23</v>
      </c>
      <c r="D835" s="4" t="s">
        <v>348</v>
      </c>
      <c r="E835" s="1">
        <v>16.707305908203125</v>
      </c>
    </row>
    <row r="836" spans="1:5" x14ac:dyDescent="0.25">
      <c r="A836" s="4">
        <v>351</v>
      </c>
      <c r="B836" s="4" t="s">
        <v>70</v>
      </c>
      <c r="C836" s="49">
        <v>24</v>
      </c>
      <c r="D836" s="4" t="s">
        <v>348</v>
      </c>
      <c r="E836" s="1">
        <v>16.718236923217773</v>
      </c>
    </row>
    <row r="837" spans="1:5" x14ac:dyDescent="0.25">
      <c r="A837" s="4">
        <v>352</v>
      </c>
      <c r="B837" s="4" t="s">
        <v>71</v>
      </c>
      <c r="C837" s="49">
        <v>24</v>
      </c>
      <c r="D837" s="4" t="s">
        <v>348</v>
      </c>
      <c r="E837" s="1">
        <v>16.804372787475586</v>
      </c>
    </row>
    <row r="838" spans="1:5" x14ac:dyDescent="0.25">
      <c r="A838" s="4">
        <v>375</v>
      </c>
      <c r="B838" s="4" t="s">
        <v>72</v>
      </c>
      <c r="C838" s="49">
        <v>24</v>
      </c>
      <c r="D838" s="4" t="s">
        <v>348</v>
      </c>
      <c r="E838" s="1">
        <v>16.810897827148438</v>
      </c>
    </row>
    <row r="839" spans="1:5" x14ac:dyDescent="0.25">
      <c r="A839" s="4">
        <v>17</v>
      </c>
      <c r="B839" s="4" t="s">
        <v>73</v>
      </c>
      <c r="C839" s="49">
        <v>25</v>
      </c>
      <c r="D839" s="4" t="s">
        <v>348</v>
      </c>
      <c r="E839" s="1">
        <v>15.814243316650391</v>
      </c>
    </row>
    <row r="840" spans="1:5" x14ac:dyDescent="0.25">
      <c r="A840" s="4">
        <v>40</v>
      </c>
      <c r="B840" s="4" t="s">
        <v>74</v>
      </c>
      <c r="C840" s="49">
        <v>25</v>
      </c>
      <c r="D840" s="4" t="s">
        <v>348</v>
      </c>
      <c r="E840" s="1">
        <v>16.078859329223633</v>
      </c>
    </row>
    <row r="841" spans="1:5" x14ac:dyDescent="0.25">
      <c r="A841" s="4">
        <v>41</v>
      </c>
      <c r="B841" s="4" t="s">
        <v>75</v>
      </c>
      <c r="C841" s="49">
        <v>25</v>
      </c>
      <c r="D841" s="4" t="s">
        <v>348</v>
      </c>
      <c r="E841" s="1">
        <v>15.933568000793457</v>
      </c>
    </row>
    <row r="842" spans="1:5" x14ac:dyDescent="0.25">
      <c r="A842" s="4">
        <v>65</v>
      </c>
      <c r="B842" s="4" t="s">
        <v>76</v>
      </c>
      <c r="C842" s="49">
        <v>26</v>
      </c>
      <c r="D842" s="4" t="s">
        <v>348</v>
      </c>
      <c r="E842" s="1">
        <v>26.590415954589844</v>
      </c>
    </row>
    <row r="843" spans="1:5" x14ac:dyDescent="0.25">
      <c r="A843" s="4">
        <v>88</v>
      </c>
      <c r="B843" s="4" t="s">
        <v>77</v>
      </c>
      <c r="C843" s="49">
        <v>26</v>
      </c>
      <c r="D843" s="4" t="s">
        <v>348</v>
      </c>
      <c r="E843" s="1">
        <v>26.561664581298828</v>
      </c>
    </row>
    <row r="844" spans="1:5" x14ac:dyDescent="0.25">
      <c r="A844" s="4">
        <v>89</v>
      </c>
      <c r="B844" s="4" t="s">
        <v>78</v>
      </c>
      <c r="C844" s="49">
        <v>26</v>
      </c>
      <c r="D844" s="4" t="s">
        <v>348</v>
      </c>
      <c r="E844" s="1">
        <v>26.668727874755859</v>
      </c>
    </row>
    <row r="845" spans="1:5" x14ac:dyDescent="0.25">
      <c r="A845" s="4">
        <v>113</v>
      </c>
      <c r="B845" s="4" t="s">
        <v>79</v>
      </c>
      <c r="C845" s="49">
        <v>27</v>
      </c>
      <c r="D845" s="4" t="s">
        <v>348</v>
      </c>
      <c r="E845" s="1">
        <v>25.327375411987305</v>
      </c>
    </row>
    <row r="846" spans="1:5" x14ac:dyDescent="0.25">
      <c r="A846" s="4">
        <v>136</v>
      </c>
      <c r="B846" s="4" t="s">
        <v>80</v>
      </c>
      <c r="C846" s="49">
        <v>27</v>
      </c>
      <c r="D846" s="4" t="s">
        <v>348</v>
      </c>
      <c r="E846" s="1">
        <v>25.275096893310547</v>
      </c>
    </row>
    <row r="847" spans="1:5" x14ac:dyDescent="0.25">
      <c r="A847" s="4">
        <v>137</v>
      </c>
      <c r="B847" s="4" t="s">
        <v>81</v>
      </c>
      <c r="C847" s="49">
        <v>27</v>
      </c>
      <c r="D847" s="4" t="s">
        <v>348</v>
      </c>
      <c r="E847" s="1">
        <v>25.718412399291992</v>
      </c>
    </row>
    <row r="848" spans="1:5" x14ac:dyDescent="0.25">
      <c r="A848" s="4">
        <v>161</v>
      </c>
      <c r="B848" s="4" t="s">
        <v>82</v>
      </c>
      <c r="C848" s="49">
        <v>28</v>
      </c>
      <c r="D848" s="4" t="s">
        <v>348</v>
      </c>
      <c r="E848" s="1">
        <v>25.694488525390625</v>
      </c>
    </row>
    <row r="849" spans="1:5" x14ac:dyDescent="0.25">
      <c r="A849" s="4">
        <v>184</v>
      </c>
      <c r="B849" s="4" t="s">
        <v>83</v>
      </c>
      <c r="C849" s="49">
        <v>28</v>
      </c>
      <c r="D849" s="4" t="s">
        <v>348</v>
      </c>
      <c r="E849" s="1">
        <v>25.685766220092773</v>
      </c>
    </row>
    <row r="850" spans="1:5" x14ac:dyDescent="0.25">
      <c r="A850" s="4">
        <v>185</v>
      </c>
      <c r="B850" s="4" t="s">
        <v>84</v>
      </c>
      <c r="C850" s="49">
        <v>28</v>
      </c>
      <c r="D850" s="4" t="s">
        <v>348</v>
      </c>
      <c r="E850" s="1">
        <v>25.70733642578125</v>
      </c>
    </row>
    <row r="851" spans="1:5" x14ac:dyDescent="0.25">
      <c r="A851" s="4">
        <v>209</v>
      </c>
      <c r="B851" s="4" t="s">
        <v>85</v>
      </c>
      <c r="C851" s="49">
        <v>29</v>
      </c>
      <c r="D851" s="4" t="s">
        <v>348</v>
      </c>
      <c r="E851" s="1">
        <v>23.457784652709961</v>
      </c>
    </row>
    <row r="852" spans="1:5" x14ac:dyDescent="0.25">
      <c r="A852" s="4">
        <v>232</v>
      </c>
      <c r="B852" s="4" t="s">
        <v>86</v>
      </c>
      <c r="C852" s="49">
        <v>29</v>
      </c>
      <c r="D852" s="4" t="s">
        <v>348</v>
      </c>
      <c r="E852" s="1">
        <v>23.061614990234375</v>
      </c>
    </row>
    <row r="853" spans="1:5" x14ac:dyDescent="0.25">
      <c r="A853" s="4">
        <v>233</v>
      </c>
      <c r="B853" s="4" t="s">
        <v>87</v>
      </c>
      <c r="C853" s="49">
        <v>29</v>
      </c>
      <c r="D853" s="4" t="s">
        <v>348</v>
      </c>
      <c r="E853" s="1">
        <v>23.31329345703125</v>
      </c>
    </row>
    <row r="854" spans="1:5" x14ac:dyDescent="0.25">
      <c r="A854" s="4">
        <v>257</v>
      </c>
      <c r="B854" s="4" t="s">
        <v>88</v>
      </c>
      <c r="C854" s="49">
        <v>30</v>
      </c>
      <c r="D854" s="4" t="s">
        <v>348</v>
      </c>
      <c r="E854" s="1">
        <v>25.182270050048828</v>
      </c>
    </row>
    <row r="855" spans="1:5" x14ac:dyDescent="0.25">
      <c r="A855" s="4">
        <v>280</v>
      </c>
      <c r="B855" s="4" t="s">
        <v>89</v>
      </c>
      <c r="C855" s="49">
        <v>30</v>
      </c>
      <c r="D855" s="4" t="s">
        <v>348</v>
      </c>
      <c r="E855" s="1">
        <v>25.156553268432617</v>
      </c>
    </row>
    <row r="856" spans="1:5" x14ac:dyDescent="0.25">
      <c r="A856" s="4">
        <v>281</v>
      </c>
      <c r="B856" s="4" t="s">
        <v>90</v>
      </c>
      <c r="C856" s="49">
        <v>30</v>
      </c>
      <c r="D856" s="4" t="s">
        <v>348</v>
      </c>
      <c r="E856" s="1">
        <v>25.238845825195313</v>
      </c>
    </row>
    <row r="857" spans="1:5" x14ac:dyDescent="0.25">
      <c r="A857" s="4">
        <v>305</v>
      </c>
      <c r="B857" s="4" t="s">
        <v>91</v>
      </c>
      <c r="C857" s="49">
        <v>31</v>
      </c>
      <c r="D857" s="4" t="s">
        <v>348</v>
      </c>
      <c r="E857" s="1">
        <v>18.270902633666992</v>
      </c>
    </row>
    <row r="858" spans="1:5" x14ac:dyDescent="0.25">
      <c r="A858" s="4">
        <v>328</v>
      </c>
      <c r="B858" s="4" t="s">
        <v>92</v>
      </c>
      <c r="C858" s="49">
        <v>31</v>
      </c>
      <c r="D858" s="4" t="s">
        <v>348</v>
      </c>
      <c r="E858" s="1">
        <v>18.260976791381836</v>
      </c>
    </row>
    <row r="859" spans="1:5" x14ac:dyDescent="0.25">
      <c r="A859" s="4">
        <v>329</v>
      </c>
      <c r="B859" s="4" t="s">
        <v>93</v>
      </c>
      <c r="C859" s="49">
        <v>31</v>
      </c>
      <c r="D859" s="4" t="s">
        <v>348</v>
      </c>
      <c r="E859" s="1">
        <v>18.178556442260742</v>
      </c>
    </row>
    <row r="860" spans="1:5" x14ac:dyDescent="0.25">
      <c r="A860" s="4">
        <v>353</v>
      </c>
      <c r="B860" s="4" t="s">
        <v>94</v>
      </c>
      <c r="C860" s="49">
        <v>32</v>
      </c>
      <c r="D860" s="4" t="s">
        <v>348</v>
      </c>
      <c r="E860" s="1">
        <v>18.606903076171875</v>
      </c>
    </row>
    <row r="861" spans="1:5" x14ac:dyDescent="0.25">
      <c r="A861" s="4">
        <v>376</v>
      </c>
      <c r="B861" s="4" t="s">
        <v>95</v>
      </c>
      <c r="C861" s="49">
        <v>32</v>
      </c>
      <c r="D861" s="4" t="s">
        <v>348</v>
      </c>
      <c r="E861" s="1">
        <v>18.392141342163086</v>
      </c>
    </row>
    <row r="862" spans="1:5" x14ac:dyDescent="0.25">
      <c r="A862" s="4">
        <v>377</v>
      </c>
      <c r="B862" s="4" t="s">
        <v>96</v>
      </c>
      <c r="C862" s="49">
        <v>32</v>
      </c>
      <c r="D862" s="4" t="s">
        <v>348</v>
      </c>
      <c r="E862" s="1">
        <v>18.477743148803711</v>
      </c>
    </row>
    <row r="863" spans="1:5" x14ac:dyDescent="0.25">
      <c r="A863" s="4">
        <v>18</v>
      </c>
      <c r="B863" s="4" t="s">
        <v>97</v>
      </c>
      <c r="C863" s="49">
        <v>33</v>
      </c>
      <c r="D863" s="4" t="s">
        <v>348</v>
      </c>
      <c r="E863" s="1">
        <v>17.635612487792969</v>
      </c>
    </row>
    <row r="864" spans="1:5" x14ac:dyDescent="0.25">
      <c r="A864" s="4">
        <v>19</v>
      </c>
      <c r="B864" s="4" t="s">
        <v>98</v>
      </c>
      <c r="C864" s="49">
        <v>33</v>
      </c>
      <c r="D864" s="4" t="s">
        <v>348</v>
      </c>
      <c r="E864" s="1">
        <v>17.75090217590332</v>
      </c>
    </row>
    <row r="865" spans="1:5" x14ac:dyDescent="0.25">
      <c r="A865" s="4">
        <v>42</v>
      </c>
      <c r="B865" s="4" t="s">
        <v>99</v>
      </c>
      <c r="C865" s="49">
        <v>33</v>
      </c>
      <c r="D865" s="4" t="s">
        <v>348</v>
      </c>
      <c r="E865" s="1">
        <v>17.883527755737305</v>
      </c>
    </row>
    <row r="866" spans="1:5" x14ac:dyDescent="0.25">
      <c r="A866" s="4">
        <v>66</v>
      </c>
      <c r="B866" s="4" t="s">
        <v>100</v>
      </c>
      <c r="C866" s="49">
        <v>34</v>
      </c>
      <c r="D866" s="4" t="s">
        <v>348</v>
      </c>
      <c r="E866" s="1">
        <v>17.765796661376953</v>
      </c>
    </row>
    <row r="867" spans="1:5" x14ac:dyDescent="0.25">
      <c r="A867" s="4">
        <v>67</v>
      </c>
      <c r="B867" s="4" t="s">
        <v>101</v>
      </c>
      <c r="C867" s="49">
        <v>34</v>
      </c>
      <c r="D867" s="4" t="s">
        <v>348</v>
      </c>
      <c r="E867" s="1">
        <v>18.357034683227539</v>
      </c>
    </row>
    <row r="868" spans="1:5" x14ac:dyDescent="0.25">
      <c r="A868" s="4">
        <v>90</v>
      </c>
      <c r="B868" s="4" t="s">
        <v>102</v>
      </c>
      <c r="C868" s="49">
        <v>34</v>
      </c>
      <c r="D868" s="4" t="s">
        <v>348</v>
      </c>
      <c r="E868" s="1">
        <v>18.025112152099609</v>
      </c>
    </row>
    <row r="869" spans="1:5" x14ac:dyDescent="0.25">
      <c r="A869" s="4">
        <v>114</v>
      </c>
      <c r="B869" s="4" t="s">
        <v>103</v>
      </c>
      <c r="C869" s="49">
        <v>35</v>
      </c>
      <c r="D869" s="4" t="s">
        <v>348</v>
      </c>
      <c r="E869" s="1">
        <v>17.394577026367188</v>
      </c>
    </row>
    <row r="870" spans="1:5" x14ac:dyDescent="0.25">
      <c r="A870" s="4">
        <v>115</v>
      </c>
      <c r="B870" s="4" t="s">
        <v>104</v>
      </c>
      <c r="C870" s="49">
        <v>35</v>
      </c>
      <c r="D870" s="4" t="s">
        <v>348</v>
      </c>
      <c r="E870" s="1">
        <v>17.366390228271484</v>
      </c>
    </row>
    <row r="871" spans="1:5" x14ac:dyDescent="0.25">
      <c r="A871" s="4">
        <v>138</v>
      </c>
      <c r="B871" s="4" t="s">
        <v>105</v>
      </c>
      <c r="C871" s="49">
        <v>35</v>
      </c>
      <c r="D871" s="4" t="s">
        <v>348</v>
      </c>
      <c r="E871" s="1">
        <v>17.567399978637695</v>
      </c>
    </row>
    <row r="872" spans="1:5" x14ac:dyDescent="0.25">
      <c r="A872" s="4">
        <v>162</v>
      </c>
      <c r="B872" s="4" t="s">
        <v>106</v>
      </c>
      <c r="C872" s="49">
        <v>36</v>
      </c>
      <c r="D872" s="4" t="s">
        <v>348</v>
      </c>
      <c r="E872" s="1">
        <v>18.1497802734375</v>
      </c>
    </row>
    <row r="873" spans="1:5" x14ac:dyDescent="0.25">
      <c r="A873" s="4">
        <v>163</v>
      </c>
      <c r="B873" s="4" t="s">
        <v>107</v>
      </c>
      <c r="C873" s="49">
        <v>36</v>
      </c>
      <c r="D873" s="4" t="s">
        <v>348</v>
      </c>
      <c r="E873" s="1">
        <v>18.01292610168457</v>
      </c>
    </row>
    <row r="874" spans="1:5" x14ac:dyDescent="0.25">
      <c r="A874" s="4">
        <v>186</v>
      </c>
      <c r="B874" s="4" t="s">
        <v>108</v>
      </c>
      <c r="C874" s="49">
        <v>36</v>
      </c>
      <c r="D874" s="4" t="s">
        <v>348</v>
      </c>
      <c r="E874" s="1">
        <v>18.258640289306641</v>
      </c>
    </row>
    <row r="875" spans="1:5" x14ac:dyDescent="0.25">
      <c r="A875" s="4">
        <v>210</v>
      </c>
      <c r="B875" s="4" t="s">
        <v>109</v>
      </c>
      <c r="C875" s="49">
        <v>37</v>
      </c>
      <c r="D875" s="4" t="s">
        <v>348</v>
      </c>
      <c r="E875" s="1">
        <v>18.107656478881836</v>
      </c>
    </row>
    <row r="876" spans="1:5" x14ac:dyDescent="0.25">
      <c r="A876" s="4">
        <v>211</v>
      </c>
      <c r="B876" s="4" t="s">
        <v>110</v>
      </c>
      <c r="C876" s="49">
        <v>37</v>
      </c>
      <c r="D876" s="4" t="s">
        <v>348</v>
      </c>
      <c r="E876" s="1">
        <v>18.071212768554688</v>
      </c>
    </row>
    <row r="877" spans="1:5" x14ac:dyDescent="0.25">
      <c r="A877" s="4">
        <v>234</v>
      </c>
      <c r="B877" s="4" t="s">
        <v>111</v>
      </c>
      <c r="C877" s="49">
        <v>37</v>
      </c>
      <c r="D877" s="4" t="s">
        <v>348</v>
      </c>
      <c r="E877" s="1">
        <v>17.956398010253906</v>
      </c>
    </row>
    <row r="878" spans="1:5" x14ac:dyDescent="0.25">
      <c r="A878" s="4">
        <v>258</v>
      </c>
      <c r="B878" s="4" t="s">
        <v>112</v>
      </c>
      <c r="C878" s="49">
        <v>38</v>
      </c>
      <c r="D878" s="4" t="s">
        <v>348</v>
      </c>
      <c r="E878" s="1">
        <v>16.796895980834961</v>
      </c>
    </row>
    <row r="879" spans="1:5" x14ac:dyDescent="0.25">
      <c r="A879" s="4">
        <v>259</v>
      </c>
      <c r="B879" s="4" t="s">
        <v>113</v>
      </c>
      <c r="C879" s="49">
        <v>38</v>
      </c>
      <c r="D879" s="4" t="s">
        <v>348</v>
      </c>
      <c r="E879" s="1">
        <v>16.886388778686523</v>
      </c>
    </row>
    <row r="880" spans="1:5" x14ac:dyDescent="0.25">
      <c r="A880" s="4">
        <v>282</v>
      </c>
      <c r="B880" s="4" t="s">
        <v>114</v>
      </c>
      <c r="C880" s="49">
        <v>38</v>
      </c>
      <c r="D880" s="4" t="s">
        <v>348</v>
      </c>
      <c r="E880" s="1">
        <v>17.006301879882813</v>
      </c>
    </row>
    <row r="881" spans="1:5" x14ac:dyDescent="0.25">
      <c r="A881" s="4">
        <v>306</v>
      </c>
      <c r="B881" s="4" t="s">
        <v>115</v>
      </c>
      <c r="C881" s="49">
        <v>39</v>
      </c>
      <c r="D881" s="4" t="s">
        <v>348</v>
      </c>
      <c r="E881" s="1">
        <v>17.635662078857422</v>
      </c>
    </row>
    <row r="882" spans="1:5" x14ac:dyDescent="0.25">
      <c r="A882" s="4">
        <v>307</v>
      </c>
      <c r="B882" s="4" t="s">
        <v>116</v>
      </c>
      <c r="C882" s="49">
        <v>39</v>
      </c>
      <c r="D882" s="4" t="s">
        <v>348</v>
      </c>
      <c r="E882" s="1">
        <v>17.904251098632813</v>
      </c>
    </row>
    <row r="883" spans="1:5" x14ac:dyDescent="0.25">
      <c r="A883" s="4">
        <v>330</v>
      </c>
      <c r="B883" s="4" t="s">
        <v>117</v>
      </c>
      <c r="C883" s="49">
        <v>39</v>
      </c>
      <c r="D883" s="4" t="s">
        <v>348</v>
      </c>
      <c r="E883" s="1">
        <v>17.86732292175293</v>
      </c>
    </row>
    <row r="884" spans="1:5" x14ac:dyDescent="0.25">
      <c r="A884" s="4">
        <v>354</v>
      </c>
      <c r="B884" s="4" t="s">
        <v>118</v>
      </c>
      <c r="C884" s="49">
        <v>40</v>
      </c>
      <c r="D884" s="4" t="s">
        <v>348</v>
      </c>
      <c r="E884" s="1">
        <v>17.313711166381836</v>
      </c>
    </row>
    <row r="885" spans="1:5" x14ac:dyDescent="0.25">
      <c r="A885" s="4">
        <v>355</v>
      </c>
      <c r="B885" s="4" t="s">
        <v>119</v>
      </c>
      <c r="C885" s="49">
        <v>40</v>
      </c>
      <c r="D885" s="4" t="s">
        <v>348</v>
      </c>
      <c r="E885" s="1">
        <v>17.548776626586914</v>
      </c>
    </row>
    <row r="886" spans="1:5" x14ac:dyDescent="0.25">
      <c r="A886" s="4">
        <v>378</v>
      </c>
      <c r="B886" s="4" t="s">
        <v>120</v>
      </c>
      <c r="C886" s="49">
        <v>40</v>
      </c>
      <c r="D886" s="4" t="s">
        <v>348</v>
      </c>
      <c r="E886" s="1">
        <v>17.197443008422852</v>
      </c>
    </row>
    <row r="887" spans="1:5" x14ac:dyDescent="0.25">
      <c r="A887" s="4">
        <v>20</v>
      </c>
      <c r="B887" s="4" t="s">
        <v>121</v>
      </c>
      <c r="C887" s="49">
        <v>41</v>
      </c>
      <c r="D887" s="4" t="s">
        <v>348</v>
      </c>
      <c r="E887" s="1">
        <v>17.513008117675781</v>
      </c>
    </row>
    <row r="888" spans="1:5" x14ac:dyDescent="0.25">
      <c r="A888" s="4">
        <v>43</v>
      </c>
      <c r="B888" s="4" t="s">
        <v>122</v>
      </c>
      <c r="C888" s="49">
        <v>41</v>
      </c>
      <c r="D888" s="4" t="s">
        <v>348</v>
      </c>
      <c r="E888" s="1">
        <v>17.668163299560547</v>
      </c>
    </row>
    <row r="889" spans="1:5" x14ac:dyDescent="0.25">
      <c r="A889" s="4">
        <v>44</v>
      </c>
      <c r="B889" s="4" t="s">
        <v>123</v>
      </c>
      <c r="C889" s="49">
        <v>41</v>
      </c>
      <c r="D889" s="4" t="s">
        <v>348</v>
      </c>
      <c r="E889" s="1">
        <v>17.523658752441406</v>
      </c>
    </row>
    <row r="890" spans="1:5" x14ac:dyDescent="0.25">
      <c r="A890" s="4">
        <v>68</v>
      </c>
      <c r="B890" s="4" t="s">
        <v>124</v>
      </c>
      <c r="C890" s="49">
        <v>42</v>
      </c>
      <c r="D890" s="4" t="s">
        <v>348</v>
      </c>
      <c r="E890" s="1">
        <v>17.637990951538086</v>
      </c>
    </row>
    <row r="891" spans="1:5" x14ac:dyDescent="0.25">
      <c r="A891" s="4">
        <v>91</v>
      </c>
      <c r="B891" s="4" t="s">
        <v>125</v>
      </c>
      <c r="C891" s="49">
        <v>42</v>
      </c>
      <c r="D891" s="4" t="s">
        <v>348</v>
      </c>
      <c r="E891" s="1">
        <v>17.981731414794922</v>
      </c>
    </row>
    <row r="892" spans="1:5" x14ac:dyDescent="0.25">
      <c r="A892" s="4">
        <v>92</v>
      </c>
      <c r="B892" s="4" t="s">
        <v>126</v>
      </c>
      <c r="C892" s="49">
        <v>42</v>
      </c>
      <c r="D892" s="4" t="s">
        <v>348</v>
      </c>
      <c r="E892" s="1">
        <v>17.706808090209961</v>
      </c>
    </row>
    <row r="893" spans="1:5" x14ac:dyDescent="0.25">
      <c r="A893" s="4">
        <v>116</v>
      </c>
      <c r="B893" s="4" t="s">
        <v>127</v>
      </c>
      <c r="C893" s="49">
        <v>43</v>
      </c>
      <c r="D893" s="4" t="s">
        <v>348</v>
      </c>
      <c r="E893" s="1">
        <v>17.850021362304688</v>
      </c>
    </row>
    <row r="894" spans="1:5" x14ac:dyDescent="0.25">
      <c r="A894" s="4">
        <v>139</v>
      </c>
      <c r="B894" s="4" t="s">
        <v>128</v>
      </c>
      <c r="C894" s="49">
        <v>43</v>
      </c>
      <c r="D894" s="4" t="s">
        <v>348</v>
      </c>
      <c r="E894" s="1">
        <v>17.643564224243164</v>
      </c>
    </row>
    <row r="895" spans="1:5" x14ac:dyDescent="0.25">
      <c r="A895" s="4">
        <v>140</v>
      </c>
      <c r="B895" s="4" t="s">
        <v>129</v>
      </c>
      <c r="C895" s="49">
        <v>43</v>
      </c>
      <c r="D895" s="4" t="s">
        <v>348</v>
      </c>
      <c r="E895" s="1">
        <v>17.532766342163086</v>
      </c>
    </row>
    <row r="896" spans="1:5" x14ac:dyDescent="0.25">
      <c r="A896" s="4">
        <v>164</v>
      </c>
      <c r="B896" s="4" t="s">
        <v>130</v>
      </c>
      <c r="C896" s="49">
        <v>44</v>
      </c>
      <c r="D896" s="4" t="s">
        <v>348</v>
      </c>
      <c r="E896" s="1">
        <v>17.466894149780273</v>
      </c>
    </row>
    <row r="897" spans="1:5" x14ac:dyDescent="0.25">
      <c r="A897" s="4">
        <v>187</v>
      </c>
      <c r="B897" s="4" t="s">
        <v>131</v>
      </c>
      <c r="C897" s="49">
        <v>44</v>
      </c>
      <c r="D897" s="4" t="s">
        <v>348</v>
      </c>
      <c r="E897" s="1">
        <v>17.751291275024414</v>
      </c>
    </row>
    <row r="898" spans="1:5" x14ac:dyDescent="0.25">
      <c r="A898" s="4">
        <v>188</v>
      </c>
      <c r="B898" s="4" t="s">
        <v>132</v>
      </c>
      <c r="C898" s="49">
        <v>44</v>
      </c>
      <c r="D898" s="4" t="s">
        <v>348</v>
      </c>
      <c r="E898" s="1">
        <v>17.309276580810547</v>
      </c>
    </row>
    <row r="899" spans="1:5" x14ac:dyDescent="0.25">
      <c r="A899" s="4">
        <v>212</v>
      </c>
      <c r="B899" s="4" t="s">
        <v>133</v>
      </c>
      <c r="C899" s="49">
        <v>45</v>
      </c>
      <c r="D899" s="4" t="s">
        <v>348</v>
      </c>
      <c r="E899" s="1">
        <v>17.288606643676758</v>
      </c>
    </row>
    <row r="900" spans="1:5" x14ac:dyDescent="0.25">
      <c r="A900" s="4">
        <v>235</v>
      </c>
      <c r="B900" s="4" t="s">
        <v>134</v>
      </c>
      <c r="C900" s="49">
        <v>45</v>
      </c>
      <c r="D900" s="4" t="s">
        <v>348</v>
      </c>
      <c r="E900" s="1">
        <v>17.386823654174805</v>
      </c>
    </row>
    <row r="901" spans="1:5" x14ac:dyDescent="0.25">
      <c r="A901" s="4">
        <v>236</v>
      </c>
      <c r="B901" s="4" t="s">
        <v>135</v>
      </c>
      <c r="C901" s="49">
        <v>45</v>
      </c>
      <c r="D901" s="4" t="s">
        <v>348</v>
      </c>
      <c r="E901" s="1">
        <v>17.282506942749023</v>
      </c>
    </row>
    <row r="902" spans="1:5" x14ac:dyDescent="0.25">
      <c r="A902" s="4">
        <v>260</v>
      </c>
      <c r="B902" s="4" t="s">
        <v>136</v>
      </c>
      <c r="C902" s="49">
        <v>46</v>
      </c>
      <c r="D902" s="4" t="s">
        <v>348</v>
      </c>
      <c r="E902" s="1">
        <v>17.87391471862793</v>
      </c>
    </row>
    <row r="903" spans="1:5" x14ac:dyDescent="0.25">
      <c r="A903" s="4">
        <v>283</v>
      </c>
      <c r="B903" s="4" t="s">
        <v>137</v>
      </c>
      <c r="C903" s="49">
        <v>46</v>
      </c>
      <c r="D903" s="4" t="s">
        <v>348</v>
      </c>
      <c r="E903" s="1">
        <v>17.821388244628906</v>
      </c>
    </row>
    <row r="904" spans="1:5" x14ac:dyDescent="0.25">
      <c r="A904" s="4">
        <v>284</v>
      </c>
      <c r="B904" s="4" t="s">
        <v>138</v>
      </c>
      <c r="C904" s="49">
        <v>46</v>
      </c>
      <c r="D904" s="4" t="s">
        <v>348</v>
      </c>
      <c r="E904" s="1">
        <v>17.519561767578125</v>
      </c>
    </row>
    <row r="905" spans="1:5" x14ac:dyDescent="0.25">
      <c r="A905" s="4">
        <v>308</v>
      </c>
      <c r="B905" s="4" t="s">
        <v>139</v>
      </c>
      <c r="C905" s="49">
        <v>47</v>
      </c>
      <c r="D905" s="4" t="s">
        <v>348</v>
      </c>
      <c r="E905" s="1">
        <v>18.082963943481445</v>
      </c>
    </row>
    <row r="906" spans="1:5" x14ac:dyDescent="0.25">
      <c r="A906" s="4">
        <v>331</v>
      </c>
      <c r="B906" s="4" t="s">
        <v>140</v>
      </c>
      <c r="C906" s="49">
        <v>47</v>
      </c>
      <c r="D906" s="4" t="s">
        <v>348</v>
      </c>
      <c r="E906" s="1">
        <v>18.155572891235352</v>
      </c>
    </row>
    <row r="907" spans="1:5" x14ac:dyDescent="0.25">
      <c r="A907" s="4">
        <v>332</v>
      </c>
      <c r="B907" s="4" t="s">
        <v>141</v>
      </c>
      <c r="C907" s="49">
        <v>47</v>
      </c>
      <c r="D907" s="4" t="s">
        <v>348</v>
      </c>
      <c r="E907" s="1">
        <v>17.958772659301758</v>
      </c>
    </row>
    <row r="908" spans="1:5" x14ac:dyDescent="0.25">
      <c r="A908" s="4">
        <v>356</v>
      </c>
      <c r="B908" s="4" t="s">
        <v>142</v>
      </c>
      <c r="C908" s="49">
        <v>48</v>
      </c>
      <c r="D908" s="4" t="s">
        <v>348</v>
      </c>
      <c r="E908" s="1">
        <v>17.670711517333984</v>
      </c>
    </row>
    <row r="909" spans="1:5" x14ac:dyDescent="0.25">
      <c r="A909" s="4">
        <v>379</v>
      </c>
      <c r="B909" s="4" t="s">
        <v>143</v>
      </c>
      <c r="C909" s="49">
        <v>48</v>
      </c>
      <c r="D909" s="4" t="s">
        <v>348</v>
      </c>
      <c r="E909" s="1">
        <v>17.444812774658203</v>
      </c>
    </row>
    <row r="910" spans="1:5" x14ac:dyDescent="0.25">
      <c r="A910" s="4">
        <v>380</v>
      </c>
      <c r="B910" s="4" t="s">
        <v>144</v>
      </c>
      <c r="C910" s="49">
        <v>48</v>
      </c>
      <c r="D910" s="4" t="s">
        <v>348</v>
      </c>
      <c r="E910" s="1">
        <v>17.579927444458008</v>
      </c>
    </row>
    <row r="911" spans="1:5" x14ac:dyDescent="0.25">
      <c r="A911" s="4">
        <v>21</v>
      </c>
      <c r="B911" s="4" t="s">
        <v>145</v>
      </c>
      <c r="C911" s="49">
        <v>49</v>
      </c>
      <c r="D911" s="4" t="s">
        <v>348</v>
      </c>
      <c r="E911" s="1">
        <v>17.100997924804688</v>
      </c>
    </row>
    <row r="912" spans="1:5" x14ac:dyDescent="0.25">
      <c r="A912" s="4">
        <v>22</v>
      </c>
      <c r="B912" s="4" t="s">
        <v>146</v>
      </c>
      <c r="C912" s="49">
        <v>49</v>
      </c>
      <c r="D912" s="4" t="s">
        <v>348</v>
      </c>
      <c r="E912" s="1">
        <v>17.108842849731445</v>
      </c>
    </row>
    <row r="913" spans="1:5" x14ac:dyDescent="0.25">
      <c r="A913" s="4">
        <v>45</v>
      </c>
      <c r="B913" s="4" t="s">
        <v>147</v>
      </c>
      <c r="C913" s="49">
        <v>49</v>
      </c>
      <c r="D913" s="4" t="s">
        <v>348</v>
      </c>
      <c r="E913" s="1">
        <v>16.849325180053711</v>
      </c>
    </row>
    <row r="914" spans="1:5" x14ac:dyDescent="0.25">
      <c r="A914" s="4">
        <v>69</v>
      </c>
      <c r="B914" s="4" t="s">
        <v>148</v>
      </c>
      <c r="C914" s="49">
        <v>50</v>
      </c>
      <c r="D914" s="4" t="s">
        <v>348</v>
      </c>
      <c r="E914" s="1">
        <v>18.584806442260742</v>
      </c>
    </row>
    <row r="915" spans="1:5" x14ac:dyDescent="0.25">
      <c r="A915" s="4">
        <v>70</v>
      </c>
      <c r="B915" s="4" t="s">
        <v>149</v>
      </c>
      <c r="C915" s="49">
        <v>50</v>
      </c>
      <c r="D915" s="4" t="s">
        <v>348</v>
      </c>
      <c r="E915" s="1">
        <v>18.659034729003906</v>
      </c>
    </row>
    <row r="916" spans="1:5" x14ac:dyDescent="0.25">
      <c r="A916" s="4">
        <v>93</v>
      </c>
      <c r="B916" s="4" t="s">
        <v>150</v>
      </c>
      <c r="C916" s="49">
        <v>50</v>
      </c>
      <c r="D916" s="4" t="s">
        <v>348</v>
      </c>
      <c r="E916" s="1">
        <v>18.104000091552734</v>
      </c>
    </row>
    <row r="917" spans="1:5" x14ac:dyDescent="0.25">
      <c r="A917" s="4">
        <v>117</v>
      </c>
      <c r="B917" s="4" t="s">
        <v>151</v>
      </c>
      <c r="C917" s="49" t="s">
        <v>152</v>
      </c>
      <c r="D917" s="4" t="s">
        <v>348</v>
      </c>
      <c r="E917" s="4" t="s">
        <v>153</v>
      </c>
    </row>
    <row r="918" spans="1:5" x14ac:dyDescent="0.25">
      <c r="A918" s="4">
        <v>118</v>
      </c>
      <c r="B918" s="4" t="s">
        <v>154</v>
      </c>
      <c r="C918" s="49" t="s">
        <v>152</v>
      </c>
      <c r="D918" s="4" t="s">
        <v>348</v>
      </c>
      <c r="E918" s="4" t="s">
        <v>153</v>
      </c>
    </row>
    <row r="919" spans="1:5" x14ac:dyDescent="0.25">
      <c r="A919" s="4">
        <v>141</v>
      </c>
      <c r="B919" s="4" t="s">
        <v>155</v>
      </c>
      <c r="C919" s="49" t="s">
        <v>152</v>
      </c>
      <c r="D919" s="4" t="s">
        <v>348</v>
      </c>
      <c r="E919" s="4" t="s">
        <v>153</v>
      </c>
    </row>
    <row r="920" spans="1:5" x14ac:dyDescent="0.25">
      <c r="A920" s="4">
        <v>1</v>
      </c>
      <c r="B920" s="4" t="s">
        <v>161</v>
      </c>
      <c r="C920" s="49">
        <v>1</v>
      </c>
      <c r="D920" s="4" t="s">
        <v>358</v>
      </c>
      <c r="E920" s="1">
        <v>27.517959594726563</v>
      </c>
    </row>
    <row r="921" spans="1:5" x14ac:dyDescent="0.25">
      <c r="A921" s="4">
        <v>2</v>
      </c>
      <c r="B921" s="4" t="s">
        <v>163</v>
      </c>
      <c r="C921" s="49">
        <v>1</v>
      </c>
      <c r="D921" s="4" t="s">
        <v>358</v>
      </c>
      <c r="E921" s="1">
        <v>27.085794448852539</v>
      </c>
    </row>
    <row r="922" spans="1:5" x14ac:dyDescent="0.25">
      <c r="A922" s="4">
        <v>25</v>
      </c>
      <c r="B922" s="4" t="s">
        <v>174</v>
      </c>
      <c r="C922" s="49">
        <v>1</v>
      </c>
      <c r="D922" s="4" t="s">
        <v>358</v>
      </c>
      <c r="E922" s="1">
        <v>27.201705932617188</v>
      </c>
    </row>
    <row r="923" spans="1:5" x14ac:dyDescent="0.25">
      <c r="A923" s="4">
        <v>49</v>
      </c>
      <c r="B923" s="4" t="s">
        <v>184</v>
      </c>
      <c r="C923" s="49">
        <v>2</v>
      </c>
      <c r="D923" s="4" t="s">
        <v>358</v>
      </c>
      <c r="E923" s="1">
        <v>26.760908126831055</v>
      </c>
    </row>
    <row r="924" spans="1:5" x14ac:dyDescent="0.25">
      <c r="A924" s="4">
        <v>50</v>
      </c>
      <c r="B924" s="4" t="s">
        <v>185</v>
      </c>
      <c r="C924" s="49">
        <v>2</v>
      </c>
      <c r="D924" s="4" t="s">
        <v>358</v>
      </c>
      <c r="E924" s="1">
        <v>26.964273452758789</v>
      </c>
    </row>
    <row r="925" spans="1:5" x14ac:dyDescent="0.25">
      <c r="A925" s="4">
        <v>73</v>
      </c>
      <c r="B925" s="4" t="s">
        <v>195</v>
      </c>
      <c r="C925" s="49">
        <v>2</v>
      </c>
      <c r="D925" s="4" t="s">
        <v>358</v>
      </c>
      <c r="E925" s="1">
        <v>27.103719711303711</v>
      </c>
    </row>
    <row r="926" spans="1:5" x14ac:dyDescent="0.25">
      <c r="A926" s="4">
        <v>97</v>
      </c>
      <c r="B926" s="4" t="s">
        <v>205</v>
      </c>
      <c r="C926" s="49">
        <v>3</v>
      </c>
      <c r="D926" s="4" t="s">
        <v>358</v>
      </c>
      <c r="E926" s="1">
        <v>28.181537628173828</v>
      </c>
    </row>
    <row r="927" spans="1:5" x14ac:dyDescent="0.25">
      <c r="A927" s="4">
        <v>98</v>
      </c>
      <c r="B927" s="4" t="s">
        <v>206</v>
      </c>
      <c r="C927" s="49">
        <v>3</v>
      </c>
      <c r="D927" s="4" t="s">
        <v>358</v>
      </c>
      <c r="E927" s="1">
        <v>27.953268051147461</v>
      </c>
    </row>
    <row r="928" spans="1:5" x14ac:dyDescent="0.25">
      <c r="A928" s="4">
        <v>121</v>
      </c>
      <c r="B928" s="4" t="s">
        <v>216</v>
      </c>
      <c r="C928" s="49">
        <v>3</v>
      </c>
      <c r="D928" s="4" t="s">
        <v>358</v>
      </c>
      <c r="E928" s="1">
        <v>27.868793487548828</v>
      </c>
    </row>
    <row r="929" spans="1:5" x14ac:dyDescent="0.25">
      <c r="A929" s="4">
        <v>145</v>
      </c>
      <c r="B929" s="4" t="s">
        <v>226</v>
      </c>
      <c r="C929" s="49">
        <v>4</v>
      </c>
      <c r="D929" s="4" t="s">
        <v>358</v>
      </c>
      <c r="E929" s="1">
        <v>27.637119293212891</v>
      </c>
    </row>
    <row r="930" spans="1:5" x14ac:dyDescent="0.25">
      <c r="A930" s="4">
        <v>146</v>
      </c>
      <c r="B930" s="4" t="s">
        <v>227</v>
      </c>
      <c r="C930" s="49">
        <v>4</v>
      </c>
      <c r="D930" s="4" t="s">
        <v>358</v>
      </c>
      <c r="E930" s="1">
        <v>27.701082229614258</v>
      </c>
    </row>
    <row r="931" spans="1:5" x14ac:dyDescent="0.25">
      <c r="A931" s="4">
        <v>169</v>
      </c>
      <c r="B931" s="4" t="s">
        <v>235</v>
      </c>
      <c r="C931" s="49">
        <v>4</v>
      </c>
      <c r="D931" s="4" t="s">
        <v>358</v>
      </c>
      <c r="E931" s="1">
        <v>27.670421600341797</v>
      </c>
    </row>
    <row r="932" spans="1:5" x14ac:dyDescent="0.25">
      <c r="A932" s="4">
        <v>193</v>
      </c>
      <c r="B932" s="4" t="s">
        <v>244</v>
      </c>
      <c r="C932" s="49">
        <v>5</v>
      </c>
      <c r="D932" s="4" t="s">
        <v>358</v>
      </c>
      <c r="E932" s="1">
        <v>27.199813842773438</v>
      </c>
    </row>
    <row r="933" spans="1:5" x14ac:dyDescent="0.25">
      <c r="A933" s="4">
        <v>194</v>
      </c>
      <c r="B933" s="4" t="s">
        <v>245</v>
      </c>
      <c r="C933" s="49">
        <v>5</v>
      </c>
      <c r="D933" s="4" t="s">
        <v>358</v>
      </c>
      <c r="E933" s="1">
        <v>26.854465484619141</v>
      </c>
    </row>
    <row r="934" spans="1:5" x14ac:dyDescent="0.25">
      <c r="A934" s="4">
        <v>217</v>
      </c>
      <c r="B934" s="4" t="s">
        <v>253</v>
      </c>
      <c r="C934" s="49">
        <v>5</v>
      </c>
      <c r="D934" s="4" t="s">
        <v>358</v>
      </c>
      <c r="E934" s="1">
        <v>27.042243957519531</v>
      </c>
    </row>
    <row r="935" spans="1:5" x14ac:dyDescent="0.25">
      <c r="A935" s="4">
        <v>241</v>
      </c>
      <c r="B935" s="4" t="s">
        <v>262</v>
      </c>
      <c r="C935" s="49">
        <v>6</v>
      </c>
      <c r="D935" s="4" t="s">
        <v>358</v>
      </c>
      <c r="E935" s="1">
        <v>27.096092224121094</v>
      </c>
    </row>
    <row r="936" spans="1:5" x14ac:dyDescent="0.25">
      <c r="A936" s="4">
        <v>242</v>
      </c>
      <c r="B936" s="4" t="s">
        <v>263</v>
      </c>
      <c r="C936" s="49">
        <v>6</v>
      </c>
      <c r="D936" s="4" t="s">
        <v>358</v>
      </c>
      <c r="E936" s="1">
        <v>26.910638809204102</v>
      </c>
    </row>
    <row r="937" spans="1:5" x14ac:dyDescent="0.25">
      <c r="A937" s="4">
        <v>265</v>
      </c>
      <c r="B937" s="4" t="s">
        <v>271</v>
      </c>
      <c r="C937" s="49">
        <v>6</v>
      </c>
      <c r="D937" s="4" t="s">
        <v>358</v>
      </c>
      <c r="E937" s="1">
        <v>27.297391891479492</v>
      </c>
    </row>
    <row r="938" spans="1:5" x14ac:dyDescent="0.25">
      <c r="A938" s="4">
        <v>289</v>
      </c>
      <c r="B938" s="4" t="s">
        <v>280</v>
      </c>
      <c r="C938" s="49">
        <v>7</v>
      </c>
      <c r="D938" s="4" t="s">
        <v>358</v>
      </c>
      <c r="E938" s="1">
        <v>25.615171432495117</v>
      </c>
    </row>
    <row r="939" spans="1:5" x14ac:dyDescent="0.25">
      <c r="A939" s="4">
        <v>290</v>
      </c>
      <c r="B939" s="4" t="s">
        <v>281</v>
      </c>
      <c r="C939" s="49">
        <v>7</v>
      </c>
      <c r="D939" s="4" t="s">
        <v>358</v>
      </c>
      <c r="E939" s="1">
        <v>25.619171142578125</v>
      </c>
    </row>
    <row r="940" spans="1:5" x14ac:dyDescent="0.25">
      <c r="A940" s="4">
        <v>313</v>
      </c>
      <c r="B940" s="4" t="s">
        <v>289</v>
      </c>
      <c r="C940" s="49">
        <v>7</v>
      </c>
      <c r="D940" s="4" t="s">
        <v>358</v>
      </c>
      <c r="E940" s="1">
        <v>25.67425537109375</v>
      </c>
    </row>
    <row r="941" spans="1:5" x14ac:dyDescent="0.25">
      <c r="A941" s="4">
        <v>337</v>
      </c>
      <c r="B941" s="4" t="s">
        <v>298</v>
      </c>
      <c r="C941" s="49">
        <v>8</v>
      </c>
      <c r="D941" s="4" t="s">
        <v>358</v>
      </c>
      <c r="E941" s="1">
        <v>26.566314697265625</v>
      </c>
    </row>
    <row r="942" spans="1:5" x14ac:dyDescent="0.25">
      <c r="A942" s="4">
        <v>338</v>
      </c>
      <c r="B942" s="4" t="s">
        <v>299</v>
      </c>
      <c r="C942" s="49">
        <v>8</v>
      </c>
      <c r="D942" s="4" t="s">
        <v>358</v>
      </c>
      <c r="E942" s="1">
        <v>26.403396606445313</v>
      </c>
    </row>
    <row r="943" spans="1:5" x14ac:dyDescent="0.25">
      <c r="A943" s="4">
        <v>361</v>
      </c>
      <c r="B943" s="4" t="s">
        <v>307</v>
      </c>
      <c r="C943" s="49">
        <v>8</v>
      </c>
      <c r="D943" s="4" t="s">
        <v>358</v>
      </c>
      <c r="E943" s="1">
        <v>26.203020095825195</v>
      </c>
    </row>
    <row r="944" spans="1:5" x14ac:dyDescent="0.25">
      <c r="A944" s="4">
        <v>3</v>
      </c>
      <c r="B944" s="4" t="s">
        <v>164</v>
      </c>
      <c r="C944" s="49">
        <v>9</v>
      </c>
      <c r="D944" s="4" t="s">
        <v>358</v>
      </c>
      <c r="E944" s="1">
        <v>26.443609237670898</v>
      </c>
    </row>
    <row r="945" spans="1:5" x14ac:dyDescent="0.25">
      <c r="A945" s="4">
        <v>26</v>
      </c>
      <c r="B945" s="4" t="s">
        <v>175</v>
      </c>
      <c r="C945" s="49">
        <v>9</v>
      </c>
      <c r="D945" s="4" t="s">
        <v>358</v>
      </c>
      <c r="E945" s="1">
        <v>25.928169250488281</v>
      </c>
    </row>
    <row r="946" spans="1:5" x14ac:dyDescent="0.25">
      <c r="A946" s="4">
        <v>27</v>
      </c>
      <c r="B946" s="4" t="s">
        <v>176</v>
      </c>
      <c r="C946" s="49">
        <v>9</v>
      </c>
      <c r="D946" s="4" t="s">
        <v>358</v>
      </c>
      <c r="E946" s="1">
        <v>25.985759735107422</v>
      </c>
    </row>
    <row r="947" spans="1:5" x14ac:dyDescent="0.25">
      <c r="A947" s="4">
        <v>51</v>
      </c>
      <c r="B947" s="4" t="s">
        <v>186</v>
      </c>
      <c r="C947" s="49">
        <v>10</v>
      </c>
      <c r="D947" s="4" t="s">
        <v>358</v>
      </c>
      <c r="E947" s="1">
        <v>24.209260940551758</v>
      </c>
    </row>
    <row r="948" spans="1:5" x14ac:dyDescent="0.25">
      <c r="A948" s="4">
        <v>74</v>
      </c>
      <c r="B948" s="4" t="s">
        <v>196</v>
      </c>
      <c r="C948" s="49">
        <v>10</v>
      </c>
      <c r="D948" s="4" t="s">
        <v>358</v>
      </c>
      <c r="E948" s="1">
        <v>24.195167541503906</v>
      </c>
    </row>
    <row r="949" spans="1:5" x14ac:dyDescent="0.25">
      <c r="A949" s="4">
        <v>75</v>
      </c>
      <c r="B949" s="4" t="s">
        <v>197</v>
      </c>
      <c r="C949" s="49">
        <v>10</v>
      </c>
      <c r="D949" s="4" t="s">
        <v>358</v>
      </c>
      <c r="E949" s="1">
        <v>24.213441848754883</v>
      </c>
    </row>
    <row r="950" spans="1:5" x14ac:dyDescent="0.25">
      <c r="A950" s="4">
        <v>99</v>
      </c>
      <c r="B950" s="4" t="s">
        <v>207</v>
      </c>
      <c r="C950" s="49">
        <v>11</v>
      </c>
      <c r="D950" s="4" t="s">
        <v>358</v>
      </c>
      <c r="E950" s="1">
        <v>21.854879379272461</v>
      </c>
    </row>
    <row r="951" spans="1:5" x14ac:dyDescent="0.25">
      <c r="A951" s="4">
        <v>122</v>
      </c>
      <c r="B951" s="4" t="s">
        <v>217</v>
      </c>
      <c r="C951" s="49">
        <v>11</v>
      </c>
      <c r="D951" s="4" t="s">
        <v>358</v>
      </c>
      <c r="E951" s="1">
        <v>21.864128112792969</v>
      </c>
    </row>
    <row r="952" spans="1:5" x14ac:dyDescent="0.25">
      <c r="A952" s="4">
        <v>123</v>
      </c>
      <c r="B952" s="4" t="s">
        <v>218</v>
      </c>
      <c r="C952" s="49">
        <v>11</v>
      </c>
      <c r="D952" s="4" t="s">
        <v>358</v>
      </c>
      <c r="E952" s="1">
        <v>21.818502426147461</v>
      </c>
    </row>
    <row r="953" spans="1:5" x14ac:dyDescent="0.25">
      <c r="A953" s="4">
        <v>147</v>
      </c>
      <c r="B953" s="4" t="s">
        <v>228</v>
      </c>
      <c r="C953" s="49">
        <v>12</v>
      </c>
      <c r="D953" s="4" t="s">
        <v>358</v>
      </c>
      <c r="E953" s="1">
        <v>22.098880767822266</v>
      </c>
    </row>
    <row r="954" spans="1:5" x14ac:dyDescent="0.25">
      <c r="A954" s="4">
        <v>170</v>
      </c>
      <c r="B954" s="4" t="s">
        <v>236</v>
      </c>
      <c r="C954" s="49">
        <v>12</v>
      </c>
      <c r="D954" s="4" t="s">
        <v>358</v>
      </c>
      <c r="E954" s="1">
        <v>21.88691520690918</v>
      </c>
    </row>
    <row r="955" spans="1:5" x14ac:dyDescent="0.25">
      <c r="A955" s="4">
        <v>171</v>
      </c>
      <c r="B955" s="4" t="s">
        <v>237</v>
      </c>
      <c r="C955" s="49">
        <v>12</v>
      </c>
      <c r="D955" s="4" t="s">
        <v>358</v>
      </c>
      <c r="E955" s="1">
        <v>21.902462005615234</v>
      </c>
    </row>
    <row r="956" spans="1:5" x14ac:dyDescent="0.25">
      <c r="A956" s="4">
        <v>195</v>
      </c>
      <c r="B956" s="4" t="s">
        <v>246</v>
      </c>
      <c r="C956" s="49">
        <v>13</v>
      </c>
      <c r="D956" s="4" t="s">
        <v>358</v>
      </c>
      <c r="E956" s="1">
        <v>20.93956184387207</v>
      </c>
    </row>
    <row r="957" spans="1:5" x14ac:dyDescent="0.25">
      <c r="A957" s="4">
        <v>218</v>
      </c>
      <c r="B957" s="4" t="s">
        <v>254</v>
      </c>
      <c r="C957" s="49">
        <v>13</v>
      </c>
      <c r="D957" s="4" t="s">
        <v>358</v>
      </c>
      <c r="E957" s="1">
        <v>20.784309387207031</v>
      </c>
    </row>
    <row r="958" spans="1:5" x14ac:dyDescent="0.25">
      <c r="A958" s="4">
        <v>219</v>
      </c>
      <c r="B958" s="4" t="s">
        <v>255</v>
      </c>
      <c r="C958" s="49">
        <v>13</v>
      </c>
      <c r="D958" s="4" t="s">
        <v>358</v>
      </c>
      <c r="E958" s="1">
        <v>20.803565979003906</v>
      </c>
    </row>
    <row r="959" spans="1:5" x14ac:dyDescent="0.25">
      <c r="A959" s="4">
        <v>243</v>
      </c>
      <c r="B959" s="4" t="s">
        <v>264</v>
      </c>
      <c r="C959" s="49">
        <v>14</v>
      </c>
      <c r="D959" s="4" t="s">
        <v>358</v>
      </c>
      <c r="E959" s="1">
        <v>21.246091842651367</v>
      </c>
    </row>
    <row r="960" spans="1:5" x14ac:dyDescent="0.25">
      <c r="A960" s="4">
        <v>266</v>
      </c>
      <c r="B960" s="4" t="s">
        <v>272</v>
      </c>
      <c r="C960" s="49">
        <v>14</v>
      </c>
      <c r="D960" s="4" t="s">
        <v>358</v>
      </c>
      <c r="E960" s="1">
        <v>21.023683547973633</v>
      </c>
    </row>
    <row r="961" spans="1:5" x14ac:dyDescent="0.25">
      <c r="A961" s="4">
        <v>267</v>
      </c>
      <c r="B961" s="4" t="s">
        <v>273</v>
      </c>
      <c r="C961" s="49">
        <v>14</v>
      </c>
      <c r="D961" s="4" t="s">
        <v>358</v>
      </c>
      <c r="E961" s="1">
        <v>21.248008728027344</v>
      </c>
    </row>
    <row r="962" spans="1:5" x14ac:dyDescent="0.25">
      <c r="A962" s="4">
        <v>291</v>
      </c>
      <c r="B962" s="4" t="s">
        <v>282</v>
      </c>
      <c r="C962" s="49">
        <v>15</v>
      </c>
      <c r="D962" s="4" t="s">
        <v>358</v>
      </c>
      <c r="E962" s="1">
        <v>21.000432968139648</v>
      </c>
    </row>
    <row r="963" spans="1:5" x14ac:dyDescent="0.25">
      <c r="A963" s="4">
        <v>314</v>
      </c>
      <c r="B963" s="4" t="s">
        <v>290</v>
      </c>
      <c r="C963" s="49">
        <v>15</v>
      </c>
      <c r="D963" s="4" t="s">
        <v>358</v>
      </c>
      <c r="E963" s="1">
        <v>20.861310958862305</v>
      </c>
    </row>
    <row r="964" spans="1:5" x14ac:dyDescent="0.25">
      <c r="A964" s="4">
        <v>315</v>
      </c>
      <c r="B964" s="4" t="s">
        <v>291</v>
      </c>
      <c r="C964" s="49">
        <v>15</v>
      </c>
      <c r="D964" s="4" t="s">
        <v>358</v>
      </c>
      <c r="E964" s="1">
        <v>20.868326187133789</v>
      </c>
    </row>
    <row r="965" spans="1:5" x14ac:dyDescent="0.25">
      <c r="A965" s="4">
        <v>339</v>
      </c>
      <c r="B965" s="4" t="s">
        <v>300</v>
      </c>
      <c r="C965" s="49">
        <v>16</v>
      </c>
      <c r="D965" s="4" t="s">
        <v>358</v>
      </c>
      <c r="E965" s="1">
        <v>22.10206413269043</v>
      </c>
    </row>
    <row r="966" spans="1:5" x14ac:dyDescent="0.25">
      <c r="A966" s="4">
        <v>362</v>
      </c>
      <c r="B966" s="4" t="s">
        <v>308</v>
      </c>
      <c r="C966" s="49">
        <v>16</v>
      </c>
      <c r="D966" s="4" t="s">
        <v>358</v>
      </c>
      <c r="E966" s="1">
        <v>21.781661987304688</v>
      </c>
    </row>
    <row r="967" spans="1:5" x14ac:dyDescent="0.25">
      <c r="A967" s="4">
        <v>363</v>
      </c>
      <c r="B967" s="4" t="s">
        <v>309</v>
      </c>
      <c r="C967" s="49">
        <v>16</v>
      </c>
      <c r="D967" s="4" t="s">
        <v>358</v>
      </c>
      <c r="E967" s="1">
        <v>21.822868347167969</v>
      </c>
    </row>
    <row r="968" spans="1:5" x14ac:dyDescent="0.25">
      <c r="A968" s="4">
        <v>4</v>
      </c>
      <c r="B968" s="4" t="s">
        <v>165</v>
      </c>
      <c r="C968" s="49">
        <v>17</v>
      </c>
      <c r="D968" s="4" t="s">
        <v>358</v>
      </c>
      <c r="E968" s="1">
        <v>24.488182067871094</v>
      </c>
    </row>
    <row r="969" spans="1:5" x14ac:dyDescent="0.25">
      <c r="A969" s="4">
        <v>5</v>
      </c>
      <c r="B969" s="4" t="s">
        <v>166</v>
      </c>
      <c r="C969" s="49">
        <v>17</v>
      </c>
      <c r="D969" s="4" t="s">
        <v>358</v>
      </c>
      <c r="E969" s="1">
        <v>24.479616165161133</v>
      </c>
    </row>
    <row r="970" spans="1:5" x14ac:dyDescent="0.25">
      <c r="A970" s="4">
        <v>28</v>
      </c>
      <c r="B970" s="4" t="s">
        <v>177</v>
      </c>
      <c r="C970" s="49">
        <v>17</v>
      </c>
      <c r="D970" s="4" t="s">
        <v>358</v>
      </c>
      <c r="E970" s="1">
        <v>24.502601623535156</v>
      </c>
    </row>
    <row r="971" spans="1:5" x14ac:dyDescent="0.25">
      <c r="A971" s="4">
        <v>52</v>
      </c>
      <c r="B971" s="4" t="s">
        <v>187</v>
      </c>
      <c r="C971" s="49">
        <v>18</v>
      </c>
      <c r="D971" s="4" t="s">
        <v>358</v>
      </c>
      <c r="E971" s="1">
        <v>23.397289276123047</v>
      </c>
    </row>
    <row r="972" spans="1:5" x14ac:dyDescent="0.25">
      <c r="A972" s="4">
        <v>53</v>
      </c>
      <c r="B972" s="4" t="s">
        <v>188</v>
      </c>
      <c r="C972" s="49">
        <v>18</v>
      </c>
      <c r="D972" s="4" t="s">
        <v>358</v>
      </c>
      <c r="E972" s="1">
        <v>23.25672721862793</v>
      </c>
    </row>
    <row r="973" spans="1:5" x14ac:dyDescent="0.25">
      <c r="A973" s="4">
        <v>76</v>
      </c>
      <c r="B973" s="4" t="s">
        <v>198</v>
      </c>
      <c r="C973" s="49">
        <v>18</v>
      </c>
      <c r="D973" s="4" t="s">
        <v>358</v>
      </c>
      <c r="E973" s="1">
        <v>23.381698608398438</v>
      </c>
    </row>
    <row r="974" spans="1:5" x14ac:dyDescent="0.25">
      <c r="A974" s="4">
        <v>100</v>
      </c>
      <c r="B974" s="4" t="s">
        <v>208</v>
      </c>
      <c r="C974" s="49">
        <v>19</v>
      </c>
      <c r="D974" s="4" t="s">
        <v>358</v>
      </c>
      <c r="E974" s="1">
        <v>23.266324996948242</v>
      </c>
    </row>
    <row r="975" spans="1:5" x14ac:dyDescent="0.25">
      <c r="A975" s="4">
        <v>101</v>
      </c>
      <c r="B975" s="4" t="s">
        <v>209</v>
      </c>
      <c r="C975" s="49">
        <v>19</v>
      </c>
      <c r="D975" s="4" t="s">
        <v>358</v>
      </c>
      <c r="E975" s="1">
        <v>23.172544479370117</v>
      </c>
    </row>
    <row r="976" spans="1:5" x14ac:dyDescent="0.25">
      <c r="A976" s="4">
        <v>124</v>
      </c>
      <c r="B976" s="4" t="s">
        <v>219</v>
      </c>
      <c r="C976" s="49">
        <v>19</v>
      </c>
      <c r="D976" s="4" t="s">
        <v>358</v>
      </c>
      <c r="E976" s="1">
        <v>23.222341537475586</v>
      </c>
    </row>
    <row r="977" spans="1:5" x14ac:dyDescent="0.25">
      <c r="A977" s="4">
        <v>148</v>
      </c>
      <c r="B977" s="4" t="s">
        <v>229</v>
      </c>
      <c r="C977" s="49">
        <v>20</v>
      </c>
      <c r="D977" s="4" t="s">
        <v>358</v>
      </c>
      <c r="E977" s="1">
        <v>24.69990348815918</v>
      </c>
    </row>
    <row r="978" spans="1:5" x14ac:dyDescent="0.25">
      <c r="A978" s="4">
        <v>149</v>
      </c>
      <c r="B978" s="4" t="s">
        <v>230</v>
      </c>
      <c r="C978" s="49">
        <v>20</v>
      </c>
      <c r="D978" s="4" t="s">
        <v>358</v>
      </c>
      <c r="E978" s="1">
        <v>24.697483062744141</v>
      </c>
    </row>
    <row r="979" spans="1:5" x14ac:dyDescent="0.25">
      <c r="A979" s="4">
        <v>172</v>
      </c>
      <c r="B979" s="4" t="s">
        <v>238</v>
      </c>
      <c r="C979" s="49">
        <v>20</v>
      </c>
      <c r="D979" s="4" t="s">
        <v>358</v>
      </c>
      <c r="E979" s="1">
        <v>24.731130599975586</v>
      </c>
    </row>
    <row r="980" spans="1:5" x14ac:dyDescent="0.25">
      <c r="A980" s="4">
        <v>196</v>
      </c>
      <c r="B980" s="4" t="s">
        <v>247</v>
      </c>
      <c r="C980" s="49">
        <v>21</v>
      </c>
      <c r="D980" s="4" t="s">
        <v>358</v>
      </c>
      <c r="E980" s="1">
        <v>22.233722686767578</v>
      </c>
    </row>
    <row r="981" spans="1:5" x14ac:dyDescent="0.25">
      <c r="A981" s="4">
        <v>197</v>
      </c>
      <c r="B981" s="4" t="s">
        <v>248</v>
      </c>
      <c r="C981" s="49">
        <v>21</v>
      </c>
      <c r="D981" s="4" t="s">
        <v>358</v>
      </c>
      <c r="E981" s="1">
        <v>22.047658920288086</v>
      </c>
    </row>
    <row r="982" spans="1:5" x14ac:dyDescent="0.25">
      <c r="A982" s="4">
        <v>220</v>
      </c>
      <c r="B982" s="4" t="s">
        <v>256</v>
      </c>
      <c r="C982" s="49">
        <v>21</v>
      </c>
      <c r="D982" s="4" t="s">
        <v>358</v>
      </c>
      <c r="E982" s="1">
        <v>22.292160034179688</v>
      </c>
    </row>
    <row r="983" spans="1:5" x14ac:dyDescent="0.25">
      <c r="A983" s="4">
        <v>244</v>
      </c>
      <c r="B983" s="4" t="s">
        <v>265</v>
      </c>
      <c r="C983" s="49">
        <v>22</v>
      </c>
      <c r="D983" s="4" t="s">
        <v>358</v>
      </c>
      <c r="E983" s="1">
        <v>22.418437957763672</v>
      </c>
    </row>
    <row r="984" spans="1:5" x14ac:dyDescent="0.25">
      <c r="A984" s="4">
        <v>245</v>
      </c>
      <c r="B984" s="4" t="s">
        <v>266</v>
      </c>
      <c r="C984" s="49">
        <v>22</v>
      </c>
      <c r="D984" s="4" t="s">
        <v>358</v>
      </c>
      <c r="E984" s="1">
        <v>22.198312759399414</v>
      </c>
    </row>
    <row r="985" spans="1:5" x14ac:dyDescent="0.25">
      <c r="A985" s="4">
        <v>268</v>
      </c>
      <c r="B985" s="4" t="s">
        <v>274</v>
      </c>
      <c r="C985" s="49">
        <v>22</v>
      </c>
      <c r="D985" s="4" t="s">
        <v>358</v>
      </c>
      <c r="E985" s="1">
        <v>22.320125579833984</v>
      </c>
    </row>
    <row r="986" spans="1:5" x14ac:dyDescent="0.25">
      <c r="A986" s="4">
        <v>292</v>
      </c>
      <c r="B986" s="4" t="s">
        <v>283</v>
      </c>
      <c r="C986" s="49">
        <v>23</v>
      </c>
      <c r="D986" s="4" t="s">
        <v>358</v>
      </c>
      <c r="E986" s="1">
        <v>23.046543121337891</v>
      </c>
    </row>
    <row r="987" spans="1:5" x14ac:dyDescent="0.25">
      <c r="A987" s="4">
        <v>293</v>
      </c>
      <c r="B987" s="4" t="s">
        <v>284</v>
      </c>
      <c r="C987" s="49">
        <v>23</v>
      </c>
      <c r="D987" s="4" t="s">
        <v>358</v>
      </c>
      <c r="E987" s="1">
        <v>23.077455520629883</v>
      </c>
    </row>
    <row r="988" spans="1:5" x14ac:dyDescent="0.25">
      <c r="A988" s="4">
        <v>316</v>
      </c>
      <c r="B988" s="4" t="s">
        <v>292</v>
      </c>
      <c r="C988" s="49">
        <v>23</v>
      </c>
      <c r="D988" s="4" t="s">
        <v>358</v>
      </c>
      <c r="E988" s="1">
        <v>23.044672012329102</v>
      </c>
    </row>
    <row r="989" spans="1:5" x14ac:dyDescent="0.25">
      <c r="A989" s="4">
        <v>340</v>
      </c>
      <c r="B989" s="4" t="s">
        <v>301</v>
      </c>
      <c r="C989" s="49">
        <v>24</v>
      </c>
      <c r="D989" s="4" t="s">
        <v>358</v>
      </c>
      <c r="E989" s="1">
        <v>22.193553924560547</v>
      </c>
    </row>
    <row r="990" spans="1:5" x14ac:dyDescent="0.25">
      <c r="A990" s="4">
        <v>341</v>
      </c>
      <c r="B990" s="4" t="s">
        <v>302</v>
      </c>
      <c r="C990" s="49">
        <v>24</v>
      </c>
      <c r="D990" s="4" t="s">
        <v>358</v>
      </c>
      <c r="E990" s="1">
        <v>22.275909423828125</v>
      </c>
    </row>
    <row r="991" spans="1:5" x14ac:dyDescent="0.25">
      <c r="A991" s="4">
        <v>364</v>
      </c>
      <c r="B991" s="4" t="s">
        <v>310</v>
      </c>
      <c r="C991" s="49">
        <v>24</v>
      </c>
      <c r="D991" s="4" t="s">
        <v>358</v>
      </c>
      <c r="E991" s="1">
        <v>21.879894256591797</v>
      </c>
    </row>
    <row r="992" spans="1:5" x14ac:dyDescent="0.25">
      <c r="A992" s="4">
        <v>6</v>
      </c>
      <c r="B992" s="4" t="s">
        <v>167</v>
      </c>
      <c r="C992" s="49">
        <v>25</v>
      </c>
      <c r="D992" s="4" t="s">
        <v>358</v>
      </c>
      <c r="E992" s="1">
        <v>23.170513153076172</v>
      </c>
    </row>
    <row r="993" spans="1:5" x14ac:dyDescent="0.25">
      <c r="A993" s="4">
        <v>29</v>
      </c>
      <c r="B993" s="4" t="s">
        <v>178</v>
      </c>
      <c r="C993" s="49">
        <v>25</v>
      </c>
      <c r="D993" s="4" t="s">
        <v>358</v>
      </c>
      <c r="E993" s="1">
        <v>23.126762390136719</v>
      </c>
    </row>
    <row r="994" spans="1:5" x14ac:dyDescent="0.25">
      <c r="A994" s="4">
        <v>30</v>
      </c>
      <c r="B994" s="4" t="s">
        <v>179</v>
      </c>
      <c r="C994" s="49">
        <v>25</v>
      </c>
      <c r="D994" s="4" t="s">
        <v>358</v>
      </c>
      <c r="E994" s="1">
        <v>23.235025405883789</v>
      </c>
    </row>
    <row r="995" spans="1:5" x14ac:dyDescent="0.25">
      <c r="A995" s="4">
        <v>54</v>
      </c>
      <c r="B995" s="4" t="s">
        <v>189</v>
      </c>
      <c r="C995" s="49">
        <v>26</v>
      </c>
      <c r="D995" s="4" t="s">
        <v>358</v>
      </c>
      <c r="E995" s="1">
        <v>31.285612106323242</v>
      </c>
    </row>
    <row r="996" spans="1:5" x14ac:dyDescent="0.25">
      <c r="A996" s="4">
        <v>77</v>
      </c>
      <c r="B996" s="4" t="s">
        <v>199</v>
      </c>
      <c r="C996" s="49">
        <v>26</v>
      </c>
      <c r="D996" s="4" t="s">
        <v>358</v>
      </c>
      <c r="E996" s="1">
        <v>31.048257827758789</v>
      </c>
    </row>
    <row r="997" spans="1:5" x14ac:dyDescent="0.25">
      <c r="A997" s="4">
        <v>78</v>
      </c>
      <c r="B997" s="4" t="s">
        <v>200</v>
      </c>
      <c r="C997" s="49">
        <v>26</v>
      </c>
      <c r="D997" s="4" t="s">
        <v>358</v>
      </c>
      <c r="E997" s="1">
        <v>30.157133102416992</v>
      </c>
    </row>
    <row r="998" spans="1:5" x14ac:dyDescent="0.25">
      <c r="A998" s="4">
        <v>102</v>
      </c>
      <c r="B998" s="4" t="s">
        <v>210</v>
      </c>
      <c r="C998" s="49">
        <v>27</v>
      </c>
      <c r="D998" s="4" t="s">
        <v>358</v>
      </c>
      <c r="E998" s="1">
        <v>30.382041931152344</v>
      </c>
    </row>
    <row r="999" spans="1:5" x14ac:dyDescent="0.25">
      <c r="A999" s="4">
        <v>125</v>
      </c>
      <c r="B999" s="4" t="s">
        <v>220</v>
      </c>
      <c r="C999" s="49">
        <v>27</v>
      </c>
      <c r="D999" s="4" t="s">
        <v>358</v>
      </c>
      <c r="E999" s="1">
        <v>30.19816780090332</v>
      </c>
    </row>
    <row r="1000" spans="1:5" x14ac:dyDescent="0.25">
      <c r="A1000" s="4">
        <v>126</v>
      </c>
      <c r="B1000" s="4" t="s">
        <v>221</v>
      </c>
      <c r="C1000" s="49">
        <v>27</v>
      </c>
      <c r="D1000" s="4" t="s">
        <v>358</v>
      </c>
      <c r="E1000" s="1">
        <v>29.980861663818359</v>
      </c>
    </row>
    <row r="1001" spans="1:5" x14ac:dyDescent="0.25">
      <c r="A1001" s="4">
        <v>150</v>
      </c>
      <c r="B1001" s="4" t="s">
        <v>231</v>
      </c>
      <c r="C1001" s="49">
        <v>28</v>
      </c>
      <c r="D1001" s="4" t="s">
        <v>358</v>
      </c>
      <c r="E1001" s="1">
        <v>29.72770881652832</v>
      </c>
    </row>
    <row r="1002" spans="1:5" x14ac:dyDescent="0.25">
      <c r="A1002" s="4">
        <v>173</v>
      </c>
      <c r="B1002" s="4" t="s">
        <v>239</v>
      </c>
      <c r="C1002" s="49">
        <v>28</v>
      </c>
      <c r="D1002" s="4" t="s">
        <v>358</v>
      </c>
      <c r="E1002" s="1">
        <v>30.046833038330078</v>
      </c>
    </row>
    <row r="1003" spans="1:5" x14ac:dyDescent="0.25">
      <c r="A1003" s="4">
        <v>174</v>
      </c>
      <c r="B1003" s="4" t="s">
        <v>240</v>
      </c>
      <c r="C1003" s="49">
        <v>28</v>
      </c>
      <c r="D1003" s="4" t="s">
        <v>358</v>
      </c>
      <c r="E1003" s="1">
        <v>29.947345733642578</v>
      </c>
    </row>
    <row r="1004" spans="1:5" x14ac:dyDescent="0.25">
      <c r="A1004" s="4">
        <v>198</v>
      </c>
      <c r="B1004" s="4" t="s">
        <v>249</v>
      </c>
      <c r="C1004" s="49">
        <v>29</v>
      </c>
      <c r="D1004" s="4" t="s">
        <v>358</v>
      </c>
      <c r="E1004" s="1">
        <v>28.551721572875977</v>
      </c>
    </row>
    <row r="1005" spans="1:5" x14ac:dyDescent="0.25">
      <c r="A1005" s="4">
        <v>221</v>
      </c>
      <c r="B1005" s="4" t="s">
        <v>257</v>
      </c>
      <c r="C1005" s="49">
        <v>29</v>
      </c>
      <c r="D1005" s="4" t="s">
        <v>358</v>
      </c>
      <c r="E1005" s="1">
        <v>28.500421524047852</v>
      </c>
    </row>
    <row r="1006" spans="1:5" x14ac:dyDescent="0.25">
      <c r="A1006" s="4">
        <v>222</v>
      </c>
      <c r="B1006" s="4" t="s">
        <v>258</v>
      </c>
      <c r="C1006" s="49">
        <v>29</v>
      </c>
      <c r="D1006" s="4" t="s">
        <v>358</v>
      </c>
      <c r="E1006" s="1">
        <v>28.64695930480957</v>
      </c>
    </row>
    <row r="1007" spans="1:5" x14ac:dyDescent="0.25">
      <c r="A1007" s="4">
        <v>246</v>
      </c>
      <c r="B1007" s="4" t="s">
        <v>267</v>
      </c>
      <c r="C1007" s="49">
        <v>30</v>
      </c>
      <c r="D1007" s="4" t="s">
        <v>358</v>
      </c>
      <c r="E1007" s="1">
        <v>28.941932678222656</v>
      </c>
    </row>
    <row r="1008" spans="1:5" x14ac:dyDescent="0.25">
      <c r="A1008" s="4">
        <v>269</v>
      </c>
      <c r="B1008" s="4" t="s">
        <v>275</v>
      </c>
      <c r="C1008" s="49">
        <v>30</v>
      </c>
      <c r="D1008" s="4" t="s">
        <v>358</v>
      </c>
      <c r="E1008" s="1">
        <v>29.426292419433594</v>
      </c>
    </row>
    <row r="1009" spans="1:5" x14ac:dyDescent="0.25">
      <c r="A1009" s="4">
        <v>270</v>
      </c>
      <c r="B1009" s="4" t="s">
        <v>276</v>
      </c>
      <c r="C1009" s="49">
        <v>30</v>
      </c>
      <c r="D1009" s="4" t="s">
        <v>358</v>
      </c>
      <c r="E1009" s="1">
        <v>28.994901657104492</v>
      </c>
    </row>
    <row r="1010" spans="1:5" x14ac:dyDescent="0.25">
      <c r="A1010" s="4">
        <v>294</v>
      </c>
      <c r="B1010" s="4" t="s">
        <v>285</v>
      </c>
      <c r="C1010" s="49">
        <v>31</v>
      </c>
      <c r="D1010" s="4" t="s">
        <v>358</v>
      </c>
      <c r="E1010" s="1">
        <v>27.345346450805664</v>
      </c>
    </row>
    <row r="1011" spans="1:5" x14ac:dyDescent="0.25">
      <c r="A1011" s="4">
        <v>317</v>
      </c>
      <c r="B1011" s="4" t="s">
        <v>293</v>
      </c>
      <c r="C1011" s="49">
        <v>31</v>
      </c>
      <c r="D1011" s="4" t="s">
        <v>358</v>
      </c>
      <c r="E1011" s="1">
        <v>26.972366333007813</v>
      </c>
    </row>
    <row r="1012" spans="1:5" x14ac:dyDescent="0.25">
      <c r="A1012" s="4">
        <v>318</v>
      </c>
      <c r="B1012" s="4" t="s">
        <v>294</v>
      </c>
      <c r="C1012" s="49">
        <v>31</v>
      </c>
      <c r="D1012" s="4" t="s">
        <v>358</v>
      </c>
      <c r="E1012" s="1">
        <v>26.990074157714844</v>
      </c>
    </row>
    <row r="1013" spans="1:5" x14ac:dyDescent="0.25">
      <c r="A1013" s="4">
        <v>342</v>
      </c>
      <c r="B1013" s="4" t="s">
        <v>303</v>
      </c>
      <c r="C1013" s="49">
        <v>32</v>
      </c>
      <c r="D1013" s="4" t="s">
        <v>358</v>
      </c>
      <c r="E1013" s="1">
        <v>27.460395812988281</v>
      </c>
    </row>
    <row r="1014" spans="1:5" x14ac:dyDescent="0.25">
      <c r="A1014" s="4">
        <v>365</v>
      </c>
      <c r="B1014" s="4" t="s">
        <v>311</v>
      </c>
      <c r="C1014" s="49">
        <v>32</v>
      </c>
      <c r="D1014" s="4" t="s">
        <v>358</v>
      </c>
      <c r="E1014" s="1">
        <v>27.209409713745117</v>
      </c>
    </row>
    <row r="1015" spans="1:5" x14ac:dyDescent="0.25">
      <c r="A1015" s="4">
        <v>366</v>
      </c>
      <c r="B1015" s="4" t="s">
        <v>312</v>
      </c>
      <c r="C1015" s="49">
        <v>32</v>
      </c>
      <c r="D1015" s="4" t="s">
        <v>358</v>
      </c>
      <c r="E1015" s="1">
        <v>27.26850700378418</v>
      </c>
    </row>
    <row r="1016" spans="1:5" x14ac:dyDescent="0.25">
      <c r="A1016" s="4">
        <v>7</v>
      </c>
      <c r="B1016" s="4" t="s">
        <v>168</v>
      </c>
      <c r="C1016" s="49">
        <v>33</v>
      </c>
      <c r="D1016" s="4" t="s">
        <v>358</v>
      </c>
      <c r="E1016" s="1">
        <v>27.069187164306641</v>
      </c>
    </row>
    <row r="1017" spans="1:5" x14ac:dyDescent="0.25">
      <c r="A1017" s="4">
        <v>8</v>
      </c>
      <c r="B1017" s="4" t="s">
        <v>169</v>
      </c>
      <c r="C1017" s="49">
        <v>33</v>
      </c>
      <c r="D1017" s="4" t="s">
        <v>358</v>
      </c>
      <c r="E1017" s="1">
        <v>27.288188934326172</v>
      </c>
    </row>
    <row r="1018" spans="1:5" x14ac:dyDescent="0.25">
      <c r="A1018" s="4">
        <v>31</v>
      </c>
      <c r="B1018" s="4" t="s">
        <v>180</v>
      </c>
      <c r="C1018" s="49">
        <v>33</v>
      </c>
      <c r="D1018" s="4" t="s">
        <v>358</v>
      </c>
      <c r="E1018" s="1">
        <v>27.266839981079102</v>
      </c>
    </row>
    <row r="1019" spans="1:5" x14ac:dyDescent="0.25">
      <c r="A1019" s="4">
        <v>55</v>
      </c>
      <c r="B1019" s="4" t="s">
        <v>190</v>
      </c>
      <c r="C1019" s="49">
        <v>34</v>
      </c>
      <c r="D1019" s="4" t="s">
        <v>358</v>
      </c>
      <c r="E1019" s="1">
        <v>26.884574890136719</v>
      </c>
    </row>
    <row r="1020" spans="1:5" x14ac:dyDescent="0.25">
      <c r="A1020" s="4">
        <v>56</v>
      </c>
      <c r="B1020" s="4" t="s">
        <v>191</v>
      </c>
      <c r="C1020" s="49">
        <v>34</v>
      </c>
      <c r="D1020" s="4" t="s">
        <v>358</v>
      </c>
      <c r="E1020" s="1">
        <v>26.965816497802734</v>
      </c>
    </row>
    <row r="1021" spans="1:5" x14ac:dyDescent="0.25">
      <c r="A1021" s="4">
        <v>79</v>
      </c>
      <c r="B1021" s="4" t="s">
        <v>201</v>
      </c>
      <c r="C1021" s="49">
        <v>34</v>
      </c>
      <c r="D1021" s="4" t="s">
        <v>358</v>
      </c>
      <c r="E1021" s="1">
        <v>27.117290496826172</v>
      </c>
    </row>
    <row r="1022" spans="1:5" x14ac:dyDescent="0.25">
      <c r="A1022" s="4">
        <v>103</v>
      </c>
      <c r="B1022" s="4" t="s">
        <v>211</v>
      </c>
      <c r="C1022" s="49">
        <v>35</v>
      </c>
      <c r="D1022" s="4" t="s">
        <v>358</v>
      </c>
      <c r="E1022" s="1">
        <v>24.909570693969727</v>
      </c>
    </row>
    <row r="1023" spans="1:5" x14ac:dyDescent="0.25">
      <c r="A1023" s="4">
        <v>104</v>
      </c>
      <c r="B1023" s="4" t="s">
        <v>212</v>
      </c>
      <c r="C1023" s="49">
        <v>35</v>
      </c>
      <c r="D1023" s="4" t="s">
        <v>358</v>
      </c>
      <c r="E1023" s="1">
        <v>24.871316909790039</v>
      </c>
    </row>
    <row r="1024" spans="1:5" x14ac:dyDescent="0.25">
      <c r="A1024" s="4">
        <v>127</v>
      </c>
      <c r="B1024" s="4" t="s">
        <v>222</v>
      </c>
      <c r="C1024" s="49">
        <v>35</v>
      </c>
      <c r="D1024" s="4" t="s">
        <v>358</v>
      </c>
      <c r="E1024" s="1">
        <v>24.90009880065918</v>
      </c>
    </row>
    <row r="1025" spans="1:5" x14ac:dyDescent="0.25">
      <c r="A1025" s="4">
        <v>151</v>
      </c>
      <c r="B1025" s="4" t="s">
        <v>232</v>
      </c>
      <c r="C1025" s="49">
        <v>36</v>
      </c>
      <c r="D1025" s="4" t="s">
        <v>358</v>
      </c>
      <c r="E1025" s="1">
        <v>27.981948852539063</v>
      </c>
    </row>
    <row r="1026" spans="1:5" x14ac:dyDescent="0.25">
      <c r="A1026" s="4">
        <v>152</v>
      </c>
      <c r="B1026" s="4" t="s">
        <v>233</v>
      </c>
      <c r="C1026" s="49">
        <v>36</v>
      </c>
      <c r="D1026" s="4" t="s">
        <v>358</v>
      </c>
      <c r="E1026" s="1">
        <v>27.988222122192383</v>
      </c>
    </row>
    <row r="1027" spans="1:5" x14ac:dyDescent="0.25">
      <c r="A1027" s="4">
        <v>175</v>
      </c>
      <c r="B1027" s="4" t="s">
        <v>241</v>
      </c>
      <c r="C1027" s="49">
        <v>36</v>
      </c>
      <c r="D1027" s="4" t="s">
        <v>358</v>
      </c>
      <c r="E1027" s="1">
        <v>28.168685913085938</v>
      </c>
    </row>
    <row r="1028" spans="1:5" x14ac:dyDescent="0.25">
      <c r="A1028" s="4">
        <v>199</v>
      </c>
      <c r="B1028" s="4" t="s">
        <v>250</v>
      </c>
      <c r="C1028" s="49">
        <v>37</v>
      </c>
      <c r="D1028" s="4" t="s">
        <v>358</v>
      </c>
      <c r="E1028" s="1">
        <v>28.194438934326172</v>
      </c>
    </row>
    <row r="1029" spans="1:5" x14ac:dyDescent="0.25">
      <c r="A1029" s="4">
        <v>200</v>
      </c>
      <c r="B1029" s="4" t="s">
        <v>251</v>
      </c>
      <c r="C1029" s="49">
        <v>37</v>
      </c>
      <c r="D1029" s="4" t="s">
        <v>358</v>
      </c>
      <c r="E1029" s="1">
        <v>28.005292892456055</v>
      </c>
    </row>
    <row r="1030" spans="1:5" x14ac:dyDescent="0.25">
      <c r="A1030" s="4">
        <v>223</v>
      </c>
      <c r="B1030" s="4" t="s">
        <v>259</v>
      </c>
      <c r="C1030" s="49">
        <v>37</v>
      </c>
      <c r="D1030" s="4" t="s">
        <v>358</v>
      </c>
      <c r="E1030" s="1">
        <v>28.486902236938477</v>
      </c>
    </row>
    <row r="1031" spans="1:5" x14ac:dyDescent="0.25">
      <c r="A1031" s="4">
        <v>247</v>
      </c>
      <c r="B1031" s="4" t="s">
        <v>268</v>
      </c>
      <c r="C1031" s="49">
        <v>38</v>
      </c>
      <c r="D1031" s="4" t="s">
        <v>358</v>
      </c>
      <c r="E1031" s="1">
        <v>23.564201354980469</v>
      </c>
    </row>
    <row r="1032" spans="1:5" x14ac:dyDescent="0.25">
      <c r="A1032" s="4">
        <v>248</v>
      </c>
      <c r="B1032" s="4" t="s">
        <v>269</v>
      </c>
      <c r="C1032" s="49">
        <v>38</v>
      </c>
      <c r="D1032" s="4" t="s">
        <v>358</v>
      </c>
      <c r="E1032" s="1">
        <v>23.46337890625</v>
      </c>
    </row>
    <row r="1033" spans="1:5" x14ac:dyDescent="0.25">
      <c r="A1033" s="4">
        <v>271</v>
      </c>
      <c r="B1033" s="4" t="s">
        <v>277</v>
      </c>
      <c r="C1033" s="49">
        <v>38</v>
      </c>
      <c r="D1033" s="4" t="s">
        <v>358</v>
      </c>
      <c r="E1033" s="1">
        <v>23.548532485961914</v>
      </c>
    </row>
    <row r="1034" spans="1:5" x14ac:dyDescent="0.25">
      <c r="A1034" s="4">
        <v>295</v>
      </c>
      <c r="B1034" s="4" t="s">
        <v>286</v>
      </c>
      <c r="C1034" s="49">
        <v>39</v>
      </c>
      <c r="D1034" s="4" t="s">
        <v>358</v>
      </c>
      <c r="E1034" s="1">
        <v>27.226911544799805</v>
      </c>
    </row>
    <row r="1035" spans="1:5" x14ac:dyDescent="0.25">
      <c r="A1035" s="4">
        <v>296</v>
      </c>
      <c r="B1035" s="4" t="s">
        <v>287</v>
      </c>
      <c r="C1035" s="49">
        <v>39</v>
      </c>
      <c r="D1035" s="4" t="s">
        <v>358</v>
      </c>
      <c r="E1035" s="1">
        <v>26.994552612304688</v>
      </c>
    </row>
    <row r="1036" spans="1:5" x14ac:dyDescent="0.25">
      <c r="A1036" s="4">
        <v>319</v>
      </c>
      <c r="B1036" s="4" t="s">
        <v>295</v>
      </c>
      <c r="C1036" s="49">
        <v>39</v>
      </c>
      <c r="D1036" s="4" t="s">
        <v>358</v>
      </c>
      <c r="E1036" s="1">
        <v>27.130535125732422</v>
      </c>
    </row>
    <row r="1037" spans="1:5" x14ac:dyDescent="0.25">
      <c r="A1037" s="4">
        <v>343</v>
      </c>
      <c r="B1037" s="4" t="s">
        <v>304</v>
      </c>
      <c r="C1037" s="49">
        <v>40</v>
      </c>
      <c r="D1037" s="4" t="s">
        <v>358</v>
      </c>
      <c r="E1037" s="1">
        <v>24.975502014160156</v>
      </c>
    </row>
    <row r="1038" spans="1:5" x14ac:dyDescent="0.25">
      <c r="A1038" s="4">
        <v>344</v>
      </c>
      <c r="B1038" s="4" t="s">
        <v>305</v>
      </c>
      <c r="C1038" s="49">
        <v>40</v>
      </c>
      <c r="D1038" s="4" t="s">
        <v>358</v>
      </c>
      <c r="E1038" s="1">
        <v>24.844242095947266</v>
      </c>
    </row>
    <row r="1039" spans="1:5" x14ac:dyDescent="0.25">
      <c r="A1039" s="4">
        <v>367</v>
      </c>
      <c r="B1039" s="4" t="s">
        <v>313</v>
      </c>
      <c r="C1039" s="49">
        <v>40</v>
      </c>
      <c r="D1039" s="4" t="s">
        <v>358</v>
      </c>
      <c r="E1039" s="1">
        <v>24.860256195068359</v>
      </c>
    </row>
    <row r="1040" spans="1:5" x14ac:dyDescent="0.25">
      <c r="A1040" s="4">
        <v>9</v>
      </c>
      <c r="B1040" s="4" t="s">
        <v>170</v>
      </c>
      <c r="C1040" s="49">
        <v>41</v>
      </c>
      <c r="D1040" s="4" t="s">
        <v>358</v>
      </c>
      <c r="E1040" s="1">
        <v>26.658098220825195</v>
      </c>
    </row>
    <row r="1041" spans="1:5" x14ac:dyDescent="0.25">
      <c r="A1041" s="4">
        <v>32</v>
      </c>
      <c r="B1041" s="4" t="s">
        <v>181</v>
      </c>
      <c r="C1041" s="49">
        <v>41</v>
      </c>
      <c r="D1041" s="4" t="s">
        <v>358</v>
      </c>
      <c r="E1041" s="1">
        <v>26.378240585327148</v>
      </c>
    </row>
    <row r="1042" spans="1:5" x14ac:dyDescent="0.25">
      <c r="A1042" s="4">
        <v>33</v>
      </c>
      <c r="B1042" s="4" t="s">
        <v>182</v>
      </c>
      <c r="C1042" s="49">
        <v>41</v>
      </c>
      <c r="D1042" s="4" t="s">
        <v>358</v>
      </c>
      <c r="E1042" s="1">
        <v>26.18992805480957</v>
      </c>
    </row>
    <row r="1043" spans="1:5" x14ac:dyDescent="0.25">
      <c r="A1043" s="4">
        <v>57</v>
      </c>
      <c r="B1043" s="4" t="s">
        <v>192</v>
      </c>
      <c r="C1043" s="49">
        <v>42</v>
      </c>
      <c r="D1043" s="4" t="s">
        <v>358</v>
      </c>
      <c r="E1043" s="1">
        <v>27.387905120849609</v>
      </c>
    </row>
    <row r="1044" spans="1:5" x14ac:dyDescent="0.25">
      <c r="A1044" s="4">
        <v>80</v>
      </c>
      <c r="B1044" s="4" t="s">
        <v>202</v>
      </c>
      <c r="C1044" s="49">
        <v>42</v>
      </c>
      <c r="D1044" s="4" t="s">
        <v>358</v>
      </c>
      <c r="E1044" s="1">
        <v>27.177330017089844</v>
      </c>
    </row>
    <row r="1045" spans="1:5" x14ac:dyDescent="0.25">
      <c r="A1045" s="4">
        <v>81</v>
      </c>
      <c r="B1045" s="4" t="s">
        <v>203</v>
      </c>
      <c r="C1045" s="49">
        <v>42</v>
      </c>
      <c r="D1045" s="4" t="s">
        <v>358</v>
      </c>
      <c r="E1045" s="1">
        <v>26.828250885009766</v>
      </c>
    </row>
    <row r="1046" spans="1:5" x14ac:dyDescent="0.25">
      <c r="A1046" s="4">
        <v>105</v>
      </c>
      <c r="B1046" s="4" t="s">
        <v>213</v>
      </c>
      <c r="C1046" s="49">
        <v>43</v>
      </c>
      <c r="D1046" s="4" t="s">
        <v>358</v>
      </c>
      <c r="E1046" s="1">
        <v>28.875043869018555</v>
      </c>
    </row>
    <row r="1047" spans="1:5" x14ac:dyDescent="0.25">
      <c r="A1047" s="4">
        <v>128</v>
      </c>
      <c r="B1047" s="4" t="s">
        <v>223</v>
      </c>
      <c r="C1047" s="49">
        <v>43</v>
      </c>
      <c r="D1047" s="4" t="s">
        <v>358</v>
      </c>
      <c r="E1047" s="1">
        <v>28.843082427978516</v>
      </c>
    </row>
    <row r="1048" spans="1:5" x14ac:dyDescent="0.25">
      <c r="A1048" s="4">
        <v>129</v>
      </c>
      <c r="B1048" s="4" t="s">
        <v>224</v>
      </c>
      <c r="C1048" s="49">
        <v>43</v>
      </c>
      <c r="D1048" s="4" t="s">
        <v>358</v>
      </c>
      <c r="E1048" s="1">
        <v>28.991115570068359</v>
      </c>
    </row>
    <row r="1049" spans="1:5" x14ac:dyDescent="0.25">
      <c r="A1049" s="4">
        <v>153</v>
      </c>
      <c r="B1049" s="4" t="s">
        <v>234</v>
      </c>
      <c r="C1049" s="49">
        <v>44</v>
      </c>
      <c r="D1049" s="4" t="s">
        <v>358</v>
      </c>
      <c r="E1049" s="1">
        <v>26.294832229614258</v>
      </c>
    </row>
    <row r="1050" spans="1:5" x14ac:dyDescent="0.25">
      <c r="A1050" s="4">
        <v>176</v>
      </c>
      <c r="B1050" s="4" t="s">
        <v>242</v>
      </c>
      <c r="C1050" s="49">
        <v>44</v>
      </c>
      <c r="D1050" s="4" t="s">
        <v>358</v>
      </c>
      <c r="E1050" s="1">
        <v>26.176902770996094</v>
      </c>
    </row>
    <row r="1051" spans="1:5" x14ac:dyDescent="0.25">
      <c r="A1051" s="4">
        <v>177</v>
      </c>
      <c r="B1051" s="4" t="s">
        <v>243</v>
      </c>
      <c r="C1051" s="49">
        <v>44</v>
      </c>
      <c r="D1051" s="4" t="s">
        <v>358</v>
      </c>
      <c r="E1051" s="1">
        <v>26.082450866699219</v>
      </c>
    </row>
    <row r="1052" spans="1:5" x14ac:dyDescent="0.25">
      <c r="A1052" s="4">
        <v>201</v>
      </c>
      <c r="B1052" s="4" t="s">
        <v>252</v>
      </c>
      <c r="C1052" s="49">
        <v>45</v>
      </c>
      <c r="D1052" s="4" t="s">
        <v>358</v>
      </c>
      <c r="E1052" s="1">
        <v>26.762092590332031</v>
      </c>
    </row>
    <row r="1053" spans="1:5" x14ac:dyDescent="0.25">
      <c r="A1053" s="4">
        <v>224</v>
      </c>
      <c r="B1053" s="4" t="s">
        <v>260</v>
      </c>
      <c r="C1053" s="49">
        <v>45</v>
      </c>
      <c r="D1053" s="4" t="s">
        <v>358</v>
      </c>
      <c r="E1053" s="1">
        <v>26.65443229675293</v>
      </c>
    </row>
    <row r="1054" spans="1:5" x14ac:dyDescent="0.25">
      <c r="A1054" s="4">
        <v>225</v>
      </c>
      <c r="B1054" s="4" t="s">
        <v>261</v>
      </c>
      <c r="C1054" s="49">
        <v>45</v>
      </c>
      <c r="D1054" s="4" t="s">
        <v>358</v>
      </c>
      <c r="E1054" s="1">
        <v>26.358146667480469</v>
      </c>
    </row>
    <row r="1055" spans="1:5" x14ac:dyDescent="0.25">
      <c r="A1055" s="4">
        <v>249</v>
      </c>
      <c r="B1055" s="4" t="s">
        <v>270</v>
      </c>
      <c r="C1055" s="49">
        <v>46</v>
      </c>
      <c r="D1055" s="4" t="s">
        <v>358</v>
      </c>
      <c r="E1055" s="1">
        <v>27.014028549194336</v>
      </c>
    </row>
    <row r="1056" spans="1:5" x14ac:dyDescent="0.25">
      <c r="A1056" s="4">
        <v>272</v>
      </c>
      <c r="B1056" s="4" t="s">
        <v>278</v>
      </c>
      <c r="C1056" s="49">
        <v>46</v>
      </c>
      <c r="D1056" s="4" t="s">
        <v>358</v>
      </c>
      <c r="E1056" s="1">
        <v>27.084070205688477</v>
      </c>
    </row>
    <row r="1057" spans="1:5" x14ac:dyDescent="0.25">
      <c r="A1057" s="4">
        <v>273</v>
      </c>
      <c r="B1057" s="4" t="s">
        <v>279</v>
      </c>
      <c r="C1057" s="49">
        <v>46</v>
      </c>
      <c r="D1057" s="4" t="s">
        <v>358</v>
      </c>
      <c r="E1057" s="1">
        <v>26.909952163696289</v>
      </c>
    </row>
    <row r="1058" spans="1:5" x14ac:dyDescent="0.25">
      <c r="A1058" s="4">
        <v>297</v>
      </c>
      <c r="B1058" s="4" t="s">
        <v>288</v>
      </c>
      <c r="C1058" s="49">
        <v>47</v>
      </c>
      <c r="D1058" s="4" t="s">
        <v>358</v>
      </c>
      <c r="E1058" s="1">
        <v>27.986415863037109</v>
      </c>
    </row>
    <row r="1059" spans="1:5" x14ac:dyDescent="0.25">
      <c r="A1059" s="4">
        <v>320</v>
      </c>
      <c r="B1059" s="4" t="s">
        <v>296</v>
      </c>
      <c r="C1059" s="49">
        <v>47</v>
      </c>
      <c r="D1059" s="4" t="s">
        <v>358</v>
      </c>
      <c r="E1059" s="1">
        <v>27.989339828491211</v>
      </c>
    </row>
    <row r="1060" spans="1:5" x14ac:dyDescent="0.25">
      <c r="A1060" s="4">
        <v>321</v>
      </c>
      <c r="B1060" s="4" t="s">
        <v>297</v>
      </c>
      <c r="C1060" s="49">
        <v>47</v>
      </c>
      <c r="D1060" s="4" t="s">
        <v>358</v>
      </c>
      <c r="E1060" s="1">
        <v>27.824119567871094</v>
      </c>
    </row>
    <row r="1061" spans="1:5" x14ac:dyDescent="0.25">
      <c r="A1061" s="4">
        <v>345</v>
      </c>
      <c r="B1061" s="4" t="s">
        <v>306</v>
      </c>
      <c r="C1061" s="49">
        <v>48</v>
      </c>
      <c r="D1061" s="4" t="s">
        <v>358</v>
      </c>
      <c r="E1061" s="1">
        <v>26.81068229675293</v>
      </c>
    </row>
    <row r="1062" spans="1:5" x14ac:dyDescent="0.25">
      <c r="A1062" s="4">
        <v>368</v>
      </c>
      <c r="B1062" s="4" t="s">
        <v>314</v>
      </c>
      <c r="C1062" s="49">
        <v>48</v>
      </c>
      <c r="D1062" s="4" t="s">
        <v>358</v>
      </c>
      <c r="E1062" s="1">
        <v>26.55259895324707</v>
      </c>
    </row>
    <row r="1063" spans="1:5" x14ac:dyDescent="0.25">
      <c r="A1063" s="4">
        <v>369</v>
      </c>
      <c r="B1063" s="4" t="s">
        <v>315</v>
      </c>
      <c r="C1063" s="49">
        <v>48</v>
      </c>
      <c r="D1063" s="4" t="s">
        <v>358</v>
      </c>
      <c r="E1063" s="1">
        <v>26.432334899902344</v>
      </c>
    </row>
    <row r="1064" spans="1:5" x14ac:dyDescent="0.25">
      <c r="A1064" s="4">
        <v>10</v>
      </c>
      <c r="B1064" s="4" t="s">
        <v>171</v>
      </c>
      <c r="C1064" s="49">
        <v>49</v>
      </c>
      <c r="D1064" s="4" t="s">
        <v>358</v>
      </c>
      <c r="E1064" s="1">
        <v>25.942344665527344</v>
      </c>
    </row>
    <row r="1065" spans="1:5" x14ac:dyDescent="0.25">
      <c r="A1065" s="4">
        <v>11</v>
      </c>
      <c r="B1065" s="4" t="s">
        <v>172</v>
      </c>
      <c r="C1065" s="49">
        <v>49</v>
      </c>
      <c r="D1065" s="4" t="s">
        <v>358</v>
      </c>
      <c r="E1065" s="1">
        <v>26.060947418212891</v>
      </c>
    </row>
    <row r="1066" spans="1:5" x14ac:dyDescent="0.25">
      <c r="A1066" s="4">
        <v>34</v>
      </c>
      <c r="B1066" s="4" t="s">
        <v>183</v>
      </c>
      <c r="C1066" s="49">
        <v>49</v>
      </c>
      <c r="D1066" s="4" t="s">
        <v>358</v>
      </c>
      <c r="E1066" s="1">
        <v>25.904230117797852</v>
      </c>
    </row>
    <row r="1067" spans="1:5" x14ac:dyDescent="0.25">
      <c r="A1067" s="4">
        <v>58</v>
      </c>
      <c r="B1067" s="4" t="s">
        <v>193</v>
      </c>
      <c r="C1067" s="49">
        <v>50</v>
      </c>
      <c r="D1067" s="4" t="s">
        <v>358</v>
      </c>
      <c r="E1067" s="1">
        <v>28.404060363769531</v>
      </c>
    </row>
    <row r="1068" spans="1:5" x14ac:dyDescent="0.25">
      <c r="A1068" s="4">
        <v>59</v>
      </c>
      <c r="B1068" s="4" t="s">
        <v>194</v>
      </c>
      <c r="C1068" s="49">
        <v>50</v>
      </c>
      <c r="D1068" s="4" t="s">
        <v>358</v>
      </c>
      <c r="E1068" s="1">
        <v>28.291872024536133</v>
      </c>
    </row>
    <row r="1069" spans="1:5" x14ac:dyDescent="0.25">
      <c r="A1069" s="4">
        <v>82</v>
      </c>
      <c r="B1069" s="4" t="s">
        <v>204</v>
      </c>
      <c r="C1069" s="49">
        <v>50</v>
      </c>
      <c r="D1069" s="4" t="s">
        <v>358</v>
      </c>
      <c r="E1069" s="1">
        <v>28.658210754394531</v>
      </c>
    </row>
    <row r="1070" spans="1:5" x14ac:dyDescent="0.25">
      <c r="A1070" s="4">
        <v>106</v>
      </c>
      <c r="B1070" s="4" t="s">
        <v>214</v>
      </c>
      <c r="C1070" s="49" t="s">
        <v>152</v>
      </c>
      <c r="D1070" s="4" t="s">
        <v>358</v>
      </c>
      <c r="E1070" s="4" t="s">
        <v>153</v>
      </c>
    </row>
    <row r="1071" spans="1:5" x14ac:dyDescent="0.25">
      <c r="A1071" s="4">
        <v>107</v>
      </c>
      <c r="B1071" s="4" t="s">
        <v>215</v>
      </c>
      <c r="C1071" s="49" t="s">
        <v>152</v>
      </c>
      <c r="D1071" s="4" t="s">
        <v>358</v>
      </c>
      <c r="E1071" s="4" t="s">
        <v>153</v>
      </c>
    </row>
    <row r="1072" spans="1:5" x14ac:dyDescent="0.25">
      <c r="A1072" s="4">
        <v>130</v>
      </c>
      <c r="B1072" s="4" t="s">
        <v>225</v>
      </c>
      <c r="C1072" s="49" t="s">
        <v>152</v>
      </c>
      <c r="D1072" s="4" t="s">
        <v>358</v>
      </c>
      <c r="E1072" s="4" t="s">
        <v>153</v>
      </c>
    </row>
    <row r="1073" spans="1:5" x14ac:dyDescent="0.25">
      <c r="A1073" s="4">
        <v>12</v>
      </c>
      <c r="B1073" s="4" t="s">
        <v>0</v>
      </c>
      <c r="C1073" s="49">
        <v>1</v>
      </c>
      <c r="D1073" s="4" t="s">
        <v>359</v>
      </c>
      <c r="E1073" s="1">
        <v>21.604551315307617</v>
      </c>
    </row>
    <row r="1074" spans="1:5" x14ac:dyDescent="0.25">
      <c r="A1074" s="4">
        <v>13</v>
      </c>
      <c r="B1074" s="4" t="s">
        <v>2</v>
      </c>
      <c r="C1074" s="49">
        <v>1</v>
      </c>
      <c r="D1074" s="4" t="s">
        <v>359</v>
      </c>
      <c r="E1074" s="1">
        <v>21.673299789428711</v>
      </c>
    </row>
    <row r="1075" spans="1:5" x14ac:dyDescent="0.25">
      <c r="A1075" s="4">
        <v>36</v>
      </c>
      <c r="B1075" s="4" t="s">
        <v>3</v>
      </c>
      <c r="C1075" s="49">
        <v>1</v>
      </c>
      <c r="D1075" s="4" t="s">
        <v>359</v>
      </c>
      <c r="E1075" s="1">
        <v>21.779476165771484</v>
      </c>
    </row>
    <row r="1076" spans="1:5" x14ac:dyDescent="0.25">
      <c r="A1076" s="4">
        <v>60</v>
      </c>
      <c r="B1076" s="4" t="s">
        <v>4</v>
      </c>
      <c r="C1076" s="49">
        <v>2</v>
      </c>
      <c r="D1076" s="4" t="s">
        <v>359</v>
      </c>
      <c r="E1076" s="1">
        <v>22.722885131835938</v>
      </c>
    </row>
    <row r="1077" spans="1:5" x14ac:dyDescent="0.25">
      <c r="A1077" s="4">
        <v>61</v>
      </c>
      <c r="B1077" s="4" t="s">
        <v>5</v>
      </c>
      <c r="C1077" s="49">
        <v>2</v>
      </c>
      <c r="D1077" s="4" t="s">
        <v>359</v>
      </c>
      <c r="E1077" s="1">
        <v>22.734878540039063</v>
      </c>
    </row>
    <row r="1078" spans="1:5" x14ac:dyDescent="0.25">
      <c r="A1078" s="4">
        <v>84</v>
      </c>
      <c r="B1078" s="4" t="s">
        <v>6</v>
      </c>
      <c r="C1078" s="49">
        <v>2</v>
      </c>
      <c r="D1078" s="4" t="s">
        <v>359</v>
      </c>
      <c r="E1078" s="1">
        <v>22.709033966064453</v>
      </c>
    </row>
    <row r="1079" spans="1:5" x14ac:dyDescent="0.25">
      <c r="A1079" s="4">
        <v>108</v>
      </c>
      <c r="B1079" s="4" t="s">
        <v>7</v>
      </c>
      <c r="C1079" s="49">
        <v>3</v>
      </c>
      <c r="D1079" s="4" t="s">
        <v>359</v>
      </c>
      <c r="E1079" s="1">
        <v>22.149688720703125</v>
      </c>
    </row>
    <row r="1080" spans="1:5" x14ac:dyDescent="0.25">
      <c r="A1080" s="4">
        <v>109</v>
      </c>
      <c r="B1080" s="4" t="s">
        <v>8</v>
      </c>
      <c r="C1080" s="49">
        <v>3</v>
      </c>
      <c r="D1080" s="4" t="s">
        <v>359</v>
      </c>
      <c r="E1080" s="1">
        <v>22.116804122924805</v>
      </c>
    </row>
    <row r="1081" spans="1:5" x14ac:dyDescent="0.25">
      <c r="A1081" s="4">
        <v>132</v>
      </c>
      <c r="B1081" s="4" t="s">
        <v>9</v>
      </c>
      <c r="C1081" s="49">
        <v>3</v>
      </c>
      <c r="D1081" s="4" t="s">
        <v>359</v>
      </c>
      <c r="E1081" s="1">
        <v>21.984891891479492</v>
      </c>
    </row>
    <row r="1082" spans="1:5" x14ac:dyDescent="0.25">
      <c r="A1082" s="4">
        <v>156</v>
      </c>
      <c r="B1082" s="4" t="s">
        <v>10</v>
      </c>
      <c r="C1082" s="49">
        <v>4</v>
      </c>
      <c r="D1082" s="4" t="s">
        <v>359</v>
      </c>
      <c r="E1082" s="1">
        <v>21.624334335327148</v>
      </c>
    </row>
    <row r="1083" spans="1:5" x14ac:dyDescent="0.25">
      <c r="A1083" s="4">
        <v>157</v>
      </c>
      <c r="B1083" s="4" t="s">
        <v>11</v>
      </c>
      <c r="C1083" s="49">
        <v>4</v>
      </c>
      <c r="D1083" s="4" t="s">
        <v>359</v>
      </c>
      <c r="E1083" s="1">
        <v>21.722640991210938</v>
      </c>
    </row>
    <row r="1084" spans="1:5" x14ac:dyDescent="0.25">
      <c r="A1084" s="4">
        <v>180</v>
      </c>
      <c r="B1084" s="4" t="s">
        <v>12</v>
      </c>
      <c r="C1084" s="49">
        <v>4</v>
      </c>
      <c r="D1084" s="4" t="s">
        <v>359</v>
      </c>
      <c r="E1084" s="1">
        <v>21.776023864746094</v>
      </c>
    </row>
    <row r="1085" spans="1:5" x14ac:dyDescent="0.25">
      <c r="A1085" s="4">
        <v>204</v>
      </c>
      <c r="B1085" s="4" t="s">
        <v>13</v>
      </c>
      <c r="C1085" s="49">
        <v>5</v>
      </c>
      <c r="D1085" s="4" t="s">
        <v>359</v>
      </c>
      <c r="E1085" s="1">
        <v>21.687170028686523</v>
      </c>
    </row>
    <row r="1086" spans="1:5" x14ac:dyDescent="0.25">
      <c r="A1086" s="4">
        <v>205</v>
      </c>
      <c r="B1086" s="4" t="s">
        <v>14</v>
      </c>
      <c r="C1086" s="49">
        <v>5</v>
      </c>
      <c r="D1086" s="4" t="s">
        <v>359</v>
      </c>
      <c r="E1086" s="1">
        <v>21.717035293579102</v>
      </c>
    </row>
    <row r="1087" spans="1:5" x14ac:dyDescent="0.25">
      <c r="A1087" s="4">
        <v>228</v>
      </c>
      <c r="B1087" s="4" t="s">
        <v>15</v>
      </c>
      <c r="C1087" s="49">
        <v>5</v>
      </c>
      <c r="D1087" s="4" t="s">
        <v>359</v>
      </c>
      <c r="E1087" s="1">
        <v>21.653274536132813</v>
      </c>
    </row>
    <row r="1088" spans="1:5" x14ac:dyDescent="0.25">
      <c r="A1088" s="4">
        <v>252</v>
      </c>
      <c r="B1088" s="4" t="s">
        <v>16</v>
      </c>
      <c r="C1088" s="49">
        <v>6</v>
      </c>
      <c r="D1088" s="4" t="s">
        <v>359</v>
      </c>
      <c r="E1088" s="1">
        <v>22.693881988525391</v>
      </c>
    </row>
    <row r="1089" spans="1:5" x14ac:dyDescent="0.25">
      <c r="A1089" s="4">
        <v>253</v>
      </c>
      <c r="B1089" s="4" t="s">
        <v>17</v>
      </c>
      <c r="C1089" s="49">
        <v>6</v>
      </c>
      <c r="D1089" s="4" t="s">
        <v>359</v>
      </c>
      <c r="E1089" s="1">
        <v>22.570053100585938</v>
      </c>
    </row>
    <row r="1090" spans="1:5" x14ac:dyDescent="0.25">
      <c r="A1090" s="4">
        <v>276</v>
      </c>
      <c r="B1090" s="4" t="s">
        <v>18</v>
      </c>
      <c r="C1090" s="49">
        <v>6</v>
      </c>
      <c r="D1090" s="4" t="s">
        <v>359</v>
      </c>
      <c r="E1090" s="1">
        <v>22.544204711914063</v>
      </c>
    </row>
    <row r="1091" spans="1:5" x14ac:dyDescent="0.25">
      <c r="A1091" s="4">
        <v>300</v>
      </c>
      <c r="B1091" s="4" t="s">
        <v>19</v>
      </c>
      <c r="C1091" s="49">
        <v>7</v>
      </c>
      <c r="D1091" s="4" t="s">
        <v>359</v>
      </c>
      <c r="E1091" s="1">
        <v>23.303380966186523</v>
      </c>
    </row>
    <row r="1092" spans="1:5" x14ac:dyDescent="0.25">
      <c r="A1092" s="4">
        <v>301</v>
      </c>
      <c r="B1092" s="4" t="s">
        <v>20</v>
      </c>
      <c r="C1092" s="49">
        <v>7</v>
      </c>
      <c r="D1092" s="4" t="s">
        <v>359</v>
      </c>
      <c r="E1092" s="1">
        <v>23.31236457824707</v>
      </c>
    </row>
    <row r="1093" spans="1:5" x14ac:dyDescent="0.25">
      <c r="A1093" s="4">
        <v>324</v>
      </c>
      <c r="B1093" s="4" t="s">
        <v>21</v>
      </c>
      <c r="C1093" s="49">
        <v>7</v>
      </c>
      <c r="D1093" s="4" t="s">
        <v>359</v>
      </c>
      <c r="E1093" s="1">
        <v>23.262434005737305</v>
      </c>
    </row>
    <row r="1094" spans="1:5" x14ac:dyDescent="0.25">
      <c r="A1094" s="4">
        <v>348</v>
      </c>
      <c r="B1094" s="4" t="s">
        <v>22</v>
      </c>
      <c r="C1094" s="49">
        <v>8</v>
      </c>
      <c r="D1094" s="4" t="s">
        <v>359</v>
      </c>
      <c r="E1094" s="1">
        <v>24.401498794555664</v>
      </c>
    </row>
    <row r="1095" spans="1:5" x14ac:dyDescent="0.25">
      <c r="A1095" s="4">
        <v>349</v>
      </c>
      <c r="B1095" s="4" t="s">
        <v>23</v>
      </c>
      <c r="C1095" s="49">
        <v>8</v>
      </c>
      <c r="D1095" s="4" t="s">
        <v>359</v>
      </c>
      <c r="E1095" s="1">
        <v>24.402223587036133</v>
      </c>
    </row>
    <row r="1096" spans="1:5" x14ac:dyDescent="0.25">
      <c r="A1096" s="4">
        <v>372</v>
      </c>
      <c r="B1096" s="4" t="s">
        <v>24</v>
      </c>
      <c r="C1096" s="49">
        <v>8</v>
      </c>
      <c r="D1096" s="4" t="s">
        <v>359</v>
      </c>
      <c r="E1096" s="1">
        <v>24.402053833007813</v>
      </c>
    </row>
    <row r="1097" spans="1:5" x14ac:dyDescent="0.25">
      <c r="A1097" s="4">
        <v>14</v>
      </c>
      <c r="B1097" s="4" t="s">
        <v>25</v>
      </c>
      <c r="C1097" s="49">
        <v>9</v>
      </c>
      <c r="D1097" s="4" t="s">
        <v>359</v>
      </c>
      <c r="E1097" s="1">
        <v>24.315605163574219</v>
      </c>
    </row>
    <row r="1098" spans="1:5" x14ac:dyDescent="0.25">
      <c r="A1098" s="4">
        <v>37</v>
      </c>
      <c r="B1098" s="4" t="s">
        <v>26</v>
      </c>
      <c r="C1098" s="49">
        <v>9</v>
      </c>
      <c r="D1098" s="4" t="s">
        <v>359</v>
      </c>
      <c r="E1098" s="1">
        <v>24.311550140380859</v>
      </c>
    </row>
    <row r="1099" spans="1:5" x14ac:dyDescent="0.25">
      <c r="A1099" s="4">
        <v>38</v>
      </c>
      <c r="B1099" s="4" t="s">
        <v>27</v>
      </c>
      <c r="C1099" s="49">
        <v>9</v>
      </c>
      <c r="D1099" s="4" t="s">
        <v>359</v>
      </c>
      <c r="E1099" s="1">
        <v>24.340179443359375</v>
      </c>
    </row>
    <row r="1100" spans="1:5" x14ac:dyDescent="0.25">
      <c r="A1100" s="4">
        <v>62</v>
      </c>
      <c r="B1100" s="4" t="s">
        <v>28</v>
      </c>
      <c r="C1100" s="49">
        <v>10</v>
      </c>
      <c r="D1100" s="4" t="s">
        <v>359</v>
      </c>
      <c r="E1100" s="1">
        <v>23.580684661865234</v>
      </c>
    </row>
    <row r="1101" spans="1:5" x14ac:dyDescent="0.25">
      <c r="A1101" s="4">
        <v>85</v>
      </c>
      <c r="B1101" s="4" t="s">
        <v>29</v>
      </c>
      <c r="C1101" s="49">
        <v>10</v>
      </c>
      <c r="D1101" s="4" t="s">
        <v>359</v>
      </c>
      <c r="E1101" s="1">
        <v>23.528215408325195</v>
      </c>
    </row>
    <row r="1102" spans="1:5" x14ac:dyDescent="0.25">
      <c r="A1102" s="4">
        <v>86</v>
      </c>
      <c r="B1102" s="4" t="s">
        <v>30</v>
      </c>
      <c r="C1102" s="49">
        <v>10</v>
      </c>
      <c r="D1102" s="4" t="s">
        <v>359</v>
      </c>
      <c r="E1102" s="1">
        <v>23.592973709106445</v>
      </c>
    </row>
    <row r="1103" spans="1:5" x14ac:dyDescent="0.25">
      <c r="A1103" s="4">
        <v>110</v>
      </c>
      <c r="B1103" s="4" t="s">
        <v>31</v>
      </c>
      <c r="C1103" s="49">
        <v>11</v>
      </c>
      <c r="D1103" s="4" t="s">
        <v>359</v>
      </c>
      <c r="E1103" s="1">
        <v>29.052473068237305</v>
      </c>
    </row>
    <row r="1104" spans="1:5" x14ac:dyDescent="0.25">
      <c r="A1104" s="4">
        <v>133</v>
      </c>
      <c r="B1104" s="4" t="s">
        <v>32</v>
      </c>
      <c r="C1104" s="49">
        <v>11</v>
      </c>
      <c r="D1104" s="4" t="s">
        <v>359</v>
      </c>
      <c r="E1104" s="1">
        <v>29.236537933349609</v>
      </c>
    </row>
    <row r="1105" spans="1:5" x14ac:dyDescent="0.25">
      <c r="A1105" s="4">
        <v>134</v>
      </c>
      <c r="B1105" s="4" t="s">
        <v>33</v>
      </c>
      <c r="C1105" s="49">
        <v>11</v>
      </c>
      <c r="D1105" s="4" t="s">
        <v>359</v>
      </c>
      <c r="E1105" s="1">
        <v>29.069971084594727</v>
      </c>
    </row>
    <row r="1106" spans="1:5" x14ac:dyDescent="0.25">
      <c r="A1106" s="4">
        <v>158</v>
      </c>
      <c r="B1106" s="4" t="s">
        <v>34</v>
      </c>
      <c r="C1106" s="49">
        <v>12</v>
      </c>
      <c r="D1106" s="4" t="s">
        <v>359</v>
      </c>
      <c r="E1106" s="1">
        <v>28.534200668334961</v>
      </c>
    </row>
    <row r="1107" spans="1:5" x14ac:dyDescent="0.25">
      <c r="A1107" s="4">
        <v>181</v>
      </c>
      <c r="B1107" s="4" t="s">
        <v>35</v>
      </c>
      <c r="C1107" s="49">
        <v>12</v>
      </c>
      <c r="D1107" s="4" t="s">
        <v>359</v>
      </c>
      <c r="E1107" s="1">
        <v>28.470727920532227</v>
      </c>
    </row>
    <row r="1108" spans="1:5" x14ac:dyDescent="0.25">
      <c r="A1108" s="4">
        <v>182</v>
      </c>
      <c r="B1108" s="4" t="s">
        <v>36</v>
      </c>
      <c r="C1108" s="49">
        <v>12</v>
      </c>
      <c r="D1108" s="4" t="s">
        <v>359</v>
      </c>
      <c r="E1108" s="1">
        <v>28.581272125244141</v>
      </c>
    </row>
    <row r="1109" spans="1:5" x14ac:dyDescent="0.25">
      <c r="A1109" s="4">
        <v>206</v>
      </c>
      <c r="B1109" s="4" t="s">
        <v>37</v>
      </c>
      <c r="C1109" s="49">
        <v>13</v>
      </c>
      <c r="D1109" s="4" t="s">
        <v>359</v>
      </c>
      <c r="E1109" s="1">
        <v>28.636333465576172</v>
      </c>
    </row>
    <row r="1110" spans="1:5" x14ac:dyDescent="0.25">
      <c r="A1110" s="4">
        <v>229</v>
      </c>
      <c r="B1110" s="4" t="s">
        <v>38</v>
      </c>
      <c r="C1110" s="49">
        <v>13</v>
      </c>
      <c r="D1110" s="4" t="s">
        <v>359</v>
      </c>
      <c r="E1110" s="1">
        <v>28.828458786010742</v>
      </c>
    </row>
    <row r="1111" spans="1:5" x14ac:dyDescent="0.25">
      <c r="A1111" s="4">
        <v>230</v>
      </c>
      <c r="B1111" s="4" t="s">
        <v>39</v>
      </c>
      <c r="C1111" s="49">
        <v>13</v>
      </c>
      <c r="D1111" s="4" t="s">
        <v>359</v>
      </c>
      <c r="E1111" s="1">
        <v>28.632617950439453</v>
      </c>
    </row>
    <row r="1112" spans="1:5" x14ac:dyDescent="0.25">
      <c r="A1112" s="4">
        <v>254</v>
      </c>
      <c r="B1112" s="4" t="s">
        <v>40</v>
      </c>
      <c r="C1112" s="49">
        <v>14</v>
      </c>
      <c r="D1112" s="4" t="s">
        <v>359</v>
      </c>
      <c r="E1112" s="1">
        <v>28.727931976318359</v>
      </c>
    </row>
    <row r="1113" spans="1:5" x14ac:dyDescent="0.25">
      <c r="A1113" s="4">
        <v>277</v>
      </c>
      <c r="B1113" s="4" t="s">
        <v>41</v>
      </c>
      <c r="C1113" s="49">
        <v>14</v>
      </c>
      <c r="D1113" s="4" t="s">
        <v>359</v>
      </c>
      <c r="E1113" s="1">
        <v>28.573980331420898</v>
      </c>
    </row>
    <row r="1114" spans="1:5" x14ac:dyDescent="0.25">
      <c r="A1114" s="4">
        <v>278</v>
      </c>
      <c r="B1114" s="4" t="s">
        <v>42</v>
      </c>
      <c r="C1114" s="49">
        <v>14</v>
      </c>
      <c r="D1114" s="4" t="s">
        <v>359</v>
      </c>
      <c r="E1114" s="1">
        <v>28.792661666870117</v>
      </c>
    </row>
    <row r="1115" spans="1:5" x14ac:dyDescent="0.25">
      <c r="A1115" s="4">
        <v>302</v>
      </c>
      <c r="B1115" s="4" t="s">
        <v>43</v>
      </c>
      <c r="C1115" s="49">
        <v>15</v>
      </c>
      <c r="D1115" s="4" t="s">
        <v>359</v>
      </c>
      <c r="E1115" s="1">
        <v>32.430896759033203</v>
      </c>
    </row>
    <row r="1116" spans="1:5" x14ac:dyDescent="0.25">
      <c r="A1116" s="4">
        <v>325</v>
      </c>
      <c r="B1116" s="4" t="s">
        <v>44</v>
      </c>
      <c r="C1116" s="49">
        <v>15</v>
      </c>
      <c r="D1116" s="4" t="s">
        <v>359</v>
      </c>
      <c r="E1116" s="1">
        <v>33.495479583740234</v>
      </c>
    </row>
    <row r="1117" spans="1:5" x14ac:dyDescent="0.25">
      <c r="A1117" s="4">
        <v>326</v>
      </c>
      <c r="B1117" s="4" t="s">
        <v>45</v>
      </c>
      <c r="C1117" s="49">
        <v>15</v>
      </c>
      <c r="D1117" s="4" t="s">
        <v>359</v>
      </c>
      <c r="E1117" s="1">
        <v>33.144207000732422</v>
      </c>
    </row>
    <row r="1118" spans="1:5" x14ac:dyDescent="0.25">
      <c r="A1118" s="4">
        <v>350</v>
      </c>
      <c r="B1118" s="4" t="s">
        <v>46</v>
      </c>
      <c r="C1118" s="49">
        <v>16</v>
      </c>
      <c r="D1118" s="4" t="s">
        <v>359</v>
      </c>
      <c r="E1118" s="1">
        <v>26.230020523071289</v>
      </c>
    </row>
    <row r="1119" spans="1:5" x14ac:dyDescent="0.25">
      <c r="A1119" s="4">
        <v>373</v>
      </c>
      <c r="B1119" s="4" t="s">
        <v>47</v>
      </c>
      <c r="C1119" s="49">
        <v>16</v>
      </c>
      <c r="D1119" s="4" t="s">
        <v>359</v>
      </c>
      <c r="E1119" s="1">
        <v>26.00880241394043</v>
      </c>
    </row>
    <row r="1120" spans="1:5" x14ac:dyDescent="0.25">
      <c r="A1120" s="4">
        <v>374</v>
      </c>
      <c r="B1120" s="4" t="s">
        <v>48</v>
      </c>
      <c r="C1120" s="49">
        <v>16</v>
      </c>
      <c r="D1120" s="4" t="s">
        <v>359</v>
      </c>
      <c r="E1120" s="1">
        <v>26.126449584960938</v>
      </c>
    </row>
    <row r="1121" spans="1:5" x14ac:dyDescent="0.25">
      <c r="A1121" s="4">
        <v>15</v>
      </c>
      <c r="B1121" s="4" t="s">
        <v>49</v>
      </c>
      <c r="C1121" s="49">
        <v>17</v>
      </c>
      <c r="D1121" s="4" t="s">
        <v>359</v>
      </c>
      <c r="E1121" s="1">
        <v>24.164827346801758</v>
      </c>
    </row>
    <row r="1122" spans="1:5" x14ac:dyDescent="0.25">
      <c r="A1122" s="4">
        <v>16</v>
      </c>
      <c r="B1122" s="4" t="s">
        <v>50</v>
      </c>
      <c r="C1122" s="49">
        <v>17</v>
      </c>
      <c r="D1122" s="4" t="s">
        <v>359</v>
      </c>
      <c r="E1122" s="1">
        <v>24.271701812744141</v>
      </c>
    </row>
    <row r="1123" spans="1:5" x14ac:dyDescent="0.25">
      <c r="A1123" s="4">
        <v>39</v>
      </c>
      <c r="B1123" s="4" t="s">
        <v>51</v>
      </c>
      <c r="C1123" s="49">
        <v>17</v>
      </c>
      <c r="D1123" s="4" t="s">
        <v>359</v>
      </c>
      <c r="E1123" s="1">
        <v>24.207111358642578</v>
      </c>
    </row>
    <row r="1124" spans="1:5" x14ac:dyDescent="0.25">
      <c r="A1124" s="4">
        <v>63</v>
      </c>
      <c r="B1124" s="4" t="s">
        <v>52</v>
      </c>
      <c r="C1124" s="49">
        <v>18</v>
      </c>
      <c r="D1124" s="4" t="s">
        <v>359</v>
      </c>
      <c r="E1124" s="1">
        <v>24.573524475097656</v>
      </c>
    </row>
    <row r="1125" spans="1:5" x14ac:dyDescent="0.25">
      <c r="A1125" s="4">
        <v>64</v>
      </c>
      <c r="B1125" s="4" t="s">
        <v>53</v>
      </c>
      <c r="C1125" s="49">
        <v>18</v>
      </c>
      <c r="D1125" s="4" t="s">
        <v>359</v>
      </c>
      <c r="E1125" s="1">
        <v>24.580354690551758</v>
      </c>
    </row>
    <row r="1126" spans="1:5" x14ac:dyDescent="0.25">
      <c r="A1126" s="4">
        <v>87</v>
      </c>
      <c r="B1126" s="4" t="s">
        <v>54</v>
      </c>
      <c r="C1126" s="49">
        <v>18</v>
      </c>
      <c r="D1126" s="4" t="s">
        <v>359</v>
      </c>
      <c r="E1126" s="1">
        <v>24.624135971069336</v>
      </c>
    </row>
    <row r="1127" spans="1:5" x14ac:dyDescent="0.25">
      <c r="A1127" s="4">
        <v>111</v>
      </c>
      <c r="B1127" s="4" t="s">
        <v>55</v>
      </c>
      <c r="C1127" s="49">
        <v>19</v>
      </c>
      <c r="D1127" s="4" t="s">
        <v>359</v>
      </c>
      <c r="E1127" s="1">
        <v>24.265625</v>
      </c>
    </row>
    <row r="1128" spans="1:5" x14ac:dyDescent="0.25">
      <c r="A1128" s="4">
        <v>112</v>
      </c>
      <c r="B1128" s="4" t="s">
        <v>56</v>
      </c>
      <c r="C1128" s="49">
        <v>19</v>
      </c>
      <c r="D1128" s="4" t="s">
        <v>359</v>
      </c>
      <c r="E1128" s="1">
        <v>24.41209602355957</v>
      </c>
    </row>
    <row r="1129" spans="1:5" x14ac:dyDescent="0.25">
      <c r="A1129" s="4">
        <v>135</v>
      </c>
      <c r="B1129" s="4" t="s">
        <v>57</v>
      </c>
      <c r="C1129" s="49">
        <v>19</v>
      </c>
      <c r="D1129" s="4" t="s">
        <v>359</v>
      </c>
      <c r="E1129" s="1">
        <v>24.476266860961914</v>
      </c>
    </row>
    <row r="1130" spans="1:5" x14ac:dyDescent="0.25">
      <c r="A1130" s="4">
        <v>159</v>
      </c>
      <c r="B1130" s="4" t="s">
        <v>58</v>
      </c>
      <c r="C1130" s="49">
        <v>20</v>
      </c>
      <c r="D1130" s="4" t="s">
        <v>359</v>
      </c>
      <c r="E1130" s="1">
        <v>23.199836730957031</v>
      </c>
    </row>
    <row r="1131" spans="1:5" x14ac:dyDescent="0.25">
      <c r="A1131" s="4">
        <v>160</v>
      </c>
      <c r="B1131" s="4" t="s">
        <v>59</v>
      </c>
      <c r="C1131" s="49">
        <v>20</v>
      </c>
      <c r="D1131" s="4" t="s">
        <v>359</v>
      </c>
      <c r="E1131" s="1">
        <v>23.282405853271484</v>
      </c>
    </row>
    <row r="1132" spans="1:5" x14ac:dyDescent="0.25">
      <c r="A1132" s="4">
        <v>183</v>
      </c>
      <c r="B1132" s="4" t="s">
        <v>60</v>
      </c>
      <c r="C1132" s="49">
        <v>20</v>
      </c>
      <c r="D1132" s="4" t="s">
        <v>359</v>
      </c>
      <c r="E1132" s="1">
        <v>23.349081039428711</v>
      </c>
    </row>
    <row r="1133" spans="1:5" x14ac:dyDescent="0.25">
      <c r="A1133" s="4">
        <v>207</v>
      </c>
      <c r="B1133" s="4" t="s">
        <v>61</v>
      </c>
      <c r="C1133" s="49">
        <v>21</v>
      </c>
      <c r="D1133" s="4" t="s">
        <v>359</v>
      </c>
      <c r="E1133" s="1">
        <v>31.560905456542969</v>
      </c>
    </row>
    <row r="1134" spans="1:5" x14ac:dyDescent="0.25">
      <c r="A1134" s="4">
        <v>208</v>
      </c>
      <c r="B1134" s="4" t="s">
        <v>62</v>
      </c>
      <c r="C1134" s="49">
        <v>21</v>
      </c>
      <c r="D1134" s="4" t="s">
        <v>359</v>
      </c>
      <c r="E1134" s="1">
        <v>31.673053741455078</v>
      </c>
    </row>
    <row r="1135" spans="1:5" x14ac:dyDescent="0.25">
      <c r="A1135" s="4">
        <v>231</v>
      </c>
      <c r="B1135" s="4" t="s">
        <v>63</v>
      </c>
      <c r="C1135" s="49">
        <v>21</v>
      </c>
      <c r="D1135" s="4" t="s">
        <v>359</v>
      </c>
      <c r="E1135" s="1">
        <v>31.281879425048828</v>
      </c>
    </row>
    <row r="1136" spans="1:5" x14ac:dyDescent="0.25">
      <c r="A1136" s="4">
        <v>255</v>
      </c>
      <c r="B1136" s="4" t="s">
        <v>64</v>
      </c>
      <c r="C1136" s="49">
        <v>22</v>
      </c>
      <c r="D1136" s="4" t="s">
        <v>359</v>
      </c>
      <c r="E1136" s="1">
        <v>30.385837554931641</v>
      </c>
    </row>
    <row r="1137" spans="1:5" x14ac:dyDescent="0.25">
      <c r="A1137" s="4">
        <v>256</v>
      </c>
      <c r="B1137" s="4" t="s">
        <v>65</v>
      </c>
      <c r="C1137" s="49">
        <v>22</v>
      </c>
      <c r="D1137" s="4" t="s">
        <v>359</v>
      </c>
      <c r="E1137" s="1">
        <v>31.225578308105469</v>
      </c>
    </row>
    <row r="1138" spans="1:5" x14ac:dyDescent="0.25">
      <c r="A1138" s="4">
        <v>279</v>
      </c>
      <c r="B1138" s="4" t="s">
        <v>66</v>
      </c>
      <c r="C1138" s="49">
        <v>22</v>
      </c>
      <c r="D1138" s="4" t="s">
        <v>359</v>
      </c>
      <c r="E1138" s="1">
        <v>30.924365997314453</v>
      </c>
    </row>
    <row r="1139" spans="1:5" x14ac:dyDescent="0.25">
      <c r="A1139" s="4">
        <v>303</v>
      </c>
      <c r="B1139" s="4" t="s">
        <v>67</v>
      </c>
      <c r="C1139" s="49">
        <v>23</v>
      </c>
      <c r="D1139" s="4" t="s">
        <v>359</v>
      </c>
      <c r="E1139" s="1">
        <v>30.639091491699219</v>
      </c>
    </row>
    <row r="1140" spans="1:5" x14ac:dyDescent="0.25">
      <c r="A1140" s="4">
        <v>304</v>
      </c>
      <c r="B1140" s="4" t="s">
        <v>68</v>
      </c>
      <c r="C1140" s="49">
        <v>23</v>
      </c>
      <c r="D1140" s="4" t="s">
        <v>359</v>
      </c>
      <c r="E1140" s="1">
        <v>30.464948654174805</v>
      </c>
    </row>
    <row r="1141" spans="1:5" x14ac:dyDescent="0.25">
      <c r="A1141" s="4">
        <v>327</v>
      </c>
      <c r="B1141" s="4" t="s">
        <v>69</v>
      </c>
      <c r="C1141" s="49">
        <v>23</v>
      </c>
      <c r="D1141" s="4" t="s">
        <v>359</v>
      </c>
      <c r="E1141" s="1">
        <v>30.405113220214844</v>
      </c>
    </row>
    <row r="1142" spans="1:5" x14ac:dyDescent="0.25">
      <c r="A1142" s="4">
        <v>351</v>
      </c>
      <c r="B1142" s="4" t="s">
        <v>70</v>
      </c>
      <c r="C1142" s="49">
        <v>24</v>
      </c>
      <c r="D1142" s="4" t="s">
        <v>359</v>
      </c>
      <c r="E1142" s="1">
        <v>28.154502868652344</v>
      </c>
    </row>
    <row r="1143" spans="1:5" x14ac:dyDescent="0.25">
      <c r="A1143" s="4">
        <v>352</v>
      </c>
      <c r="B1143" s="4" t="s">
        <v>71</v>
      </c>
      <c r="C1143" s="49">
        <v>24</v>
      </c>
      <c r="D1143" s="4" t="s">
        <v>359</v>
      </c>
      <c r="E1143" s="1">
        <v>28.350553512573242</v>
      </c>
    </row>
    <row r="1144" spans="1:5" x14ac:dyDescent="0.25">
      <c r="A1144" s="4">
        <v>375</v>
      </c>
      <c r="B1144" s="4" t="s">
        <v>72</v>
      </c>
      <c r="C1144" s="49">
        <v>24</v>
      </c>
      <c r="D1144" s="4" t="s">
        <v>359</v>
      </c>
      <c r="E1144" s="1">
        <v>28.051979064941406</v>
      </c>
    </row>
    <row r="1145" spans="1:5" x14ac:dyDescent="0.25">
      <c r="A1145" s="4">
        <v>17</v>
      </c>
      <c r="B1145" s="4" t="s">
        <v>73</v>
      </c>
      <c r="C1145" s="49">
        <v>25</v>
      </c>
      <c r="D1145" s="4" t="s">
        <v>359</v>
      </c>
      <c r="E1145" s="1">
        <v>31.316055297851563</v>
      </c>
    </row>
    <row r="1146" spans="1:5" x14ac:dyDescent="0.25">
      <c r="A1146" s="4">
        <v>40</v>
      </c>
      <c r="B1146" s="4" t="s">
        <v>74</v>
      </c>
      <c r="C1146" s="49">
        <v>25</v>
      </c>
      <c r="D1146" s="4" t="s">
        <v>359</v>
      </c>
      <c r="E1146" s="1">
        <v>31.471269607543945</v>
      </c>
    </row>
    <row r="1147" spans="1:5" x14ac:dyDescent="0.25">
      <c r="A1147" s="4">
        <v>41</v>
      </c>
      <c r="B1147" s="4" t="s">
        <v>75</v>
      </c>
      <c r="C1147" s="49">
        <v>25</v>
      </c>
      <c r="D1147" s="4" t="s">
        <v>359</v>
      </c>
      <c r="E1147" s="1">
        <v>30.656810760498047</v>
      </c>
    </row>
    <row r="1148" spans="1:5" x14ac:dyDescent="0.25">
      <c r="A1148" s="4">
        <v>65</v>
      </c>
      <c r="B1148" s="4" t="s">
        <v>76</v>
      </c>
      <c r="C1148" s="49">
        <v>26</v>
      </c>
      <c r="D1148" s="4" t="s">
        <v>359</v>
      </c>
      <c r="E1148" s="4" t="s">
        <v>153</v>
      </c>
    </row>
    <row r="1149" spans="1:5" x14ac:dyDescent="0.25">
      <c r="A1149" s="4">
        <v>88</v>
      </c>
      <c r="B1149" s="4" t="s">
        <v>77</v>
      </c>
      <c r="C1149" s="49">
        <v>26</v>
      </c>
      <c r="D1149" s="4" t="s">
        <v>359</v>
      </c>
      <c r="E1149" s="4" t="s">
        <v>153</v>
      </c>
    </row>
    <row r="1150" spans="1:5" x14ac:dyDescent="0.25">
      <c r="A1150" s="4">
        <v>89</v>
      </c>
      <c r="B1150" s="4" t="s">
        <v>78</v>
      </c>
      <c r="C1150" s="49">
        <v>26</v>
      </c>
      <c r="D1150" s="4" t="s">
        <v>359</v>
      </c>
      <c r="E1150" s="4" t="s">
        <v>153</v>
      </c>
    </row>
    <row r="1151" spans="1:5" x14ac:dyDescent="0.25">
      <c r="A1151" s="4">
        <v>113</v>
      </c>
      <c r="B1151" s="4" t="s">
        <v>79</v>
      </c>
      <c r="C1151" s="49">
        <v>27</v>
      </c>
      <c r="D1151" s="4" t="s">
        <v>359</v>
      </c>
      <c r="E1151" s="4" t="s">
        <v>153</v>
      </c>
    </row>
    <row r="1152" spans="1:5" x14ac:dyDescent="0.25">
      <c r="A1152" s="4">
        <v>136</v>
      </c>
      <c r="B1152" s="4" t="s">
        <v>80</v>
      </c>
      <c r="C1152" s="49">
        <v>27</v>
      </c>
      <c r="D1152" s="4" t="s">
        <v>359</v>
      </c>
      <c r="E1152" s="4" t="s">
        <v>153</v>
      </c>
    </row>
    <row r="1153" spans="1:5" x14ac:dyDescent="0.25">
      <c r="A1153" s="4">
        <v>137</v>
      </c>
      <c r="B1153" s="4" t="s">
        <v>81</v>
      </c>
      <c r="C1153" s="49">
        <v>27</v>
      </c>
      <c r="D1153" s="4" t="s">
        <v>359</v>
      </c>
      <c r="E1153" s="4" t="s">
        <v>153</v>
      </c>
    </row>
    <row r="1154" spans="1:5" x14ac:dyDescent="0.25">
      <c r="A1154" s="4">
        <v>161</v>
      </c>
      <c r="B1154" s="4" t="s">
        <v>82</v>
      </c>
      <c r="C1154" s="49">
        <v>28</v>
      </c>
      <c r="D1154" s="4" t="s">
        <v>359</v>
      </c>
      <c r="E1154" s="4" t="s">
        <v>153</v>
      </c>
    </row>
    <row r="1155" spans="1:5" x14ac:dyDescent="0.25">
      <c r="A1155" s="4">
        <v>184</v>
      </c>
      <c r="B1155" s="4" t="s">
        <v>83</v>
      </c>
      <c r="C1155" s="49">
        <v>28</v>
      </c>
      <c r="D1155" s="4" t="s">
        <v>359</v>
      </c>
      <c r="E1155" s="1">
        <v>35.265968322753906</v>
      </c>
    </row>
    <row r="1156" spans="1:5" x14ac:dyDescent="0.25">
      <c r="A1156" s="4">
        <v>185</v>
      </c>
      <c r="B1156" s="4" t="s">
        <v>84</v>
      </c>
      <c r="C1156" s="49">
        <v>28</v>
      </c>
      <c r="D1156" s="4" t="s">
        <v>359</v>
      </c>
      <c r="E1156" s="1">
        <v>36.243396759033203</v>
      </c>
    </row>
    <row r="1157" spans="1:5" x14ac:dyDescent="0.25">
      <c r="A1157" s="4">
        <v>209</v>
      </c>
      <c r="B1157" s="4" t="s">
        <v>85</v>
      </c>
      <c r="C1157" s="49">
        <v>29</v>
      </c>
      <c r="D1157" s="4" t="s">
        <v>359</v>
      </c>
      <c r="E1157" s="1">
        <v>33.504539489746094</v>
      </c>
    </row>
    <row r="1158" spans="1:5" x14ac:dyDescent="0.25">
      <c r="A1158" s="4">
        <v>232</v>
      </c>
      <c r="B1158" s="4" t="s">
        <v>86</v>
      </c>
      <c r="C1158" s="49">
        <v>29</v>
      </c>
      <c r="D1158" s="4" t="s">
        <v>359</v>
      </c>
      <c r="E1158" s="1">
        <v>31.901872634887695</v>
      </c>
    </row>
    <row r="1159" spans="1:5" x14ac:dyDescent="0.25">
      <c r="A1159" s="4">
        <v>233</v>
      </c>
      <c r="B1159" s="4" t="s">
        <v>87</v>
      </c>
      <c r="C1159" s="49">
        <v>29</v>
      </c>
      <c r="D1159" s="4" t="s">
        <v>359</v>
      </c>
      <c r="E1159" s="1">
        <v>32.823410034179688</v>
      </c>
    </row>
    <row r="1160" spans="1:5" x14ac:dyDescent="0.25">
      <c r="A1160" s="4">
        <v>257</v>
      </c>
      <c r="B1160" s="4" t="s">
        <v>88</v>
      </c>
      <c r="C1160" s="49">
        <v>30</v>
      </c>
      <c r="D1160" s="4" t="s">
        <v>359</v>
      </c>
      <c r="E1160" s="1">
        <v>34.366664886474609</v>
      </c>
    </row>
    <row r="1161" spans="1:5" x14ac:dyDescent="0.25">
      <c r="A1161" s="4">
        <v>280</v>
      </c>
      <c r="B1161" s="4" t="s">
        <v>89</v>
      </c>
      <c r="C1161" s="49">
        <v>30</v>
      </c>
      <c r="D1161" s="4" t="s">
        <v>359</v>
      </c>
      <c r="E1161" s="1">
        <v>33.713092803955078</v>
      </c>
    </row>
    <row r="1162" spans="1:5" x14ac:dyDescent="0.25">
      <c r="A1162" s="4">
        <v>281</v>
      </c>
      <c r="B1162" s="4" t="s">
        <v>90</v>
      </c>
      <c r="C1162" s="49">
        <v>30</v>
      </c>
      <c r="D1162" s="4" t="s">
        <v>359</v>
      </c>
      <c r="E1162" s="1">
        <v>35.619548797607422</v>
      </c>
    </row>
    <row r="1163" spans="1:5" x14ac:dyDescent="0.25">
      <c r="A1163" s="4">
        <v>305</v>
      </c>
      <c r="B1163" s="4" t="s">
        <v>91</v>
      </c>
      <c r="C1163" s="49">
        <v>31</v>
      </c>
      <c r="D1163" s="4" t="s">
        <v>359</v>
      </c>
      <c r="E1163" s="4" t="s">
        <v>153</v>
      </c>
    </row>
    <row r="1164" spans="1:5" x14ac:dyDescent="0.25">
      <c r="A1164" s="4">
        <v>328</v>
      </c>
      <c r="B1164" s="4" t="s">
        <v>92</v>
      </c>
      <c r="C1164" s="49">
        <v>31</v>
      </c>
      <c r="D1164" s="4" t="s">
        <v>359</v>
      </c>
      <c r="E1164" s="4" t="s">
        <v>153</v>
      </c>
    </row>
    <row r="1165" spans="1:5" x14ac:dyDescent="0.25">
      <c r="A1165" s="4">
        <v>329</v>
      </c>
      <c r="B1165" s="4" t="s">
        <v>93</v>
      </c>
      <c r="C1165" s="49">
        <v>31</v>
      </c>
      <c r="D1165" s="4" t="s">
        <v>359</v>
      </c>
      <c r="E1165" s="4" t="s">
        <v>153</v>
      </c>
    </row>
    <row r="1166" spans="1:5" x14ac:dyDescent="0.25">
      <c r="A1166" s="4">
        <v>353</v>
      </c>
      <c r="B1166" s="4" t="s">
        <v>94</v>
      </c>
      <c r="C1166" s="49">
        <v>32</v>
      </c>
      <c r="D1166" s="4" t="s">
        <v>359</v>
      </c>
      <c r="E1166" s="4" t="s">
        <v>153</v>
      </c>
    </row>
    <row r="1167" spans="1:5" x14ac:dyDescent="0.25">
      <c r="A1167" s="4">
        <v>376</v>
      </c>
      <c r="B1167" s="4" t="s">
        <v>95</v>
      </c>
      <c r="C1167" s="49">
        <v>32</v>
      </c>
      <c r="D1167" s="4" t="s">
        <v>359</v>
      </c>
      <c r="E1167" s="4" t="s">
        <v>153</v>
      </c>
    </row>
    <row r="1168" spans="1:5" x14ac:dyDescent="0.25">
      <c r="A1168" s="4">
        <v>377</v>
      </c>
      <c r="B1168" s="4" t="s">
        <v>96</v>
      </c>
      <c r="C1168" s="49">
        <v>32</v>
      </c>
      <c r="D1168" s="4" t="s">
        <v>359</v>
      </c>
      <c r="E1168" s="4" t="s">
        <v>153</v>
      </c>
    </row>
    <row r="1169" spans="1:5" x14ac:dyDescent="0.25">
      <c r="A1169" s="4">
        <v>18</v>
      </c>
      <c r="B1169" s="4" t="s">
        <v>97</v>
      </c>
      <c r="C1169" s="49">
        <v>33</v>
      </c>
      <c r="D1169" s="4" t="s">
        <v>359</v>
      </c>
      <c r="E1169" s="4" t="s">
        <v>153</v>
      </c>
    </row>
    <row r="1170" spans="1:5" x14ac:dyDescent="0.25">
      <c r="A1170" s="4">
        <v>19</v>
      </c>
      <c r="B1170" s="4" t="s">
        <v>98</v>
      </c>
      <c r="C1170" s="49">
        <v>33</v>
      </c>
      <c r="D1170" s="4" t="s">
        <v>359</v>
      </c>
      <c r="E1170" s="4" t="s">
        <v>153</v>
      </c>
    </row>
    <row r="1171" spans="1:5" x14ac:dyDescent="0.25">
      <c r="A1171" s="4">
        <v>42</v>
      </c>
      <c r="B1171" s="4" t="s">
        <v>99</v>
      </c>
      <c r="C1171" s="49">
        <v>33</v>
      </c>
      <c r="D1171" s="4" t="s">
        <v>359</v>
      </c>
      <c r="E1171" s="1">
        <v>34.830379486083984</v>
      </c>
    </row>
    <row r="1172" spans="1:5" x14ac:dyDescent="0.25">
      <c r="A1172" s="4">
        <v>66</v>
      </c>
      <c r="B1172" s="4" t="s">
        <v>100</v>
      </c>
      <c r="C1172" s="49">
        <v>34</v>
      </c>
      <c r="D1172" s="4" t="s">
        <v>359</v>
      </c>
      <c r="E1172" s="1">
        <v>35.707225799560547</v>
      </c>
    </row>
    <row r="1173" spans="1:5" x14ac:dyDescent="0.25">
      <c r="A1173" s="4">
        <v>67</v>
      </c>
      <c r="B1173" s="4" t="s">
        <v>101</v>
      </c>
      <c r="C1173" s="49">
        <v>34</v>
      </c>
      <c r="D1173" s="4" t="s">
        <v>359</v>
      </c>
      <c r="E1173" s="1">
        <v>35.691146850585938</v>
      </c>
    </row>
    <row r="1174" spans="1:5" x14ac:dyDescent="0.25">
      <c r="A1174" s="4">
        <v>90</v>
      </c>
      <c r="B1174" s="4" t="s">
        <v>102</v>
      </c>
      <c r="C1174" s="49">
        <v>34</v>
      </c>
      <c r="D1174" s="4" t="s">
        <v>359</v>
      </c>
      <c r="E1174" s="1">
        <v>35.793636322021484</v>
      </c>
    </row>
    <row r="1175" spans="1:5" x14ac:dyDescent="0.25">
      <c r="A1175" s="4">
        <v>114</v>
      </c>
      <c r="B1175" s="4" t="s">
        <v>103</v>
      </c>
      <c r="C1175" s="49">
        <v>35</v>
      </c>
      <c r="D1175" s="4" t="s">
        <v>359</v>
      </c>
      <c r="E1175" s="4" t="s">
        <v>153</v>
      </c>
    </row>
    <row r="1176" spans="1:5" x14ac:dyDescent="0.25">
      <c r="A1176" s="4">
        <v>115</v>
      </c>
      <c r="B1176" s="4" t="s">
        <v>104</v>
      </c>
      <c r="C1176" s="49">
        <v>35</v>
      </c>
      <c r="D1176" s="4" t="s">
        <v>359</v>
      </c>
      <c r="E1176" s="1">
        <v>36.192264556884766</v>
      </c>
    </row>
    <row r="1177" spans="1:5" x14ac:dyDescent="0.25">
      <c r="A1177" s="4">
        <v>138</v>
      </c>
      <c r="B1177" s="4" t="s">
        <v>105</v>
      </c>
      <c r="C1177" s="49">
        <v>35</v>
      </c>
      <c r="D1177" s="4" t="s">
        <v>359</v>
      </c>
      <c r="E1177" s="4" t="s">
        <v>153</v>
      </c>
    </row>
    <row r="1178" spans="1:5" x14ac:dyDescent="0.25">
      <c r="A1178" s="4">
        <v>162</v>
      </c>
      <c r="B1178" s="4" t="s">
        <v>106</v>
      </c>
      <c r="C1178" s="49">
        <v>36</v>
      </c>
      <c r="D1178" s="4" t="s">
        <v>359</v>
      </c>
      <c r="E1178" s="4" t="s">
        <v>153</v>
      </c>
    </row>
    <row r="1179" spans="1:5" x14ac:dyDescent="0.25">
      <c r="A1179" s="4">
        <v>163</v>
      </c>
      <c r="B1179" s="4" t="s">
        <v>107</v>
      </c>
      <c r="C1179" s="49">
        <v>36</v>
      </c>
      <c r="D1179" s="4" t="s">
        <v>359</v>
      </c>
      <c r="E1179" s="4" t="s">
        <v>153</v>
      </c>
    </row>
    <row r="1180" spans="1:5" x14ac:dyDescent="0.25">
      <c r="A1180" s="4">
        <v>186</v>
      </c>
      <c r="B1180" s="4" t="s">
        <v>108</v>
      </c>
      <c r="C1180" s="49">
        <v>36</v>
      </c>
      <c r="D1180" s="4" t="s">
        <v>359</v>
      </c>
      <c r="E1180" s="1">
        <v>36.075290679931641</v>
      </c>
    </row>
    <row r="1181" spans="1:5" x14ac:dyDescent="0.25">
      <c r="A1181" s="4">
        <v>210</v>
      </c>
      <c r="B1181" s="4" t="s">
        <v>109</v>
      </c>
      <c r="C1181" s="49">
        <v>37</v>
      </c>
      <c r="D1181" s="4" t="s">
        <v>359</v>
      </c>
      <c r="E1181" s="1">
        <v>35.717098236083984</v>
      </c>
    </row>
    <row r="1182" spans="1:5" x14ac:dyDescent="0.25">
      <c r="A1182" s="4">
        <v>211</v>
      </c>
      <c r="B1182" s="4" t="s">
        <v>110</v>
      </c>
      <c r="C1182" s="49">
        <v>37</v>
      </c>
      <c r="D1182" s="4" t="s">
        <v>359</v>
      </c>
      <c r="E1182" s="4" t="s">
        <v>153</v>
      </c>
    </row>
    <row r="1183" spans="1:5" x14ac:dyDescent="0.25">
      <c r="A1183" s="4">
        <v>234</v>
      </c>
      <c r="B1183" s="4" t="s">
        <v>111</v>
      </c>
      <c r="C1183" s="49">
        <v>37</v>
      </c>
      <c r="D1183" s="4" t="s">
        <v>359</v>
      </c>
      <c r="E1183" s="1">
        <v>36.705799102783203</v>
      </c>
    </row>
    <row r="1184" spans="1:5" x14ac:dyDescent="0.25">
      <c r="A1184" s="4">
        <v>258</v>
      </c>
      <c r="B1184" s="4" t="s">
        <v>112</v>
      </c>
      <c r="C1184" s="49">
        <v>38</v>
      </c>
      <c r="D1184" s="4" t="s">
        <v>359</v>
      </c>
      <c r="E1184" s="1">
        <v>37.001430511474609</v>
      </c>
    </row>
    <row r="1185" spans="1:5" x14ac:dyDescent="0.25">
      <c r="A1185" s="4">
        <v>259</v>
      </c>
      <c r="B1185" s="4" t="s">
        <v>113</v>
      </c>
      <c r="C1185" s="49">
        <v>38</v>
      </c>
      <c r="D1185" s="4" t="s">
        <v>359</v>
      </c>
      <c r="E1185" s="4" t="s">
        <v>153</v>
      </c>
    </row>
    <row r="1186" spans="1:5" x14ac:dyDescent="0.25">
      <c r="A1186" s="4">
        <v>282</v>
      </c>
      <c r="B1186" s="4" t="s">
        <v>114</v>
      </c>
      <c r="C1186" s="49">
        <v>38</v>
      </c>
      <c r="D1186" s="4" t="s">
        <v>359</v>
      </c>
      <c r="E1186" s="4" t="s">
        <v>153</v>
      </c>
    </row>
    <row r="1187" spans="1:5" x14ac:dyDescent="0.25">
      <c r="A1187" s="4">
        <v>306</v>
      </c>
      <c r="B1187" s="4" t="s">
        <v>115</v>
      </c>
      <c r="C1187" s="49">
        <v>39</v>
      </c>
      <c r="D1187" s="4" t="s">
        <v>359</v>
      </c>
      <c r="E1187" s="4" t="s">
        <v>153</v>
      </c>
    </row>
    <row r="1188" spans="1:5" x14ac:dyDescent="0.25">
      <c r="A1188" s="4">
        <v>307</v>
      </c>
      <c r="B1188" s="4" t="s">
        <v>116</v>
      </c>
      <c r="C1188" s="49">
        <v>39</v>
      </c>
      <c r="D1188" s="4" t="s">
        <v>359</v>
      </c>
      <c r="E1188" s="4" t="s">
        <v>153</v>
      </c>
    </row>
    <row r="1189" spans="1:5" x14ac:dyDescent="0.25">
      <c r="A1189" s="4">
        <v>330</v>
      </c>
      <c r="B1189" s="4" t="s">
        <v>117</v>
      </c>
      <c r="C1189" s="49">
        <v>39</v>
      </c>
      <c r="D1189" s="4" t="s">
        <v>359</v>
      </c>
      <c r="E1189" s="4" t="s">
        <v>153</v>
      </c>
    </row>
    <row r="1190" spans="1:5" x14ac:dyDescent="0.25">
      <c r="A1190" s="4">
        <v>354</v>
      </c>
      <c r="B1190" s="4" t="s">
        <v>118</v>
      </c>
      <c r="C1190" s="49">
        <v>40</v>
      </c>
      <c r="D1190" s="4" t="s">
        <v>359</v>
      </c>
      <c r="E1190" s="4" t="s">
        <v>153</v>
      </c>
    </row>
    <row r="1191" spans="1:5" x14ac:dyDescent="0.25">
      <c r="A1191" s="4">
        <v>355</v>
      </c>
      <c r="B1191" s="4" t="s">
        <v>119</v>
      </c>
      <c r="C1191" s="49">
        <v>40</v>
      </c>
      <c r="D1191" s="4" t="s">
        <v>359</v>
      </c>
      <c r="E1191" s="1">
        <v>34.675102233886719</v>
      </c>
    </row>
    <row r="1192" spans="1:5" x14ac:dyDescent="0.25">
      <c r="A1192" s="4">
        <v>378</v>
      </c>
      <c r="B1192" s="4" t="s">
        <v>120</v>
      </c>
      <c r="C1192" s="49">
        <v>40</v>
      </c>
      <c r="D1192" s="4" t="s">
        <v>359</v>
      </c>
      <c r="E1192" s="1">
        <v>34.819808959960938</v>
      </c>
    </row>
    <row r="1193" spans="1:5" x14ac:dyDescent="0.25">
      <c r="A1193" s="4">
        <v>20</v>
      </c>
      <c r="B1193" s="4" t="s">
        <v>121</v>
      </c>
      <c r="C1193" s="49">
        <v>41</v>
      </c>
      <c r="D1193" s="4" t="s">
        <v>359</v>
      </c>
      <c r="E1193" s="4" t="s">
        <v>153</v>
      </c>
    </row>
    <row r="1194" spans="1:5" x14ac:dyDescent="0.25">
      <c r="A1194" s="4">
        <v>43</v>
      </c>
      <c r="B1194" s="4" t="s">
        <v>122</v>
      </c>
      <c r="C1194" s="49">
        <v>41</v>
      </c>
      <c r="D1194" s="4" t="s">
        <v>359</v>
      </c>
      <c r="E1194" s="4" t="s">
        <v>153</v>
      </c>
    </row>
    <row r="1195" spans="1:5" x14ac:dyDescent="0.25">
      <c r="A1195" s="4">
        <v>44</v>
      </c>
      <c r="B1195" s="4" t="s">
        <v>123</v>
      </c>
      <c r="C1195" s="49">
        <v>41</v>
      </c>
      <c r="D1195" s="4" t="s">
        <v>359</v>
      </c>
      <c r="E1195" s="4" t="s">
        <v>153</v>
      </c>
    </row>
    <row r="1196" spans="1:5" x14ac:dyDescent="0.25">
      <c r="A1196" s="4">
        <v>68</v>
      </c>
      <c r="B1196" s="4" t="s">
        <v>124</v>
      </c>
      <c r="C1196" s="49">
        <v>42</v>
      </c>
      <c r="D1196" s="4" t="s">
        <v>359</v>
      </c>
      <c r="E1196" s="1">
        <v>35.964439392089844</v>
      </c>
    </row>
    <row r="1197" spans="1:5" x14ac:dyDescent="0.25">
      <c r="A1197" s="4">
        <v>91</v>
      </c>
      <c r="B1197" s="4" t="s">
        <v>125</v>
      </c>
      <c r="C1197" s="49">
        <v>42</v>
      </c>
      <c r="D1197" s="4" t="s">
        <v>359</v>
      </c>
      <c r="E1197" s="4" t="s">
        <v>153</v>
      </c>
    </row>
    <row r="1198" spans="1:5" x14ac:dyDescent="0.25">
      <c r="A1198" s="4">
        <v>92</v>
      </c>
      <c r="B1198" s="4" t="s">
        <v>126</v>
      </c>
      <c r="C1198" s="49">
        <v>42</v>
      </c>
      <c r="D1198" s="4" t="s">
        <v>359</v>
      </c>
      <c r="E1198" s="1">
        <v>35.89837646484375</v>
      </c>
    </row>
    <row r="1199" spans="1:5" x14ac:dyDescent="0.25">
      <c r="A1199" s="4">
        <v>116</v>
      </c>
      <c r="B1199" s="4" t="s">
        <v>127</v>
      </c>
      <c r="C1199" s="49">
        <v>43</v>
      </c>
      <c r="D1199" s="4" t="s">
        <v>359</v>
      </c>
      <c r="E1199" s="4" t="s">
        <v>153</v>
      </c>
    </row>
    <row r="1200" spans="1:5" x14ac:dyDescent="0.25">
      <c r="A1200" s="4">
        <v>139</v>
      </c>
      <c r="B1200" s="4" t="s">
        <v>128</v>
      </c>
      <c r="C1200" s="49">
        <v>43</v>
      </c>
      <c r="D1200" s="4" t="s">
        <v>359</v>
      </c>
      <c r="E1200" s="4" t="s">
        <v>153</v>
      </c>
    </row>
    <row r="1201" spans="1:5" x14ac:dyDescent="0.25">
      <c r="A1201" s="4">
        <v>140</v>
      </c>
      <c r="B1201" s="4" t="s">
        <v>129</v>
      </c>
      <c r="C1201" s="49">
        <v>43</v>
      </c>
      <c r="D1201" s="4" t="s">
        <v>359</v>
      </c>
      <c r="E1201" s="4" t="s">
        <v>153</v>
      </c>
    </row>
    <row r="1202" spans="1:5" x14ac:dyDescent="0.25">
      <c r="A1202" s="4">
        <v>164</v>
      </c>
      <c r="B1202" s="4" t="s">
        <v>130</v>
      </c>
      <c r="C1202" s="49">
        <v>44</v>
      </c>
      <c r="D1202" s="4" t="s">
        <v>359</v>
      </c>
      <c r="E1202" s="1">
        <v>36.982017517089844</v>
      </c>
    </row>
    <row r="1203" spans="1:5" x14ac:dyDescent="0.25">
      <c r="A1203" s="4">
        <v>187</v>
      </c>
      <c r="B1203" s="4" t="s">
        <v>131</v>
      </c>
      <c r="C1203" s="49">
        <v>44</v>
      </c>
      <c r="D1203" s="4" t="s">
        <v>359</v>
      </c>
      <c r="E1203" s="1">
        <v>34.895965576171875</v>
      </c>
    </row>
    <row r="1204" spans="1:5" x14ac:dyDescent="0.25">
      <c r="A1204" s="4">
        <v>188</v>
      </c>
      <c r="B1204" s="4" t="s">
        <v>132</v>
      </c>
      <c r="C1204" s="49">
        <v>44</v>
      </c>
      <c r="D1204" s="4" t="s">
        <v>359</v>
      </c>
      <c r="E1204" s="1">
        <v>35.873844146728516</v>
      </c>
    </row>
    <row r="1205" spans="1:5" x14ac:dyDescent="0.25">
      <c r="A1205" s="4">
        <v>212</v>
      </c>
      <c r="B1205" s="4" t="s">
        <v>133</v>
      </c>
      <c r="C1205" s="49">
        <v>45</v>
      </c>
      <c r="D1205" s="4" t="s">
        <v>359</v>
      </c>
      <c r="E1205" s="4" t="s">
        <v>153</v>
      </c>
    </row>
    <row r="1206" spans="1:5" x14ac:dyDescent="0.25">
      <c r="A1206" s="4">
        <v>235</v>
      </c>
      <c r="B1206" s="4" t="s">
        <v>134</v>
      </c>
      <c r="C1206" s="49">
        <v>45</v>
      </c>
      <c r="D1206" s="4" t="s">
        <v>359</v>
      </c>
      <c r="E1206" s="4" t="s">
        <v>153</v>
      </c>
    </row>
    <row r="1207" spans="1:5" x14ac:dyDescent="0.25">
      <c r="A1207" s="4">
        <v>236</v>
      </c>
      <c r="B1207" s="4" t="s">
        <v>135</v>
      </c>
      <c r="C1207" s="49">
        <v>45</v>
      </c>
      <c r="D1207" s="4" t="s">
        <v>359</v>
      </c>
      <c r="E1207" s="4" t="s">
        <v>153</v>
      </c>
    </row>
    <row r="1208" spans="1:5" x14ac:dyDescent="0.25">
      <c r="A1208" s="4">
        <v>260</v>
      </c>
      <c r="B1208" s="4" t="s">
        <v>136</v>
      </c>
      <c r="C1208" s="49">
        <v>46</v>
      </c>
      <c r="D1208" s="4" t="s">
        <v>359</v>
      </c>
      <c r="E1208" s="4" t="s">
        <v>153</v>
      </c>
    </row>
    <row r="1209" spans="1:5" x14ac:dyDescent="0.25">
      <c r="A1209" s="4">
        <v>283</v>
      </c>
      <c r="B1209" s="4" t="s">
        <v>137</v>
      </c>
      <c r="C1209" s="49">
        <v>46</v>
      </c>
      <c r="D1209" s="4" t="s">
        <v>359</v>
      </c>
      <c r="E1209" s="1">
        <v>35.707317352294922</v>
      </c>
    </row>
    <row r="1210" spans="1:5" x14ac:dyDescent="0.25">
      <c r="A1210" s="4">
        <v>284</v>
      </c>
      <c r="B1210" s="4" t="s">
        <v>138</v>
      </c>
      <c r="C1210" s="49">
        <v>46</v>
      </c>
      <c r="D1210" s="4" t="s">
        <v>359</v>
      </c>
      <c r="E1210" s="1">
        <v>34.043521881103516</v>
      </c>
    </row>
    <row r="1211" spans="1:5" x14ac:dyDescent="0.25">
      <c r="A1211" s="4">
        <v>308</v>
      </c>
      <c r="B1211" s="4" t="s">
        <v>139</v>
      </c>
      <c r="C1211" s="49">
        <v>47</v>
      </c>
      <c r="D1211" s="4" t="s">
        <v>359</v>
      </c>
      <c r="E1211" s="4" t="s">
        <v>153</v>
      </c>
    </row>
    <row r="1212" spans="1:5" x14ac:dyDescent="0.25">
      <c r="A1212" s="4">
        <v>331</v>
      </c>
      <c r="B1212" s="4" t="s">
        <v>140</v>
      </c>
      <c r="C1212" s="49">
        <v>47</v>
      </c>
      <c r="D1212" s="4" t="s">
        <v>359</v>
      </c>
      <c r="E1212" s="4" t="s">
        <v>153</v>
      </c>
    </row>
    <row r="1213" spans="1:5" x14ac:dyDescent="0.25">
      <c r="A1213" s="4">
        <v>332</v>
      </c>
      <c r="B1213" s="4" t="s">
        <v>141</v>
      </c>
      <c r="C1213" s="49">
        <v>47</v>
      </c>
      <c r="D1213" s="4" t="s">
        <v>359</v>
      </c>
      <c r="E1213" s="4" t="s">
        <v>153</v>
      </c>
    </row>
    <row r="1214" spans="1:5" x14ac:dyDescent="0.25">
      <c r="A1214" s="4">
        <v>356</v>
      </c>
      <c r="B1214" s="4" t="s">
        <v>142</v>
      </c>
      <c r="C1214" s="49">
        <v>48</v>
      </c>
      <c r="D1214" s="4" t="s">
        <v>359</v>
      </c>
      <c r="E1214" s="4" t="s">
        <v>153</v>
      </c>
    </row>
    <row r="1215" spans="1:5" x14ac:dyDescent="0.25">
      <c r="A1215" s="4">
        <v>379</v>
      </c>
      <c r="B1215" s="4" t="s">
        <v>143</v>
      </c>
      <c r="C1215" s="49">
        <v>48</v>
      </c>
      <c r="D1215" s="4" t="s">
        <v>359</v>
      </c>
      <c r="E1215" s="4" t="s">
        <v>153</v>
      </c>
    </row>
    <row r="1216" spans="1:5" x14ac:dyDescent="0.25">
      <c r="A1216" s="4">
        <v>380</v>
      </c>
      <c r="B1216" s="4" t="s">
        <v>144</v>
      </c>
      <c r="C1216" s="49">
        <v>48</v>
      </c>
      <c r="D1216" s="4" t="s">
        <v>359</v>
      </c>
      <c r="E1216" s="4" t="s">
        <v>153</v>
      </c>
    </row>
    <row r="1217" spans="1:5" x14ac:dyDescent="0.25">
      <c r="A1217" s="4">
        <v>21</v>
      </c>
      <c r="B1217" s="4" t="s">
        <v>145</v>
      </c>
      <c r="C1217" s="49">
        <v>49</v>
      </c>
      <c r="D1217" s="4" t="s">
        <v>359</v>
      </c>
      <c r="E1217" s="1">
        <v>34.790271759033203</v>
      </c>
    </row>
    <row r="1218" spans="1:5" x14ac:dyDescent="0.25">
      <c r="A1218" s="4">
        <v>22</v>
      </c>
      <c r="B1218" s="4" t="s">
        <v>146</v>
      </c>
      <c r="C1218" s="49">
        <v>49</v>
      </c>
      <c r="D1218" s="4" t="s">
        <v>359</v>
      </c>
      <c r="E1218" s="4" t="s">
        <v>153</v>
      </c>
    </row>
    <row r="1219" spans="1:5" x14ac:dyDescent="0.25">
      <c r="A1219" s="4">
        <v>45</v>
      </c>
      <c r="B1219" s="4" t="s">
        <v>147</v>
      </c>
      <c r="C1219" s="49">
        <v>49</v>
      </c>
      <c r="D1219" s="4" t="s">
        <v>359</v>
      </c>
      <c r="E1219" s="4" t="s">
        <v>153</v>
      </c>
    </row>
    <row r="1220" spans="1:5" x14ac:dyDescent="0.25">
      <c r="A1220" s="4">
        <v>69</v>
      </c>
      <c r="B1220" s="4" t="s">
        <v>148</v>
      </c>
      <c r="C1220" s="49">
        <v>50</v>
      </c>
      <c r="D1220" s="4" t="s">
        <v>359</v>
      </c>
      <c r="E1220" s="4" t="s">
        <v>153</v>
      </c>
    </row>
    <row r="1221" spans="1:5" x14ac:dyDescent="0.25">
      <c r="A1221" s="4">
        <v>70</v>
      </c>
      <c r="B1221" s="4" t="s">
        <v>149</v>
      </c>
      <c r="C1221" s="49">
        <v>50</v>
      </c>
      <c r="D1221" s="4" t="s">
        <v>359</v>
      </c>
      <c r="E1221" s="4" t="s">
        <v>153</v>
      </c>
    </row>
    <row r="1222" spans="1:5" x14ac:dyDescent="0.25">
      <c r="A1222" s="4">
        <v>93</v>
      </c>
      <c r="B1222" s="4" t="s">
        <v>150</v>
      </c>
      <c r="C1222" s="49">
        <v>50</v>
      </c>
      <c r="D1222" s="4" t="s">
        <v>359</v>
      </c>
      <c r="E1222" s="4" t="s">
        <v>153</v>
      </c>
    </row>
    <row r="1223" spans="1:5" x14ac:dyDescent="0.25">
      <c r="A1223" s="4">
        <v>117</v>
      </c>
      <c r="B1223" s="4" t="s">
        <v>151</v>
      </c>
      <c r="C1223" s="49" t="s">
        <v>152</v>
      </c>
      <c r="D1223" s="4" t="s">
        <v>359</v>
      </c>
      <c r="E1223" s="4" t="s">
        <v>153</v>
      </c>
    </row>
    <row r="1224" spans="1:5" x14ac:dyDescent="0.25">
      <c r="A1224" s="4">
        <v>118</v>
      </c>
      <c r="B1224" s="4" t="s">
        <v>154</v>
      </c>
      <c r="C1224" s="49" t="s">
        <v>152</v>
      </c>
      <c r="D1224" s="4" t="s">
        <v>359</v>
      </c>
      <c r="E1224" s="4" t="s">
        <v>153</v>
      </c>
    </row>
    <row r="1225" spans="1:5" x14ac:dyDescent="0.25">
      <c r="A1225" s="4">
        <v>141</v>
      </c>
      <c r="B1225" s="4" t="s">
        <v>155</v>
      </c>
      <c r="C1225" s="49" t="s">
        <v>152</v>
      </c>
      <c r="D1225" s="4" t="s">
        <v>359</v>
      </c>
      <c r="E1225" s="4" t="s">
        <v>153</v>
      </c>
    </row>
    <row r="1226" spans="1:5" x14ac:dyDescent="0.25">
      <c r="A1226" s="4">
        <v>12</v>
      </c>
      <c r="B1226" s="4" t="s">
        <v>0</v>
      </c>
      <c r="C1226" s="49">
        <v>1</v>
      </c>
      <c r="D1226" s="4" t="s">
        <v>1</v>
      </c>
      <c r="E1226" s="1">
        <v>19.450773239135742</v>
      </c>
    </row>
    <row r="1227" spans="1:5" x14ac:dyDescent="0.25">
      <c r="A1227" s="4">
        <v>13</v>
      </c>
      <c r="B1227" s="4" t="s">
        <v>2</v>
      </c>
      <c r="C1227" s="49">
        <v>1</v>
      </c>
      <c r="D1227" s="4" t="s">
        <v>1</v>
      </c>
      <c r="E1227" s="1">
        <v>19.23095703125</v>
      </c>
    </row>
    <row r="1228" spans="1:5" x14ac:dyDescent="0.25">
      <c r="A1228" s="4">
        <v>36</v>
      </c>
      <c r="B1228" s="4" t="s">
        <v>3</v>
      </c>
      <c r="C1228" s="49">
        <v>1</v>
      </c>
      <c r="D1228" s="4" t="s">
        <v>1</v>
      </c>
      <c r="E1228" s="1">
        <v>19.297561645507813</v>
      </c>
    </row>
    <row r="1229" spans="1:5" x14ac:dyDescent="0.25">
      <c r="A1229" s="4">
        <v>60</v>
      </c>
      <c r="B1229" s="4" t="s">
        <v>4</v>
      </c>
      <c r="C1229" s="49">
        <v>2</v>
      </c>
      <c r="D1229" s="4" t="s">
        <v>1</v>
      </c>
      <c r="E1229" s="1">
        <v>19.594123840332031</v>
      </c>
    </row>
    <row r="1230" spans="1:5" x14ac:dyDescent="0.25">
      <c r="A1230" s="4">
        <v>61</v>
      </c>
      <c r="B1230" s="4" t="s">
        <v>5</v>
      </c>
      <c r="C1230" s="49">
        <v>2</v>
      </c>
      <c r="D1230" s="4" t="s">
        <v>1</v>
      </c>
      <c r="E1230" s="1">
        <v>19.400632858276367</v>
      </c>
    </row>
    <row r="1231" spans="1:5" x14ac:dyDescent="0.25">
      <c r="A1231" s="4">
        <v>84</v>
      </c>
      <c r="B1231" s="4" t="s">
        <v>6</v>
      </c>
      <c r="C1231" s="49">
        <v>2</v>
      </c>
      <c r="D1231" s="4" t="s">
        <v>1</v>
      </c>
      <c r="E1231" s="1">
        <v>19.532320022583008</v>
      </c>
    </row>
    <row r="1232" spans="1:5" x14ac:dyDescent="0.25">
      <c r="A1232" s="4">
        <v>108</v>
      </c>
      <c r="B1232" s="4" t="s">
        <v>7</v>
      </c>
      <c r="C1232" s="49">
        <v>3</v>
      </c>
      <c r="D1232" s="4" t="s">
        <v>1</v>
      </c>
      <c r="E1232" s="1">
        <v>19.567632675170898</v>
      </c>
    </row>
    <row r="1233" spans="1:5" x14ac:dyDescent="0.25">
      <c r="A1233" s="4">
        <v>109</v>
      </c>
      <c r="B1233" s="4" t="s">
        <v>8</v>
      </c>
      <c r="C1233" s="49">
        <v>3</v>
      </c>
      <c r="D1233" s="4" t="s">
        <v>1</v>
      </c>
      <c r="E1233" s="1">
        <v>19.403285980224609</v>
      </c>
    </row>
    <row r="1234" spans="1:5" x14ac:dyDescent="0.25">
      <c r="A1234" s="4">
        <v>132</v>
      </c>
      <c r="B1234" s="4" t="s">
        <v>9</v>
      </c>
      <c r="C1234" s="49">
        <v>3</v>
      </c>
      <c r="D1234" s="4" t="s">
        <v>1</v>
      </c>
      <c r="E1234" s="1">
        <v>19.552030563354492</v>
      </c>
    </row>
    <row r="1235" spans="1:5" x14ac:dyDescent="0.25">
      <c r="A1235" s="4">
        <v>156</v>
      </c>
      <c r="B1235" s="4" t="s">
        <v>10</v>
      </c>
      <c r="C1235" s="49">
        <v>4</v>
      </c>
      <c r="D1235" s="4" t="s">
        <v>1</v>
      </c>
      <c r="E1235" s="1">
        <v>18.926031112670898</v>
      </c>
    </row>
    <row r="1236" spans="1:5" x14ac:dyDescent="0.25">
      <c r="A1236" s="4">
        <v>157</v>
      </c>
      <c r="B1236" s="4" t="s">
        <v>11</v>
      </c>
      <c r="C1236" s="49">
        <v>4</v>
      </c>
      <c r="D1236" s="4" t="s">
        <v>1</v>
      </c>
      <c r="E1236" s="1">
        <v>19.075063705444336</v>
      </c>
    </row>
    <row r="1237" spans="1:5" x14ac:dyDescent="0.25">
      <c r="A1237" s="4">
        <v>180</v>
      </c>
      <c r="B1237" s="4" t="s">
        <v>12</v>
      </c>
      <c r="C1237" s="49">
        <v>4</v>
      </c>
      <c r="D1237" s="4" t="s">
        <v>1</v>
      </c>
      <c r="E1237" s="1">
        <v>19.220830917358398</v>
      </c>
    </row>
    <row r="1238" spans="1:5" x14ac:dyDescent="0.25">
      <c r="A1238" s="4">
        <v>204</v>
      </c>
      <c r="B1238" s="4" t="s">
        <v>13</v>
      </c>
      <c r="C1238" s="49">
        <v>5</v>
      </c>
      <c r="D1238" s="4" t="s">
        <v>1</v>
      </c>
      <c r="E1238" s="1">
        <v>19.588785171508789</v>
      </c>
    </row>
    <row r="1239" spans="1:5" x14ac:dyDescent="0.25">
      <c r="A1239" s="4">
        <v>205</v>
      </c>
      <c r="B1239" s="4" t="s">
        <v>14</v>
      </c>
      <c r="C1239" s="49">
        <v>5</v>
      </c>
      <c r="D1239" s="4" t="s">
        <v>1</v>
      </c>
      <c r="E1239" s="1">
        <v>19.528470993041992</v>
      </c>
    </row>
    <row r="1240" spans="1:5" x14ac:dyDescent="0.25">
      <c r="A1240" s="4">
        <v>228</v>
      </c>
      <c r="B1240" s="4" t="s">
        <v>15</v>
      </c>
      <c r="C1240" s="49">
        <v>5</v>
      </c>
      <c r="D1240" s="4" t="s">
        <v>1</v>
      </c>
      <c r="E1240" s="1">
        <v>19.531307220458984</v>
      </c>
    </row>
    <row r="1241" spans="1:5" x14ac:dyDescent="0.25">
      <c r="A1241" s="4">
        <v>252</v>
      </c>
      <c r="B1241" s="4" t="s">
        <v>16</v>
      </c>
      <c r="C1241" s="49">
        <v>6</v>
      </c>
      <c r="D1241" s="4" t="s">
        <v>1</v>
      </c>
      <c r="E1241" s="1">
        <v>19.353012084960938</v>
      </c>
    </row>
    <row r="1242" spans="1:5" x14ac:dyDescent="0.25">
      <c r="A1242" s="4">
        <v>253</v>
      </c>
      <c r="B1242" s="4" t="s">
        <v>17</v>
      </c>
      <c r="C1242" s="49">
        <v>6</v>
      </c>
      <c r="D1242" s="4" t="s">
        <v>1</v>
      </c>
      <c r="E1242" s="1">
        <v>19.293485641479492</v>
      </c>
    </row>
    <row r="1243" spans="1:5" x14ac:dyDescent="0.25">
      <c r="A1243" s="4">
        <v>276</v>
      </c>
      <c r="B1243" s="4" t="s">
        <v>18</v>
      </c>
      <c r="C1243" s="49">
        <v>6</v>
      </c>
      <c r="D1243" s="4" t="s">
        <v>1</v>
      </c>
      <c r="E1243" s="1">
        <v>19.35218620300293</v>
      </c>
    </row>
    <row r="1244" spans="1:5" x14ac:dyDescent="0.25">
      <c r="A1244" s="4">
        <v>300</v>
      </c>
      <c r="B1244" s="4" t="s">
        <v>19</v>
      </c>
      <c r="C1244" s="49">
        <v>7</v>
      </c>
      <c r="D1244" s="4" t="s">
        <v>1</v>
      </c>
      <c r="E1244" s="1">
        <v>19.53034782409668</v>
      </c>
    </row>
    <row r="1245" spans="1:5" x14ac:dyDescent="0.25">
      <c r="A1245" s="4">
        <v>301</v>
      </c>
      <c r="B1245" s="4" t="s">
        <v>20</v>
      </c>
      <c r="C1245" s="49">
        <v>7</v>
      </c>
      <c r="D1245" s="4" t="s">
        <v>1</v>
      </c>
      <c r="E1245" s="1">
        <v>19.581100463867188</v>
      </c>
    </row>
    <row r="1246" spans="1:5" x14ac:dyDescent="0.25">
      <c r="A1246" s="4">
        <v>324</v>
      </c>
      <c r="B1246" s="4" t="s">
        <v>21</v>
      </c>
      <c r="C1246" s="49">
        <v>7</v>
      </c>
      <c r="D1246" s="4" t="s">
        <v>1</v>
      </c>
      <c r="E1246" s="1">
        <v>19.722787857055664</v>
      </c>
    </row>
    <row r="1247" spans="1:5" x14ac:dyDescent="0.25">
      <c r="A1247" s="4">
        <v>348</v>
      </c>
      <c r="B1247" s="4" t="s">
        <v>22</v>
      </c>
      <c r="C1247" s="49">
        <v>8</v>
      </c>
      <c r="D1247" s="4" t="s">
        <v>1</v>
      </c>
      <c r="E1247" s="1">
        <v>19.946100234985352</v>
      </c>
    </row>
    <row r="1248" spans="1:5" x14ac:dyDescent="0.25">
      <c r="A1248" s="4">
        <v>349</v>
      </c>
      <c r="B1248" s="4" t="s">
        <v>23</v>
      </c>
      <c r="C1248" s="49">
        <v>8</v>
      </c>
      <c r="D1248" s="4" t="s">
        <v>1</v>
      </c>
      <c r="E1248" s="1">
        <v>19.894401550292969</v>
      </c>
    </row>
    <row r="1249" spans="1:5" x14ac:dyDescent="0.25">
      <c r="A1249" s="4">
        <v>372</v>
      </c>
      <c r="B1249" s="4" t="s">
        <v>24</v>
      </c>
      <c r="C1249" s="49">
        <v>8</v>
      </c>
      <c r="D1249" s="4" t="s">
        <v>1</v>
      </c>
      <c r="E1249" s="1">
        <v>19.916061401367188</v>
      </c>
    </row>
    <row r="1250" spans="1:5" x14ac:dyDescent="0.25">
      <c r="A1250" s="4">
        <v>14</v>
      </c>
      <c r="B1250" s="4" t="s">
        <v>25</v>
      </c>
      <c r="C1250" s="49">
        <v>9</v>
      </c>
      <c r="D1250" s="4" t="s">
        <v>1</v>
      </c>
      <c r="E1250" s="1">
        <v>20.034439086914063</v>
      </c>
    </row>
    <row r="1251" spans="1:5" x14ac:dyDescent="0.25">
      <c r="A1251" s="4">
        <v>37</v>
      </c>
      <c r="B1251" s="4" t="s">
        <v>26</v>
      </c>
      <c r="C1251" s="49">
        <v>9</v>
      </c>
      <c r="D1251" s="4" t="s">
        <v>1</v>
      </c>
      <c r="E1251" s="1">
        <v>19.78663444519043</v>
      </c>
    </row>
    <row r="1252" spans="1:5" x14ac:dyDescent="0.25">
      <c r="A1252" s="4">
        <v>38</v>
      </c>
      <c r="B1252" s="4" t="s">
        <v>27</v>
      </c>
      <c r="C1252" s="49">
        <v>9</v>
      </c>
      <c r="D1252" s="4" t="s">
        <v>1</v>
      </c>
      <c r="E1252" s="1">
        <v>19.905057907104492</v>
      </c>
    </row>
    <row r="1253" spans="1:5" x14ac:dyDescent="0.25">
      <c r="A1253" s="4">
        <v>62</v>
      </c>
      <c r="B1253" s="4" t="s">
        <v>28</v>
      </c>
      <c r="C1253" s="49">
        <v>10</v>
      </c>
      <c r="D1253" s="4" t="s">
        <v>1</v>
      </c>
      <c r="E1253" s="1">
        <v>19.423660278320313</v>
      </c>
    </row>
    <row r="1254" spans="1:5" x14ac:dyDescent="0.25">
      <c r="A1254" s="4">
        <v>85</v>
      </c>
      <c r="B1254" s="4" t="s">
        <v>29</v>
      </c>
      <c r="C1254" s="49">
        <v>10</v>
      </c>
      <c r="D1254" s="4" t="s">
        <v>1</v>
      </c>
      <c r="E1254" s="1">
        <v>19.189884185791016</v>
      </c>
    </row>
    <row r="1255" spans="1:5" x14ac:dyDescent="0.25">
      <c r="A1255" s="4">
        <v>86</v>
      </c>
      <c r="B1255" s="4" t="s">
        <v>30</v>
      </c>
      <c r="C1255" s="49">
        <v>10</v>
      </c>
      <c r="D1255" s="4" t="s">
        <v>1</v>
      </c>
      <c r="E1255" s="1">
        <v>18.958215713500977</v>
      </c>
    </row>
    <row r="1256" spans="1:5" x14ac:dyDescent="0.25">
      <c r="A1256" s="4">
        <v>110</v>
      </c>
      <c r="B1256" s="4" t="s">
        <v>31</v>
      </c>
      <c r="C1256" s="49">
        <v>11</v>
      </c>
      <c r="D1256" s="4" t="s">
        <v>1</v>
      </c>
      <c r="E1256" s="1">
        <v>18.56195068359375</v>
      </c>
    </row>
    <row r="1257" spans="1:5" x14ac:dyDescent="0.25">
      <c r="A1257" s="4">
        <v>133</v>
      </c>
      <c r="B1257" s="4" t="s">
        <v>32</v>
      </c>
      <c r="C1257" s="49">
        <v>11</v>
      </c>
      <c r="D1257" s="4" t="s">
        <v>1</v>
      </c>
      <c r="E1257" s="1">
        <v>18.343910217285156</v>
      </c>
    </row>
    <row r="1258" spans="1:5" x14ac:dyDescent="0.25">
      <c r="A1258" s="4">
        <v>134</v>
      </c>
      <c r="B1258" s="4" t="s">
        <v>33</v>
      </c>
      <c r="C1258" s="49">
        <v>11</v>
      </c>
      <c r="D1258" s="4" t="s">
        <v>1</v>
      </c>
      <c r="E1258" s="1">
        <v>18.246755599975586</v>
      </c>
    </row>
    <row r="1259" spans="1:5" x14ac:dyDescent="0.25">
      <c r="A1259" s="4">
        <v>158</v>
      </c>
      <c r="B1259" s="4" t="s">
        <v>34</v>
      </c>
      <c r="C1259" s="49">
        <v>12</v>
      </c>
      <c r="D1259" s="4" t="s">
        <v>1</v>
      </c>
      <c r="E1259" s="1">
        <v>18.178440093994141</v>
      </c>
    </row>
    <row r="1260" spans="1:5" x14ac:dyDescent="0.25">
      <c r="A1260" s="4">
        <v>181</v>
      </c>
      <c r="B1260" s="4" t="s">
        <v>35</v>
      </c>
      <c r="C1260" s="49">
        <v>12</v>
      </c>
      <c r="D1260" s="4" t="s">
        <v>1</v>
      </c>
      <c r="E1260" s="1">
        <v>17.974618911743164</v>
      </c>
    </row>
    <row r="1261" spans="1:5" x14ac:dyDescent="0.25">
      <c r="A1261" s="4">
        <v>182</v>
      </c>
      <c r="B1261" s="4" t="s">
        <v>36</v>
      </c>
      <c r="C1261" s="49">
        <v>12</v>
      </c>
      <c r="D1261" s="4" t="s">
        <v>1</v>
      </c>
      <c r="E1261" s="1">
        <v>17.80830192565918</v>
      </c>
    </row>
    <row r="1262" spans="1:5" x14ac:dyDescent="0.25">
      <c r="A1262" s="4">
        <v>206</v>
      </c>
      <c r="B1262" s="4" t="s">
        <v>37</v>
      </c>
      <c r="C1262" s="49">
        <v>13</v>
      </c>
      <c r="D1262" s="4" t="s">
        <v>1</v>
      </c>
      <c r="E1262" s="1">
        <v>18.101467132568359</v>
      </c>
    </row>
    <row r="1263" spans="1:5" x14ac:dyDescent="0.25">
      <c r="A1263" s="4">
        <v>229</v>
      </c>
      <c r="B1263" s="4" t="s">
        <v>38</v>
      </c>
      <c r="C1263" s="49">
        <v>13</v>
      </c>
      <c r="D1263" s="4" t="s">
        <v>1</v>
      </c>
      <c r="E1263" s="1">
        <v>17.987060546875</v>
      </c>
    </row>
    <row r="1264" spans="1:5" x14ac:dyDescent="0.25">
      <c r="A1264" s="4">
        <v>230</v>
      </c>
      <c r="B1264" s="4" t="s">
        <v>39</v>
      </c>
      <c r="C1264" s="49">
        <v>13</v>
      </c>
      <c r="D1264" s="4" t="s">
        <v>1</v>
      </c>
      <c r="E1264" s="1">
        <v>18.010974884033203</v>
      </c>
    </row>
    <row r="1265" spans="1:5" x14ac:dyDescent="0.25">
      <c r="A1265" s="4">
        <v>254</v>
      </c>
      <c r="B1265" s="4" t="s">
        <v>40</v>
      </c>
      <c r="C1265" s="49">
        <v>14</v>
      </c>
      <c r="D1265" s="4" t="s">
        <v>1</v>
      </c>
      <c r="E1265" s="1">
        <v>18.08839225769043</v>
      </c>
    </row>
    <row r="1266" spans="1:5" x14ac:dyDescent="0.25">
      <c r="A1266" s="4">
        <v>277</v>
      </c>
      <c r="B1266" s="4" t="s">
        <v>41</v>
      </c>
      <c r="C1266" s="49">
        <v>14</v>
      </c>
      <c r="D1266" s="4" t="s">
        <v>1</v>
      </c>
      <c r="E1266" s="1">
        <v>18.072593688964844</v>
      </c>
    </row>
    <row r="1267" spans="1:5" x14ac:dyDescent="0.25">
      <c r="A1267" s="4">
        <v>278</v>
      </c>
      <c r="B1267" s="4" t="s">
        <v>42</v>
      </c>
      <c r="C1267" s="49">
        <v>14</v>
      </c>
      <c r="D1267" s="4" t="s">
        <v>1</v>
      </c>
      <c r="E1267" s="1">
        <v>18.040163040161133</v>
      </c>
    </row>
    <row r="1268" spans="1:5" x14ac:dyDescent="0.25">
      <c r="A1268" s="4">
        <v>302</v>
      </c>
      <c r="B1268" s="4" t="s">
        <v>43</v>
      </c>
      <c r="C1268" s="49">
        <v>15</v>
      </c>
      <c r="D1268" s="4" t="s">
        <v>1</v>
      </c>
      <c r="E1268" s="1">
        <v>18.127614974975586</v>
      </c>
    </row>
    <row r="1269" spans="1:5" x14ac:dyDescent="0.25">
      <c r="A1269" s="4">
        <v>325</v>
      </c>
      <c r="B1269" s="4" t="s">
        <v>44</v>
      </c>
      <c r="C1269" s="49">
        <v>15</v>
      </c>
      <c r="D1269" s="4" t="s">
        <v>1</v>
      </c>
      <c r="E1269" s="1">
        <v>18.148487091064453</v>
      </c>
    </row>
    <row r="1270" spans="1:5" x14ac:dyDescent="0.25">
      <c r="A1270" s="4">
        <v>326</v>
      </c>
      <c r="B1270" s="4" t="s">
        <v>45</v>
      </c>
      <c r="C1270" s="49">
        <v>15</v>
      </c>
      <c r="D1270" s="4" t="s">
        <v>1</v>
      </c>
      <c r="E1270" s="1">
        <v>18.237676620483398</v>
      </c>
    </row>
    <row r="1271" spans="1:5" x14ac:dyDescent="0.25">
      <c r="A1271" s="4">
        <v>350</v>
      </c>
      <c r="B1271" s="4" t="s">
        <v>46</v>
      </c>
      <c r="C1271" s="49">
        <v>16</v>
      </c>
      <c r="D1271" s="4" t="s">
        <v>1</v>
      </c>
      <c r="E1271" s="1">
        <v>18.621637344360352</v>
      </c>
    </row>
    <row r="1272" spans="1:5" x14ac:dyDescent="0.25">
      <c r="A1272" s="4">
        <v>373</v>
      </c>
      <c r="B1272" s="4" t="s">
        <v>47</v>
      </c>
      <c r="C1272" s="49">
        <v>16</v>
      </c>
      <c r="D1272" s="4" t="s">
        <v>1</v>
      </c>
      <c r="E1272" s="1">
        <v>18.910297393798828</v>
      </c>
    </row>
    <row r="1273" spans="1:5" x14ac:dyDescent="0.25">
      <c r="A1273" s="4">
        <v>374</v>
      </c>
      <c r="B1273" s="4" t="s">
        <v>48</v>
      </c>
      <c r="C1273" s="49">
        <v>16</v>
      </c>
      <c r="D1273" s="4" t="s">
        <v>1</v>
      </c>
      <c r="E1273" s="1">
        <v>18.747095108032227</v>
      </c>
    </row>
    <row r="1274" spans="1:5" x14ac:dyDescent="0.25">
      <c r="A1274" s="4">
        <v>15</v>
      </c>
      <c r="B1274" s="4" t="s">
        <v>49</v>
      </c>
      <c r="C1274" s="49">
        <v>17</v>
      </c>
      <c r="D1274" s="4" t="s">
        <v>1</v>
      </c>
      <c r="E1274" s="1">
        <v>19.063892364501953</v>
      </c>
    </row>
    <row r="1275" spans="1:5" x14ac:dyDescent="0.25">
      <c r="A1275" s="4">
        <v>16</v>
      </c>
      <c r="B1275" s="4" t="s">
        <v>50</v>
      </c>
      <c r="C1275" s="49">
        <v>17</v>
      </c>
      <c r="D1275" s="4" t="s">
        <v>1</v>
      </c>
      <c r="E1275" s="1">
        <v>19.403112411499023</v>
      </c>
    </row>
    <row r="1276" spans="1:5" x14ac:dyDescent="0.25">
      <c r="A1276" s="4">
        <v>39</v>
      </c>
      <c r="B1276" s="4" t="s">
        <v>51</v>
      </c>
      <c r="C1276" s="49">
        <v>17</v>
      </c>
      <c r="D1276" s="4" t="s">
        <v>1</v>
      </c>
      <c r="E1276" s="1">
        <v>19.173702239990234</v>
      </c>
    </row>
    <row r="1277" spans="1:5" x14ac:dyDescent="0.25">
      <c r="A1277" s="4">
        <v>63</v>
      </c>
      <c r="B1277" s="4" t="s">
        <v>52</v>
      </c>
      <c r="C1277" s="49">
        <v>18</v>
      </c>
      <c r="D1277" s="4" t="s">
        <v>1</v>
      </c>
      <c r="E1277" s="1">
        <v>19.163675308227539</v>
      </c>
    </row>
    <row r="1278" spans="1:5" x14ac:dyDescent="0.25">
      <c r="A1278" s="4">
        <v>64</v>
      </c>
      <c r="B1278" s="4" t="s">
        <v>53</v>
      </c>
      <c r="C1278" s="49">
        <v>18</v>
      </c>
      <c r="D1278" s="4" t="s">
        <v>1</v>
      </c>
      <c r="E1278" s="1">
        <v>19.029960632324219</v>
      </c>
    </row>
    <row r="1279" spans="1:5" x14ac:dyDescent="0.25">
      <c r="A1279" s="4">
        <v>87</v>
      </c>
      <c r="B1279" s="4" t="s">
        <v>54</v>
      </c>
      <c r="C1279" s="49">
        <v>18</v>
      </c>
      <c r="D1279" s="4" t="s">
        <v>1</v>
      </c>
      <c r="E1279" s="1">
        <v>18.979804992675781</v>
      </c>
    </row>
    <row r="1280" spans="1:5" x14ac:dyDescent="0.25">
      <c r="A1280" s="4">
        <v>111</v>
      </c>
      <c r="B1280" s="4" t="s">
        <v>55</v>
      </c>
      <c r="C1280" s="49">
        <v>19</v>
      </c>
      <c r="D1280" s="4" t="s">
        <v>1</v>
      </c>
      <c r="E1280" s="1">
        <v>19.219060897827148</v>
      </c>
    </row>
    <row r="1281" spans="1:5" x14ac:dyDescent="0.25">
      <c r="A1281" s="4">
        <v>112</v>
      </c>
      <c r="B1281" s="4" t="s">
        <v>56</v>
      </c>
      <c r="C1281" s="49">
        <v>19</v>
      </c>
      <c r="D1281" s="4" t="s">
        <v>1</v>
      </c>
      <c r="E1281" s="1">
        <v>19.137298583984375</v>
      </c>
    </row>
    <row r="1282" spans="1:5" x14ac:dyDescent="0.25">
      <c r="A1282" s="4">
        <v>135</v>
      </c>
      <c r="B1282" s="4" t="s">
        <v>57</v>
      </c>
      <c r="C1282" s="49">
        <v>19</v>
      </c>
      <c r="D1282" s="4" t="s">
        <v>1</v>
      </c>
      <c r="E1282" s="1">
        <v>19.362306594848633</v>
      </c>
    </row>
    <row r="1283" spans="1:5" x14ac:dyDescent="0.25">
      <c r="A1283" s="4">
        <v>159</v>
      </c>
      <c r="B1283" s="4" t="s">
        <v>58</v>
      </c>
      <c r="C1283" s="49">
        <v>20</v>
      </c>
      <c r="D1283" s="4" t="s">
        <v>1</v>
      </c>
      <c r="E1283" s="1">
        <v>18.915388107299805</v>
      </c>
    </row>
    <row r="1284" spans="1:5" x14ac:dyDescent="0.25">
      <c r="A1284" s="4">
        <v>160</v>
      </c>
      <c r="B1284" s="4" t="s">
        <v>59</v>
      </c>
      <c r="C1284" s="49">
        <v>20</v>
      </c>
      <c r="D1284" s="4" t="s">
        <v>1</v>
      </c>
      <c r="E1284" s="1">
        <v>19.054962158203125</v>
      </c>
    </row>
    <row r="1285" spans="1:5" x14ac:dyDescent="0.25">
      <c r="A1285" s="4">
        <v>183</v>
      </c>
      <c r="B1285" s="4" t="s">
        <v>60</v>
      </c>
      <c r="C1285" s="49">
        <v>20</v>
      </c>
      <c r="D1285" s="4" t="s">
        <v>1</v>
      </c>
      <c r="E1285" s="1">
        <v>19.046037673950195</v>
      </c>
    </row>
    <row r="1286" spans="1:5" x14ac:dyDescent="0.25">
      <c r="A1286" s="4">
        <v>207</v>
      </c>
      <c r="B1286" s="4" t="s">
        <v>61</v>
      </c>
      <c r="C1286" s="49">
        <v>21</v>
      </c>
      <c r="D1286" s="4" t="s">
        <v>1</v>
      </c>
      <c r="E1286" s="1">
        <v>18.340358734130859</v>
      </c>
    </row>
    <row r="1287" spans="1:5" x14ac:dyDescent="0.25">
      <c r="A1287" s="4">
        <v>208</v>
      </c>
      <c r="B1287" s="4" t="s">
        <v>62</v>
      </c>
      <c r="C1287" s="49">
        <v>21</v>
      </c>
      <c r="D1287" s="4" t="s">
        <v>1</v>
      </c>
      <c r="E1287" s="1">
        <v>18.487115859985352</v>
      </c>
    </row>
    <row r="1288" spans="1:5" x14ac:dyDescent="0.25">
      <c r="A1288" s="4">
        <v>231</v>
      </c>
      <c r="B1288" s="4" t="s">
        <v>63</v>
      </c>
      <c r="C1288" s="49">
        <v>21</v>
      </c>
      <c r="D1288" s="4" t="s">
        <v>1</v>
      </c>
      <c r="E1288" s="1">
        <v>18.464704513549805</v>
      </c>
    </row>
    <row r="1289" spans="1:5" x14ac:dyDescent="0.25">
      <c r="A1289" s="4">
        <v>255</v>
      </c>
      <c r="B1289" s="4" t="s">
        <v>64</v>
      </c>
      <c r="C1289" s="49">
        <v>22</v>
      </c>
      <c r="D1289" s="4" t="s">
        <v>1</v>
      </c>
      <c r="E1289" s="1">
        <v>18.429563522338867</v>
      </c>
    </row>
    <row r="1290" spans="1:5" x14ac:dyDescent="0.25">
      <c r="A1290" s="4">
        <v>256</v>
      </c>
      <c r="B1290" s="4" t="s">
        <v>65</v>
      </c>
      <c r="C1290" s="49">
        <v>22</v>
      </c>
      <c r="D1290" s="4" t="s">
        <v>1</v>
      </c>
      <c r="E1290" s="1">
        <v>18.662580490112305</v>
      </c>
    </row>
    <row r="1291" spans="1:5" x14ac:dyDescent="0.25">
      <c r="A1291" s="4">
        <v>279</v>
      </c>
      <c r="B1291" s="4" t="s">
        <v>66</v>
      </c>
      <c r="C1291" s="49">
        <v>22</v>
      </c>
      <c r="D1291" s="4" t="s">
        <v>1</v>
      </c>
      <c r="E1291" s="1">
        <v>18.436471939086914</v>
      </c>
    </row>
    <row r="1292" spans="1:5" x14ac:dyDescent="0.25">
      <c r="A1292" s="4">
        <v>303</v>
      </c>
      <c r="B1292" s="4" t="s">
        <v>67</v>
      </c>
      <c r="C1292" s="49">
        <v>23</v>
      </c>
      <c r="D1292" s="4" t="s">
        <v>1</v>
      </c>
      <c r="E1292" s="1">
        <v>18.918724060058594</v>
      </c>
    </row>
    <row r="1293" spans="1:5" x14ac:dyDescent="0.25">
      <c r="A1293" s="4">
        <v>304</v>
      </c>
      <c r="B1293" s="4" t="s">
        <v>68</v>
      </c>
      <c r="C1293" s="49">
        <v>23</v>
      </c>
      <c r="D1293" s="4" t="s">
        <v>1</v>
      </c>
      <c r="E1293" s="1">
        <v>19.001022338867188</v>
      </c>
    </row>
    <row r="1294" spans="1:5" x14ac:dyDescent="0.25">
      <c r="A1294" s="4">
        <v>327</v>
      </c>
      <c r="B1294" s="4" t="s">
        <v>69</v>
      </c>
      <c r="C1294" s="49">
        <v>23</v>
      </c>
      <c r="D1294" s="4" t="s">
        <v>1</v>
      </c>
      <c r="E1294" s="1">
        <v>18.99114990234375</v>
      </c>
    </row>
    <row r="1295" spans="1:5" x14ac:dyDescent="0.25">
      <c r="A1295" s="4">
        <v>351</v>
      </c>
      <c r="B1295" s="4" t="s">
        <v>70</v>
      </c>
      <c r="C1295" s="49">
        <v>24</v>
      </c>
      <c r="D1295" s="4" t="s">
        <v>1</v>
      </c>
      <c r="E1295" s="1">
        <v>18.823747634887695</v>
      </c>
    </row>
    <row r="1296" spans="1:5" x14ac:dyDescent="0.25">
      <c r="A1296" s="4">
        <v>352</v>
      </c>
      <c r="B1296" s="4" t="s">
        <v>71</v>
      </c>
      <c r="C1296" s="49">
        <v>24</v>
      </c>
      <c r="D1296" s="4" t="s">
        <v>1</v>
      </c>
      <c r="E1296" s="1">
        <v>18.82818603515625</v>
      </c>
    </row>
    <row r="1297" spans="1:5" x14ac:dyDescent="0.25">
      <c r="A1297" s="4">
        <v>375</v>
      </c>
      <c r="B1297" s="4" t="s">
        <v>72</v>
      </c>
      <c r="C1297" s="49">
        <v>24</v>
      </c>
      <c r="D1297" s="4" t="s">
        <v>1</v>
      </c>
      <c r="E1297" s="1">
        <v>18.905534744262695</v>
      </c>
    </row>
    <row r="1298" spans="1:5" x14ac:dyDescent="0.25">
      <c r="A1298" s="4">
        <v>17</v>
      </c>
      <c r="B1298" s="4" t="s">
        <v>73</v>
      </c>
      <c r="C1298" s="49">
        <v>25</v>
      </c>
      <c r="D1298" s="4" t="s">
        <v>1</v>
      </c>
      <c r="E1298" s="1">
        <v>18.469413757324219</v>
      </c>
    </row>
    <row r="1299" spans="1:5" x14ac:dyDescent="0.25">
      <c r="A1299" s="4">
        <v>40</v>
      </c>
      <c r="B1299" s="4" t="s">
        <v>74</v>
      </c>
      <c r="C1299" s="49">
        <v>25</v>
      </c>
      <c r="D1299" s="4" t="s">
        <v>1</v>
      </c>
      <c r="E1299" s="1">
        <v>18.504219055175781</v>
      </c>
    </row>
    <row r="1300" spans="1:5" x14ac:dyDescent="0.25">
      <c r="A1300" s="4">
        <v>41</v>
      </c>
      <c r="B1300" s="4" t="s">
        <v>75</v>
      </c>
      <c r="C1300" s="49">
        <v>25</v>
      </c>
      <c r="D1300" s="4" t="s">
        <v>1</v>
      </c>
      <c r="E1300" s="1">
        <v>18.524044036865234</v>
      </c>
    </row>
    <row r="1301" spans="1:5" x14ac:dyDescent="0.25">
      <c r="A1301" s="4">
        <v>65</v>
      </c>
      <c r="B1301" s="4" t="s">
        <v>76</v>
      </c>
      <c r="C1301" s="49">
        <v>26</v>
      </c>
      <c r="D1301" s="4" t="s">
        <v>1</v>
      </c>
      <c r="E1301" s="1">
        <v>18.334882736206055</v>
      </c>
    </row>
    <row r="1302" spans="1:5" x14ac:dyDescent="0.25">
      <c r="A1302" s="4">
        <v>88</v>
      </c>
      <c r="B1302" s="4" t="s">
        <v>77</v>
      </c>
      <c r="C1302" s="49">
        <v>26</v>
      </c>
      <c r="D1302" s="4" t="s">
        <v>1</v>
      </c>
      <c r="E1302" s="1">
        <v>18.189704895019531</v>
      </c>
    </row>
    <row r="1303" spans="1:5" x14ac:dyDescent="0.25">
      <c r="A1303" s="4">
        <v>89</v>
      </c>
      <c r="B1303" s="4" t="s">
        <v>78</v>
      </c>
      <c r="C1303" s="49">
        <v>26</v>
      </c>
      <c r="D1303" s="4" t="s">
        <v>1</v>
      </c>
      <c r="E1303" s="1">
        <v>18.347892761230469</v>
      </c>
    </row>
    <row r="1304" spans="1:5" x14ac:dyDescent="0.25">
      <c r="A1304" s="4">
        <v>113</v>
      </c>
      <c r="B1304" s="4" t="s">
        <v>79</v>
      </c>
      <c r="C1304" s="49">
        <v>27</v>
      </c>
      <c r="D1304" s="4" t="s">
        <v>1</v>
      </c>
      <c r="E1304" s="1">
        <v>18.336126327514648</v>
      </c>
    </row>
    <row r="1305" spans="1:5" x14ac:dyDescent="0.25">
      <c r="A1305" s="4">
        <v>136</v>
      </c>
      <c r="B1305" s="4" t="s">
        <v>80</v>
      </c>
      <c r="C1305" s="49">
        <v>27</v>
      </c>
      <c r="D1305" s="4" t="s">
        <v>1</v>
      </c>
      <c r="E1305" s="1">
        <v>18.240001678466797</v>
      </c>
    </row>
    <row r="1306" spans="1:5" x14ac:dyDescent="0.25">
      <c r="A1306" s="4">
        <v>137</v>
      </c>
      <c r="B1306" s="4" t="s">
        <v>81</v>
      </c>
      <c r="C1306" s="49">
        <v>27</v>
      </c>
      <c r="D1306" s="4" t="s">
        <v>1</v>
      </c>
      <c r="E1306" s="1">
        <v>18.309717178344727</v>
      </c>
    </row>
    <row r="1307" spans="1:5" x14ac:dyDescent="0.25">
      <c r="A1307" s="4">
        <v>161</v>
      </c>
      <c r="B1307" s="4" t="s">
        <v>82</v>
      </c>
      <c r="C1307" s="49">
        <v>28</v>
      </c>
      <c r="D1307" s="4" t="s">
        <v>1</v>
      </c>
      <c r="E1307" s="1">
        <v>18.472801208496094</v>
      </c>
    </row>
    <row r="1308" spans="1:5" x14ac:dyDescent="0.25">
      <c r="A1308" s="4">
        <v>184</v>
      </c>
      <c r="B1308" s="4" t="s">
        <v>83</v>
      </c>
      <c r="C1308" s="49">
        <v>28</v>
      </c>
      <c r="D1308" s="4" t="s">
        <v>1</v>
      </c>
      <c r="E1308" s="1">
        <v>18.421760559082031</v>
      </c>
    </row>
    <row r="1309" spans="1:5" x14ac:dyDescent="0.25">
      <c r="A1309" s="4">
        <v>185</v>
      </c>
      <c r="B1309" s="4" t="s">
        <v>84</v>
      </c>
      <c r="C1309" s="49">
        <v>28</v>
      </c>
      <c r="D1309" s="4" t="s">
        <v>1</v>
      </c>
      <c r="E1309" s="1">
        <v>18.433115005493164</v>
      </c>
    </row>
    <row r="1310" spans="1:5" x14ac:dyDescent="0.25">
      <c r="A1310" s="4">
        <v>209</v>
      </c>
      <c r="B1310" s="4" t="s">
        <v>85</v>
      </c>
      <c r="C1310" s="49">
        <v>29</v>
      </c>
      <c r="D1310" s="4" t="s">
        <v>1</v>
      </c>
      <c r="E1310" s="1">
        <v>18.401561737060547</v>
      </c>
    </row>
    <row r="1311" spans="1:5" x14ac:dyDescent="0.25">
      <c r="A1311" s="4">
        <v>232</v>
      </c>
      <c r="B1311" s="4" t="s">
        <v>86</v>
      </c>
      <c r="C1311" s="49">
        <v>29</v>
      </c>
      <c r="D1311" s="4" t="s">
        <v>1</v>
      </c>
      <c r="E1311" s="1">
        <v>18.264053344726563</v>
      </c>
    </row>
    <row r="1312" spans="1:5" x14ac:dyDescent="0.25">
      <c r="A1312" s="4">
        <v>233</v>
      </c>
      <c r="B1312" s="4" t="s">
        <v>87</v>
      </c>
      <c r="C1312" s="49">
        <v>29</v>
      </c>
      <c r="D1312" s="4" t="s">
        <v>1</v>
      </c>
      <c r="E1312" s="1">
        <v>18.476474761962891</v>
      </c>
    </row>
    <row r="1313" spans="1:5" x14ac:dyDescent="0.25">
      <c r="A1313" s="4">
        <v>257</v>
      </c>
      <c r="B1313" s="4" t="s">
        <v>88</v>
      </c>
      <c r="C1313" s="49">
        <v>30</v>
      </c>
      <c r="D1313" s="4" t="s">
        <v>1</v>
      </c>
      <c r="E1313" s="1">
        <v>18.399347305297852</v>
      </c>
    </row>
    <row r="1314" spans="1:5" x14ac:dyDescent="0.25">
      <c r="A1314" s="4">
        <v>280</v>
      </c>
      <c r="B1314" s="4" t="s">
        <v>89</v>
      </c>
      <c r="C1314" s="49">
        <v>30</v>
      </c>
      <c r="D1314" s="4" t="s">
        <v>1</v>
      </c>
      <c r="E1314" s="1">
        <v>18.345422744750977</v>
      </c>
    </row>
    <row r="1315" spans="1:5" x14ac:dyDescent="0.25">
      <c r="A1315" s="4">
        <v>281</v>
      </c>
      <c r="B1315" s="4" t="s">
        <v>90</v>
      </c>
      <c r="C1315" s="49">
        <v>30</v>
      </c>
      <c r="D1315" s="4" t="s">
        <v>1</v>
      </c>
      <c r="E1315" s="1">
        <v>18.502838134765625</v>
      </c>
    </row>
    <row r="1316" spans="1:5" x14ac:dyDescent="0.25">
      <c r="A1316" s="4">
        <v>305</v>
      </c>
      <c r="B1316" s="4" t="s">
        <v>91</v>
      </c>
      <c r="C1316" s="49">
        <v>31</v>
      </c>
      <c r="D1316" s="4" t="s">
        <v>1</v>
      </c>
      <c r="E1316" s="1">
        <v>18.26054573059082</v>
      </c>
    </row>
    <row r="1317" spans="1:5" x14ac:dyDescent="0.25">
      <c r="A1317" s="4">
        <v>328</v>
      </c>
      <c r="B1317" s="4" t="s">
        <v>92</v>
      </c>
      <c r="C1317" s="49">
        <v>31</v>
      </c>
      <c r="D1317" s="4" t="s">
        <v>1</v>
      </c>
      <c r="E1317" s="1">
        <v>18.252378463745117</v>
      </c>
    </row>
    <row r="1318" spans="1:5" x14ac:dyDescent="0.25">
      <c r="A1318" s="4">
        <v>329</v>
      </c>
      <c r="B1318" s="4" t="s">
        <v>93</v>
      </c>
      <c r="C1318" s="49">
        <v>31</v>
      </c>
      <c r="D1318" s="4" t="s">
        <v>1</v>
      </c>
      <c r="E1318" s="1">
        <v>18.229436874389648</v>
      </c>
    </row>
    <row r="1319" spans="1:5" x14ac:dyDescent="0.25">
      <c r="A1319" s="4">
        <v>353</v>
      </c>
      <c r="B1319" s="4" t="s">
        <v>94</v>
      </c>
      <c r="C1319" s="49">
        <v>32</v>
      </c>
      <c r="D1319" s="4" t="s">
        <v>1</v>
      </c>
      <c r="E1319" s="1">
        <v>18.107021331787109</v>
      </c>
    </row>
    <row r="1320" spans="1:5" x14ac:dyDescent="0.25">
      <c r="A1320" s="4">
        <v>376</v>
      </c>
      <c r="B1320" s="4" t="s">
        <v>95</v>
      </c>
      <c r="C1320" s="49">
        <v>32</v>
      </c>
      <c r="D1320" s="4" t="s">
        <v>1</v>
      </c>
      <c r="E1320" s="1">
        <v>18.005813598632813</v>
      </c>
    </row>
    <row r="1321" spans="1:5" x14ac:dyDescent="0.25">
      <c r="A1321" s="4">
        <v>377</v>
      </c>
      <c r="B1321" s="4" t="s">
        <v>96</v>
      </c>
      <c r="C1321" s="49">
        <v>32</v>
      </c>
      <c r="D1321" s="4" t="s">
        <v>1</v>
      </c>
      <c r="E1321" s="1">
        <v>18.137746810913086</v>
      </c>
    </row>
    <row r="1322" spans="1:5" x14ac:dyDescent="0.25">
      <c r="A1322" s="4">
        <v>18</v>
      </c>
      <c r="B1322" s="4" t="s">
        <v>97</v>
      </c>
      <c r="C1322" s="49">
        <v>33</v>
      </c>
      <c r="D1322" s="4" t="s">
        <v>1</v>
      </c>
      <c r="E1322" s="1">
        <v>18.086889266967773</v>
      </c>
    </row>
    <row r="1323" spans="1:5" x14ac:dyDescent="0.25">
      <c r="A1323" s="4">
        <v>19</v>
      </c>
      <c r="B1323" s="4" t="s">
        <v>98</v>
      </c>
      <c r="C1323" s="49">
        <v>33</v>
      </c>
      <c r="D1323" s="4" t="s">
        <v>1</v>
      </c>
      <c r="E1323" s="1">
        <v>18.232746124267578</v>
      </c>
    </row>
    <row r="1324" spans="1:5" x14ac:dyDescent="0.25">
      <c r="A1324" s="4">
        <v>42</v>
      </c>
      <c r="B1324" s="4" t="s">
        <v>99</v>
      </c>
      <c r="C1324" s="49">
        <v>33</v>
      </c>
      <c r="D1324" s="4" t="s">
        <v>1</v>
      </c>
      <c r="E1324" s="1">
        <v>18.198921203613281</v>
      </c>
    </row>
    <row r="1325" spans="1:5" x14ac:dyDescent="0.25">
      <c r="A1325" s="4">
        <v>66</v>
      </c>
      <c r="B1325" s="4" t="s">
        <v>100</v>
      </c>
      <c r="C1325" s="49">
        <v>34</v>
      </c>
      <c r="D1325" s="4" t="s">
        <v>1</v>
      </c>
      <c r="E1325" s="1">
        <v>17.979812622070313</v>
      </c>
    </row>
    <row r="1326" spans="1:5" x14ac:dyDescent="0.25">
      <c r="A1326" s="4">
        <v>67</v>
      </c>
      <c r="B1326" s="4" t="s">
        <v>101</v>
      </c>
      <c r="C1326" s="49">
        <v>34</v>
      </c>
      <c r="D1326" s="4" t="s">
        <v>1</v>
      </c>
      <c r="E1326" s="1">
        <v>17.950784683227539</v>
      </c>
    </row>
    <row r="1327" spans="1:5" x14ac:dyDescent="0.25">
      <c r="A1327" s="4">
        <v>90</v>
      </c>
      <c r="B1327" s="4" t="s">
        <v>102</v>
      </c>
      <c r="C1327" s="49">
        <v>34</v>
      </c>
      <c r="D1327" s="4" t="s">
        <v>1</v>
      </c>
      <c r="E1327" s="1">
        <v>17.978313446044922</v>
      </c>
    </row>
    <row r="1328" spans="1:5" x14ac:dyDescent="0.25">
      <c r="A1328" s="4">
        <v>114</v>
      </c>
      <c r="B1328" s="4" t="s">
        <v>103</v>
      </c>
      <c r="C1328" s="49">
        <v>35</v>
      </c>
      <c r="D1328" s="4" t="s">
        <v>1</v>
      </c>
      <c r="E1328" s="1">
        <v>18.187185287475586</v>
      </c>
    </row>
    <row r="1329" spans="1:5" x14ac:dyDescent="0.25">
      <c r="A1329" s="4">
        <v>115</v>
      </c>
      <c r="B1329" s="4" t="s">
        <v>104</v>
      </c>
      <c r="C1329" s="49">
        <v>35</v>
      </c>
      <c r="D1329" s="4" t="s">
        <v>1</v>
      </c>
      <c r="E1329" s="1">
        <v>18.167388916015625</v>
      </c>
    </row>
    <row r="1330" spans="1:5" x14ac:dyDescent="0.25">
      <c r="A1330" s="4">
        <v>138</v>
      </c>
      <c r="B1330" s="4" t="s">
        <v>105</v>
      </c>
      <c r="C1330" s="49">
        <v>35</v>
      </c>
      <c r="D1330" s="4" t="s">
        <v>1</v>
      </c>
      <c r="E1330" s="1">
        <v>18.158908843994141</v>
      </c>
    </row>
    <row r="1331" spans="1:5" x14ac:dyDescent="0.25">
      <c r="A1331" s="4">
        <v>162</v>
      </c>
      <c r="B1331" s="4" t="s">
        <v>106</v>
      </c>
      <c r="C1331" s="49">
        <v>36</v>
      </c>
      <c r="D1331" s="4" t="s">
        <v>1</v>
      </c>
      <c r="E1331" s="1">
        <v>17.653495788574219</v>
      </c>
    </row>
    <row r="1332" spans="1:5" x14ac:dyDescent="0.25">
      <c r="A1332" s="4">
        <v>163</v>
      </c>
      <c r="B1332" s="4" t="s">
        <v>107</v>
      </c>
      <c r="C1332" s="49">
        <v>36</v>
      </c>
      <c r="D1332" s="4" t="s">
        <v>1</v>
      </c>
      <c r="E1332" s="1">
        <v>17.626129150390625</v>
      </c>
    </row>
    <row r="1333" spans="1:5" x14ac:dyDescent="0.25">
      <c r="A1333" s="4">
        <v>186</v>
      </c>
      <c r="B1333" s="4" t="s">
        <v>108</v>
      </c>
      <c r="C1333" s="49">
        <v>36</v>
      </c>
      <c r="D1333" s="4" t="s">
        <v>1</v>
      </c>
      <c r="E1333" s="1">
        <v>17.712558746337891</v>
      </c>
    </row>
    <row r="1334" spans="1:5" x14ac:dyDescent="0.25">
      <c r="A1334" s="4">
        <v>210</v>
      </c>
      <c r="B1334" s="4" t="s">
        <v>109</v>
      </c>
      <c r="C1334" s="49">
        <v>37</v>
      </c>
      <c r="D1334" s="4" t="s">
        <v>1</v>
      </c>
      <c r="E1334" s="1">
        <v>18.061332702636719</v>
      </c>
    </row>
    <row r="1335" spans="1:5" x14ac:dyDescent="0.25">
      <c r="A1335" s="4">
        <v>211</v>
      </c>
      <c r="B1335" s="4" t="s">
        <v>110</v>
      </c>
      <c r="C1335" s="49">
        <v>37</v>
      </c>
      <c r="D1335" s="4" t="s">
        <v>1</v>
      </c>
      <c r="E1335" s="1">
        <v>17.949058532714844</v>
      </c>
    </row>
    <row r="1336" spans="1:5" x14ac:dyDescent="0.25">
      <c r="A1336" s="4">
        <v>234</v>
      </c>
      <c r="B1336" s="4" t="s">
        <v>111</v>
      </c>
      <c r="C1336" s="49">
        <v>37</v>
      </c>
      <c r="D1336" s="4" t="s">
        <v>1</v>
      </c>
      <c r="E1336" s="1">
        <v>17.92711067199707</v>
      </c>
    </row>
    <row r="1337" spans="1:5" x14ac:dyDescent="0.25">
      <c r="A1337" s="4">
        <v>258</v>
      </c>
      <c r="B1337" s="4" t="s">
        <v>112</v>
      </c>
      <c r="C1337" s="49">
        <v>38</v>
      </c>
      <c r="D1337" s="4" t="s">
        <v>1</v>
      </c>
      <c r="E1337" s="1">
        <v>17.962478637695313</v>
      </c>
    </row>
    <row r="1338" spans="1:5" x14ac:dyDescent="0.25">
      <c r="A1338" s="4">
        <v>259</v>
      </c>
      <c r="B1338" s="4" t="s">
        <v>113</v>
      </c>
      <c r="C1338" s="49">
        <v>38</v>
      </c>
      <c r="D1338" s="4" t="s">
        <v>1</v>
      </c>
      <c r="E1338" s="1">
        <v>17.911861419677734</v>
      </c>
    </row>
    <row r="1339" spans="1:5" x14ac:dyDescent="0.25">
      <c r="A1339" s="4">
        <v>282</v>
      </c>
      <c r="B1339" s="4" t="s">
        <v>114</v>
      </c>
      <c r="C1339" s="49">
        <v>38</v>
      </c>
      <c r="D1339" s="4" t="s">
        <v>1</v>
      </c>
      <c r="E1339" s="1">
        <v>17.889919281005859</v>
      </c>
    </row>
    <row r="1340" spans="1:5" x14ac:dyDescent="0.25">
      <c r="A1340" s="4">
        <v>306</v>
      </c>
      <c r="B1340" s="4" t="s">
        <v>115</v>
      </c>
      <c r="C1340" s="49">
        <v>39</v>
      </c>
      <c r="D1340" s="4" t="s">
        <v>1</v>
      </c>
      <c r="E1340" s="1">
        <v>17.946220397949219</v>
      </c>
    </row>
    <row r="1341" spans="1:5" x14ac:dyDescent="0.25">
      <c r="A1341" s="4">
        <v>307</v>
      </c>
      <c r="B1341" s="4" t="s">
        <v>116</v>
      </c>
      <c r="C1341" s="49">
        <v>39</v>
      </c>
      <c r="D1341" s="4" t="s">
        <v>1</v>
      </c>
      <c r="E1341" s="1">
        <v>18.096803665161133</v>
      </c>
    </row>
    <row r="1342" spans="1:5" x14ac:dyDescent="0.25">
      <c r="A1342" s="4">
        <v>330</v>
      </c>
      <c r="B1342" s="4" t="s">
        <v>117</v>
      </c>
      <c r="C1342" s="49">
        <v>39</v>
      </c>
      <c r="D1342" s="4" t="s">
        <v>1</v>
      </c>
      <c r="E1342" s="1">
        <v>18.04133415222168</v>
      </c>
    </row>
    <row r="1343" spans="1:5" x14ac:dyDescent="0.25">
      <c r="A1343" s="4">
        <v>354</v>
      </c>
      <c r="B1343" s="4" t="s">
        <v>118</v>
      </c>
      <c r="C1343" s="49">
        <v>40</v>
      </c>
      <c r="D1343" s="4" t="s">
        <v>1</v>
      </c>
      <c r="E1343" s="1">
        <v>17.923141479492188</v>
      </c>
    </row>
    <row r="1344" spans="1:5" x14ac:dyDescent="0.25">
      <c r="A1344" s="4">
        <v>355</v>
      </c>
      <c r="B1344" s="4" t="s">
        <v>119</v>
      </c>
      <c r="C1344" s="49">
        <v>40</v>
      </c>
      <c r="D1344" s="4" t="s">
        <v>1</v>
      </c>
      <c r="E1344" s="1">
        <v>17.973123550415039</v>
      </c>
    </row>
    <row r="1345" spans="1:5" x14ac:dyDescent="0.25">
      <c r="A1345" s="4">
        <v>378</v>
      </c>
      <c r="B1345" s="4" t="s">
        <v>120</v>
      </c>
      <c r="C1345" s="49">
        <v>40</v>
      </c>
      <c r="D1345" s="4" t="s">
        <v>1</v>
      </c>
      <c r="E1345" s="1">
        <v>18.06287956237793</v>
      </c>
    </row>
    <row r="1346" spans="1:5" x14ac:dyDescent="0.25">
      <c r="A1346" s="4">
        <v>20</v>
      </c>
      <c r="B1346" s="4" t="s">
        <v>121</v>
      </c>
      <c r="C1346" s="49">
        <v>41</v>
      </c>
      <c r="D1346" s="4" t="s">
        <v>1</v>
      </c>
      <c r="E1346" s="1">
        <v>18.207971572875977</v>
      </c>
    </row>
    <row r="1347" spans="1:5" x14ac:dyDescent="0.25">
      <c r="A1347" s="4">
        <v>43</v>
      </c>
      <c r="B1347" s="4" t="s">
        <v>122</v>
      </c>
      <c r="C1347" s="49">
        <v>41</v>
      </c>
      <c r="D1347" s="4" t="s">
        <v>1</v>
      </c>
      <c r="E1347" s="1">
        <v>18.523073196411133</v>
      </c>
    </row>
    <row r="1348" spans="1:5" x14ac:dyDescent="0.25">
      <c r="A1348" s="4">
        <v>44</v>
      </c>
      <c r="B1348" s="4" t="s">
        <v>123</v>
      </c>
      <c r="C1348" s="49">
        <v>41</v>
      </c>
      <c r="D1348" s="4" t="s">
        <v>1</v>
      </c>
      <c r="E1348" s="1">
        <v>17.846090316772461</v>
      </c>
    </row>
    <row r="1349" spans="1:5" x14ac:dyDescent="0.25">
      <c r="A1349" s="4">
        <v>68</v>
      </c>
      <c r="B1349" s="4" t="s">
        <v>124</v>
      </c>
      <c r="C1349" s="49">
        <v>42</v>
      </c>
      <c r="D1349" s="4" t="s">
        <v>1</v>
      </c>
      <c r="E1349" s="1">
        <v>17.75128173828125</v>
      </c>
    </row>
    <row r="1350" spans="1:5" x14ac:dyDescent="0.25">
      <c r="A1350" s="4">
        <v>91</v>
      </c>
      <c r="B1350" s="4" t="s">
        <v>125</v>
      </c>
      <c r="C1350" s="49">
        <v>42</v>
      </c>
      <c r="D1350" s="4" t="s">
        <v>1</v>
      </c>
      <c r="E1350" s="1">
        <v>18.064189910888672</v>
      </c>
    </row>
    <row r="1351" spans="1:5" x14ac:dyDescent="0.25">
      <c r="A1351" s="4">
        <v>92</v>
      </c>
      <c r="B1351" s="4" t="s">
        <v>126</v>
      </c>
      <c r="C1351" s="49">
        <v>42</v>
      </c>
      <c r="D1351" s="4" t="s">
        <v>1</v>
      </c>
      <c r="E1351" s="1">
        <v>17.889156341552734</v>
      </c>
    </row>
    <row r="1352" spans="1:5" x14ac:dyDescent="0.25">
      <c r="A1352" s="4">
        <v>116</v>
      </c>
      <c r="B1352" s="4" t="s">
        <v>127</v>
      </c>
      <c r="C1352" s="49">
        <v>43</v>
      </c>
      <c r="D1352" s="4" t="s">
        <v>1</v>
      </c>
      <c r="E1352" s="1">
        <v>17.742923736572266</v>
      </c>
    </row>
    <row r="1353" spans="1:5" x14ac:dyDescent="0.25">
      <c r="A1353" s="4">
        <v>139</v>
      </c>
      <c r="B1353" s="4" t="s">
        <v>128</v>
      </c>
      <c r="C1353" s="49">
        <v>43</v>
      </c>
      <c r="D1353" s="4" t="s">
        <v>1</v>
      </c>
      <c r="E1353" s="1">
        <v>18.041547775268555</v>
      </c>
    </row>
    <row r="1354" spans="1:5" x14ac:dyDescent="0.25">
      <c r="A1354" s="4">
        <v>140</v>
      </c>
      <c r="B1354" s="4" t="s">
        <v>129</v>
      </c>
      <c r="C1354" s="49">
        <v>43</v>
      </c>
      <c r="D1354" s="4" t="s">
        <v>1</v>
      </c>
      <c r="E1354" s="1">
        <v>17.753225326538086</v>
      </c>
    </row>
    <row r="1355" spans="1:5" x14ac:dyDescent="0.25">
      <c r="A1355" s="4">
        <v>164</v>
      </c>
      <c r="B1355" s="4" t="s">
        <v>130</v>
      </c>
      <c r="C1355" s="49">
        <v>44</v>
      </c>
      <c r="D1355" s="4" t="s">
        <v>1</v>
      </c>
      <c r="E1355" s="1">
        <v>17.698888778686523</v>
      </c>
    </row>
    <row r="1356" spans="1:5" x14ac:dyDescent="0.25">
      <c r="A1356" s="4">
        <v>187</v>
      </c>
      <c r="B1356" s="4" t="s">
        <v>131</v>
      </c>
      <c r="C1356" s="49">
        <v>44</v>
      </c>
      <c r="D1356" s="4" t="s">
        <v>1</v>
      </c>
      <c r="E1356" s="1">
        <v>17.91668701171875</v>
      </c>
    </row>
    <row r="1357" spans="1:5" x14ac:dyDescent="0.25">
      <c r="A1357" s="4">
        <v>188</v>
      </c>
      <c r="B1357" s="4" t="s">
        <v>132</v>
      </c>
      <c r="C1357" s="49">
        <v>44</v>
      </c>
      <c r="D1357" s="4" t="s">
        <v>1</v>
      </c>
      <c r="E1357" s="1">
        <v>17.533441543579102</v>
      </c>
    </row>
    <row r="1358" spans="1:5" x14ac:dyDescent="0.25">
      <c r="A1358" s="4">
        <v>212</v>
      </c>
      <c r="B1358" s="4" t="s">
        <v>133</v>
      </c>
      <c r="C1358" s="49">
        <v>45</v>
      </c>
      <c r="D1358" s="4" t="s">
        <v>1</v>
      </c>
      <c r="E1358" s="1">
        <v>17.787603378295898</v>
      </c>
    </row>
    <row r="1359" spans="1:5" x14ac:dyDescent="0.25">
      <c r="A1359" s="4">
        <v>235</v>
      </c>
      <c r="B1359" s="4" t="s">
        <v>134</v>
      </c>
      <c r="C1359" s="49">
        <v>45</v>
      </c>
      <c r="D1359" s="4" t="s">
        <v>1</v>
      </c>
      <c r="E1359" s="1">
        <v>18.077436447143555</v>
      </c>
    </row>
    <row r="1360" spans="1:5" x14ac:dyDescent="0.25">
      <c r="A1360" s="4">
        <v>236</v>
      </c>
      <c r="B1360" s="4" t="s">
        <v>135</v>
      </c>
      <c r="C1360" s="49">
        <v>45</v>
      </c>
      <c r="D1360" s="4" t="s">
        <v>1</v>
      </c>
      <c r="E1360" s="1">
        <v>17.825471878051758</v>
      </c>
    </row>
    <row r="1361" spans="1:5" x14ac:dyDescent="0.25">
      <c r="A1361" s="4">
        <v>260</v>
      </c>
      <c r="B1361" s="4" t="s">
        <v>136</v>
      </c>
      <c r="C1361" s="49">
        <v>46</v>
      </c>
      <c r="D1361" s="4" t="s">
        <v>1</v>
      </c>
      <c r="E1361" s="1">
        <v>17.906784057617188</v>
      </c>
    </row>
    <row r="1362" spans="1:5" x14ac:dyDescent="0.25">
      <c r="A1362" s="4">
        <v>283</v>
      </c>
      <c r="B1362" s="4" t="s">
        <v>137</v>
      </c>
      <c r="C1362" s="49">
        <v>46</v>
      </c>
      <c r="D1362" s="4" t="s">
        <v>1</v>
      </c>
      <c r="E1362" s="1">
        <v>18.108306884765625</v>
      </c>
    </row>
    <row r="1363" spans="1:5" x14ac:dyDescent="0.25">
      <c r="A1363" s="4">
        <v>284</v>
      </c>
      <c r="B1363" s="4" t="s">
        <v>138</v>
      </c>
      <c r="C1363" s="49">
        <v>46</v>
      </c>
      <c r="D1363" s="4" t="s">
        <v>1</v>
      </c>
      <c r="E1363" s="1">
        <v>17.826108932495117</v>
      </c>
    </row>
    <row r="1364" spans="1:5" x14ac:dyDescent="0.25">
      <c r="A1364" s="4">
        <v>308</v>
      </c>
      <c r="B1364" s="4" t="s">
        <v>139</v>
      </c>
      <c r="C1364" s="49">
        <v>47</v>
      </c>
      <c r="D1364" s="4" t="s">
        <v>1</v>
      </c>
      <c r="E1364" s="1">
        <v>17.873006820678711</v>
      </c>
    </row>
    <row r="1365" spans="1:5" x14ac:dyDescent="0.25">
      <c r="A1365" s="4">
        <v>331</v>
      </c>
      <c r="B1365" s="4" t="s">
        <v>140</v>
      </c>
      <c r="C1365" s="49">
        <v>47</v>
      </c>
      <c r="D1365" s="4" t="s">
        <v>1</v>
      </c>
      <c r="E1365" s="1">
        <v>17.983728408813477</v>
      </c>
    </row>
    <row r="1366" spans="1:5" x14ac:dyDescent="0.25">
      <c r="A1366" s="4">
        <v>332</v>
      </c>
      <c r="B1366" s="4" t="s">
        <v>141</v>
      </c>
      <c r="C1366" s="49">
        <v>47</v>
      </c>
      <c r="D1366" s="4" t="s">
        <v>1</v>
      </c>
      <c r="E1366" s="1">
        <v>17.977315902709961</v>
      </c>
    </row>
    <row r="1367" spans="1:5" x14ac:dyDescent="0.25">
      <c r="A1367" s="4">
        <v>356</v>
      </c>
      <c r="B1367" s="4" t="s">
        <v>142</v>
      </c>
      <c r="C1367" s="49">
        <v>48</v>
      </c>
      <c r="D1367" s="4" t="s">
        <v>1</v>
      </c>
      <c r="E1367" s="1">
        <v>17.794023513793945</v>
      </c>
    </row>
    <row r="1368" spans="1:5" x14ac:dyDescent="0.25">
      <c r="A1368" s="4">
        <v>379</v>
      </c>
      <c r="B1368" s="4" t="s">
        <v>143</v>
      </c>
      <c r="C1368" s="49">
        <v>48</v>
      </c>
      <c r="D1368" s="4" t="s">
        <v>1</v>
      </c>
      <c r="E1368" s="1">
        <v>17.929426193237305</v>
      </c>
    </row>
    <row r="1369" spans="1:5" x14ac:dyDescent="0.25">
      <c r="A1369" s="4">
        <v>380</v>
      </c>
      <c r="B1369" s="4" t="s">
        <v>144</v>
      </c>
      <c r="C1369" s="49">
        <v>48</v>
      </c>
      <c r="D1369" s="4" t="s">
        <v>1</v>
      </c>
      <c r="E1369" s="1">
        <v>17.602594375610352</v>
      </c>
    </row>
    <row r="1370" spans="1:5" x14ac:dyDescent="0.25">
      <c r="A1370" s="4">
        <v>21</v>
      </c>
      <c r="B1370" s="4" t="s">
        <v>145</v>
      </c>
      <c r="C1370" s="49">
        <v>49</v>
      </c>
      <c r="D1370" s="4" t="s">
        <v>1</v>
      </c>
      <c r="E1370" s="1">
        <v>17.635543823242188</v>
      </c>
    </row>
    <row r="1371" spans="1:5" x14ac:dyDescent="0.25">
      <c r="A1371" s="4">
        <v>22</v>
      </c>
      <c r="B1371" s="4" t="s">
        <v>146</v>
      </c>
      <c r="C1371" s="49">
        <v>49</v>
      </c>
      <c r="D1371" s="4" t="s">
        <v>1</v>
      </c>
      <c r="E1371" s="1">
        <v>17.646814346313477</v>
      </c>
    </row>
    <row r="1372" spans="1:5" x14ac:dyDescent="0.25">
      <c r="A1372" s="4">
        <v>45</v>
      </c>
      <c r="B1372" s="4" t="s">
        <v>147</v>
      </c>
      <c r="C1372" s="49">
        <v>49</v>
      </c>
      <c r="D1372" s="4" t="s">
        <v>1</v>
      </c>
      <c r="E1372" s="1">
        <v>17.642148971557617</v>
      </c>
    </row>
    <row r="1373" spans="1:5" x14ac:dyDescent="0.25">
      <c r="A1373" s="4">
        <v>69</v>
      </c>
      <c r="B1373" s="4" t="s">
        <v>148</v>
      </c>
      <c r="C1373" s="49">
        <v>50</v>
      </c>
      <c r="D1373" s="4" t="s">
        <v>1</v>
      </c>
      <c r="E1373" s="1">
        <v>17.375274658203125</v>
      </c>
    </row>
    <row r="1374" spans="1:5" x14ac:dyDescent="0.25">
      <c r="A1374" s="4">
        <v>70</v>
      </c>
      <c r="B1374" s="4" t="s">
        <v>149</v>
      </c>
      <c r="C1374" s="49">
        <v>50</v>
      </c>
      <c r="D1374" s="4" t="s">
        <v>1</v>
      </c>
      <c r="E1374" s="1">
        <v>17.40477180480957</v>
      </c>
    </row>
    <row r="1375" spans="1:5" x14ac:dyDescent="0.25">
      <c r="A1375" s="4">
        <v>93</v>
      </c>
      <c r="B1375" s="4" t="s">
        <v>150</v>
      </c>
      <c r="C1375" s="49">
        <v>50</v>
      </c>
      <c r="D1375" s="4" t="s">
        <v>1</v>
      </c>
      <c r="E1375" s="1">
        <v>17.362314224243164</v>
      </c>
    </row>
    <row r="1376" spans="1:5" x14ac:dyDescent="0.25">
      <c r="A1376" s="4">
        <v>117</v>
      </c>
      <c r="B1376" s="4" t="s">
        <v>151</v>
      </c>
      <c r="C1376" s="49" t="s">
        <v>152</v>
      </c>
      <c r="D1376" s="4" t="s">
        <v>1</v>
      </c>
      <c r="E1376" s="4" t="s">
        <v>153</v>
      </c>
    </row>
    <row r="1377" spans="1:5" x14ac:dyDescent="0.25">
      <c r="A1377" s="4">
        <v>118</v>
      </c>
      <c r="B1377" s="4" t="s">
        <v>154</v>
      </c>
      <c r="C1377" s="49" t="s">
        <v>152</v>
      </c>
      <c r="D1377" s="4" t="s">
        <v>1</v>
      </c>
      <c r="E1377" s="4" t="s">
        <v>153</v>
      </c>
    </row>
    <row r="1378" spans="1:5" x14ac:dyDescent="0.25">
      <c r="A1378" s="4">
        <v>141</v>
      </c>
      <c r="B1378" s="4" t="s">
        <v>155</v>
      </c>
      <c r="C1378" s="49" t="s">
        <v>152</v>
      </c>
      <c r="D1378" s="4" t="s">
        <v>1</v>
      </c>
      <c r="E1378" s="4" t="s">
        <v>153</v>
      </c>
    </row>
    <row r="1379" spans="1:5" x14ac:dyDescent="0.25">
      <c r="A1379" s="4">
        <v>1</v>
      </c>
      <c r="B1379" s="4" t="s">
        <v>161</v>
      </c>
      <c r="C1379" s="49">
        <v>1</v>
      </c>
      <c r="D1379" s="4" t="s">
        <v>360</v>
      </c>
      <c r="E1379" s="4" t="s">
        <v>153</v>
      </c>
    </row>
    <row r="1380" spans="1:5" x14ac:dyDescent="0.25">
      <c r="A1380" s="4">
        <v>2</v>
      </c>
      <c r="B1380" s="4" t="s">
        <v>163</v>
      </c>
      <c r="C1380" s="49">
        <v>1</v>
      </c>
      <c r="D1380" s="4" t="s">
        <v>360</v>
      </c>
      <c r="E1380" s="4" t="s">
        <v>153</v>
      </c>
    </row>
    <row r="1381" spans="1:5" x14ac:dyDescent="0.25">
      <c r="A1381" s="4">
        <v>25</v>
      </c>
      <c r="B1381" s="4" t="s">
        <v>174</v>
      </c>
      <c r="C1381" s="49">
        <v>1</v>
      </c>
      <c r="D1381" s="4" t="s">
        <v>360</v>
      </c>
      <c r="E1381" s="4" t="s">
        <v>153</v>
      </c>
    </row>
    <row r="1382" spans="1:5" x14ac:dyDescent="0.25">
      <c r="A1382" s="4">
        <v>49</v>
      </c>
      <c r="B1382" s="4" t="s">
        <v>184</v>
      </c>
      <c r="C1382" s="49">
        <v>2</v>
      </c>
      <c r="D1382" s="4" t="s">
        <v>360</v>
      </c>
      <c r="E1382" s="4" t="s">
        <v>153</v>
      </c>
    </row>
    <row r="1383" spans="1:5" x14ac:dyDescent="0.25">
      <c r="A1383" s="4">
        <v>50</v>
      </c>
      <c r="B1383" s="4" t="s">
        <v>185</v>
      </c>
      <c r="C1383" s="49">
        <v>2</v>
      </c>
      <c r="D1383" s="4" t="s">
        <v>360</v>
      </c>
      <c r="E1383" s="4" t="s">
        <v>153</v>
      </c>
    </row>
    <row r="1384" spans="1:5" x14ac:dyDescent="0.25">
      <c r="A1384" s="4">
        <v>73</v>
      </c>
      <c r="B1384" s="4" t="s">
        <v>195</v>
      </c>
      <c r="C1384" s="49">
        <v>2</v>
      </c>
      <c r="D1384" s="4" t="s">
        <v>360</v>
      </c>
      <c r="E1384" s="4" t="s">
        <v>153</v>
      </c>
    </row>
    <row r="1385" spans="1:5" x14ac:dyDescent="0.25">
      <c r="A1385" s="4">
        <v>97</v>
      </c>
      <c r="B1385" s="4" t="s">
        <v>205</v>
      </c>
      <c r="C1385" s="49">
        <v>3</v>
      </c>
      <c r="D1385" s="4" t="s">
        <v>360</v>
      </c>
      <c r="E1385" s="4" t="s">
        <v>153</v>
      </c>
    </row>
    <row r="1386" spans="1:5" x14ac:dyDescent="0.25">
      <c r="A1386" s="4">
        <v>98</v>
      </c>
      <c r="B1386" s="4" t="s">
        <v>206</v>
      </c>
      <c r="C1386" s="49">
        <v>3</v>
      </c>
      <c r="D1386" s="4" t="s">
        <v>360</v>
      </c>
      <c r="E1386" s="4" t="s">
        <v>153</v>
      </c>
    </row>
    <row r="1387" spans="1:5" x14ac:dyDescent="0.25">
      <c r="A1387" s="4">
        <v>121</v>
      </c>
      <c r="B1387" s="4" t="s">
        <v>216</v>
      </c>
      <c r="C1387" s="49">
        <v>3</v>
      </c>
      <c r="D1387" s="4" t="s">
        <v>360</v>
      </c>
      <c r="E1387" s="4" t="s">
        <v>153</v>
      </c>
    </row>
    <row r="1388" spans="1:5" x14ac:dyDescent="0.25">
      <c r="A1388" s="4">
        <v>145</v>
      </c>
      <c r="B1388" s="4" t="s">
        <v>226</v>
      </c>
      <c r="C1388" s="49">
        <v>4</v>
      </c>
      <c r="D1388" s="4" t="s">
        <v>360</v>
      </c>
      <c r="E1388" s="4" t="s">
        <v>153</v>
      </c>
    </row>
    <row r="1389" spans="1:5" x14ac:dyDescent="0.25">
      <c r="A1389" s="4">
        <v>146</v>
      </c>
      <c r="B1389" s="4" t="s">
        <v>227</v>
      </c>
      <c r="C1389" s="49">
        <v>4</v>
      </c>
      <c r="D1389" s="4" t="s">
        <v>360</v>
      </c>
      <c r="E1389" s="4" t="s">
        <v>153</v>
      </c>
    </row>
    <row r="1390" spans="1:5" x14ac:dyDescent="0.25">
      <c r="A1390" s="4">
        <v>169</v>
      </c>
      <c r="B1390" s="4" t="s">
        <v>235</v>
      </c>
      <c r="C1390" s="49">
        <v>4</v>
      </c>
      <c r="D1390" s="4" t="s">
        <v>360</v>
      </c>
      <c r="E1390" s="4" t="s">
        <v>153</v>
      </c>
    </row>
    <row r="1391" spans="1:5" x14ac:dyDescent="0.25">
      <c r="A1391" s="4">
        <v>193</v>
      </c>
      <c r="B1391" s="4" t="s">
        <v>244</v>
      </c>
      <c r="C1391" s="49">
        <v>5</v>
      </c>
      <c r="D1391" s="4" t="s">
        <v>360</v>
      </c>
      <c r="E1391" s="4" t="s">
        <v>153</v>
      </c>
    </row>
    <row r="1392" spans="1:5" x14ac:dyDescent="0.25">
      <c r="A1392" s="4">
        <v>194</v>
      </c>
      <c r="B1392" s="4" t="s">
        <v>245</v>
      </c>
      <c r="C1392" s="49">
        <v>5</v>
      </c>
      <c r="D1392" s="4" t="s">
        <v>360</v>
      </c>
      <c r="E1392" s="4" t="s">
        <v>153</v>
      </c>
    </row>
    <row r="1393" spans="1:5" x14ac:dyDescent="0.25">
      <c r="A1393" s="4">
        <v>217</v>
      </c>
      <c r="B1393" s="4" t="s">
        <v>253</v>
      </c>
      <c r="C1393" s="49">
        <v>5</v>
      </c>
      <c r="D1393" s="4" t="s">
        <v>360</v>
      </c>
      <c r="E1393" s="4" t="s">
        <v>153</v>
      </c>
    </row>
    <row r="1394" spans="1:5" x14ac:dyDescent="0.25">
      <c r="A1394" s="4">
        <v>241</v>
      </c>
      <c r="B1394" s="4" t="s">
        <v>262</v>
      </c>
      <c r="C1394" s="49">
        <v>6</v>
      </c>
      <c r="D1394" s="4" t="s">
        <v>360</v>
      </c>
      <c r="E1394" s="4" t="s">
        <v>153</v>
      </c>
    </row>
    <row r="1395" spans="1:5" x14ac:dyDescent="0.25">
      <c r="A1395" s="4">
        <v>242</v>
      </c>
      <c r="B1395" s="4" t="s">
        <v>263</v>
      </c>
      <c r="C1395" s="49">
        <v>6</v>
      </c>
      <c r="D1395" s="4" t="s">
        <v>360</v>
      </c>
      <c r="E1395" s="4" t="s">
        <v>153</v>
      </c>
    </row>
    <row r="1396" spans="1:5" x14ac:dyDescent="0.25">
      <c r="A1396" s="4">
        <v>265</v>
      </c>
      <c r="B1396" s="4" t="s">
        <v>271</v>
      </c>
      <c r="C1396" s="49">
        <v>6</v>
      </c>
      <c r="D1396" s="4" t="s">
        <v>360</v>
      </c>
      <c r="E1396" s="4" t="s">
        <v>153</v>
      </c>
    </row>
    <row r="1397" spans="1:5" x14ac:dyDescent="0.25">
      <c r="A1397" s="4">
        <v>289</v>
      </c>
      <c r="B1397" s="4" t="s">
        <v>280</v>
      </c>
      <c r="C1397" s="49">
        <v>7</v>
      </c>
      <c r="D1397" s="4" t="s">
        <v>360</v>
      </c>
      <c r="E1397" s="4" t="s">
        <v>153</v>
      </c>
    </row>
    <row r="1398" spans="1:5" x14ac:dyDescent="0.25">
      <c r="A1398" s="4">
        <v>290</v>
      </c>
      <c r="B1398" s="4" t="s">
        <v>281</v>
      </c>
      <c r="C1398" s="49">
        <v>7</v>
      </c>
      <c r="D1398" s="4" t="s">
        <v>360</v>
      </c>
      <c r="E1398" s="4" t="s">
        <v>153</v>
      </c>
    </row>
    <row r="1399" spans="1:5" x14ac:dyDescent="0.25">
      <c r="A1399" s="4">
        <v>313</v>
      </c>
      <c r="B1399" s="4" t="s">
        <v>289</v>
      </c>
      <c r="C1399" s="49">
        <v>7</v>
      </c>
      <c r="D1399" s="4" t="s">
        <v>360</v>
      </c>
      <c r="E1399" s="4" t="s">
        <v>153</v>
      </c>
    </row>
    <row r="1400" spans="1:5" x14ac:dyDescent="0.25">
      <c r="A1400" s="4">
        <v>337</v>
      </c>
      <c r="B1400" s="4" t="s">
        <v>298</v>
      </c>
      <c r="C1400" s="49">
        <v>8</v>
      </c>
      <c r="D1400" s="4" t="s">
        <v>360</v>
      </c>
      <c r="E1400" s="4" t="s">
        <v>153</v>
      </c>
    </row>
    <row r="1401" spans="1:5" x14ac:dyDescent="0.25">
      <c r="A1401" s="4">
        <v>338</v>
      </c>
      <c r="B1401" s="4" t="s">
        <v>299</v>
      </c>
      <c r="C1401" s="49">
        <v>8</v>
      </c>
      <c r="D1401" s="4" t="s">
        <v>360</v>
      </c>
      <c r="E1401" s="4" t="s">
        <v>153</v>
      </c>
    </row>
    <row r="1402" spans="1:5" x14ac:dyDescent="0.25">
      <c r="A1402" s="4">
        <v>361</v>
      </c>
      <c r="B1402" s="4" t="s">
        <v>307</v>
      </c>
      <c r="C1402" s="49">
        <v>8</v>
      </c>
      <c r="D1402" s="4" t="s">
        <v>360</v>
      </c>
      <c r="E1402" s="4" t="s">
        <v>153</v>
      </c>
    </row>
    <row r="1403" spans="1:5" x14ac:dyDescent="0.25">
      <c r="A1403" s="4">
        <v>3</v>
      </c>
      <c r="B1403" s="4" t="s">
        <v>164</v>
      </c>
      <c r="C1403" s="49">
        <v>9</v>
      </c>
      <c r="D1403" s="4" t="s">
        <v>360</v>
      </c>
      <c r="E1403" s="4" t="s">
        <v>153</v>
      </c>
    </row>
    <row r="1404" spans="1:5" x14ac:dyDescent="0.25">
      <c r="A1404" s="4">
        <v>26</v>
      </c>
      <c r="B1404" s="4" t="s">
        <v>175</v>
      </c>
      <c r="C1404" s="49">
        <v>9</v>
      </c>
      <c r="D1404" s="4" t="s">
        <v>360</v>
      </c>
      <c r="E1404" s="4" t="s">
        <v>153</v>
      </c>
    </row>
    <row r="1405" spans="1:5" x14ac:dyDescent="0.25">
      <c r="A1405" s="4">
        <v>27</v>
      </c>
      <c r="B1405" s="4" t="s">
        <v>176</v>
      </c>
      <c r="C1405" s="49">
        <v>9</v>
      </c>
      <c r="D1405" s="4" t="s">
        <v>360</v>
      </c>
      <c r="E1405" s="4" t="s">
        <v>153</v>
      </c>
    </row>
    <row r="1406" spans="1:5" x14ac:dyDescent="0.25">
      <c r="A1406" s="4">
        <v>51</v>
      </c>
      <c r="B1406" s="4" t="s">
        <v>186</v>
      </c>
      <c r="C1406" s="49">
        <v>10</v>
      </c>
      <c r="D1406" s="4" t="s">
        <v>360</v>
      </c>
      <c r="E1406" s="4" t="s">
        <v>153</v>
      </c>
    </row>
    <row r="1407" spans="1:5" x14ac:dyDescent="0.25">
      <c r="A1407" s="4">
        <v>74</v>
      </c>
      <c r="B1407" s="4" t="s">
        <v>196</v>
      </c>
      <c r="C1407" s="49">
        <v>10</v>
      </c>
      <c r="D1407" s="4" t="s">
        <v>360</v>
      </c>
      <c r="E1407" s="4" t="s">
        <v>153</v>
      </c>
    </row>
    <row r="1408" spans="1:5" x14ac:dyDescent="0.25">
      <c r="A1408" s="4">
        <v>75</v>
      </c>
      <c r="B1408" s="4" t="s">
        <v>197</v>
      </c>
      <c r="C1408" s="49">
        <v>10</v>
      </c>
      <c r="D1408" s="4" t="s">
        <v>360</v>
      </c>
      <c r="E1408" s="4" t="s">
        <v>153</v>
      </c>
    </row>
    <row r="1409" spans="1:5" x14ac:dyDescent="0.25">
      <c r="A1409" s="4">
        <v>99</v>
      </c>
      <c r="B1409" s="4" t="s">
        <v>207</v>
      </c>
      <c r="C1409" s="49">
        <v>11</v>
      </c>
      <c r="D1409" s="4" t="s">
        <v>360</v>
      </c>
      <c r="E1409" s="4" t="s">
        <v>153</v>
      </c>
    </row>
    <row r="1410" spans="1:5" x14ac:dyDescent="0.25">
      <c r="A1410" s="4">
        <v>122</v>
      </c>
      <c r="B1410" s="4" t="s">
        <v>217</v>
      </c>
      <c r="C1410" s="49">
        <v>11</v>
      </c>
      <c r="D1410" s="4" t="s">
        <v>360</v>
      </c>
      <c r="E1410" s="4" t="s">
        <v>153</v>
      </c>
    </row>
    <row r="1411" spans="1:5" x14ac:dyDescent="0.25">
      <c r="A1411" s="4">
        <v>123</v>
      </c>
      <c r="B1411" s="4" t="s">
        <v>218</v>
      </c>
      <c r="C1411" s="49">
        <v>11</v>
      </c>
      <c r="D1411" s="4" t="s">
        <v>360</v>
      </c>
      <c r="E1411" s="4" t="s">
        <v>153</v>
      </c>
    </row>
    <row r="1412" spans="1:5" x14ac:dyDescent="0.25">
      <c r="A1412" s="4">
        <v>147</v>
      </c>
      <c r="B1412" s="4" t="s">
        <v>228</v>
      </c>
      <c r="C1412" s="49">
        <v>12</v>
      </c>
      <c r="D1412" s="4" t="s">
        <v>360</v>
      </c>
      <c r="E1412" s="4" t="s">
        <v>153</v>
      </c>
    </row>
    <row r="1413" spans="1:5" x14ac:dyDescent="0.25">
      <c r="A1413" s="4">
        <v>170</v>
      </c>
      <c r="B1413" s="4" t="s">
        <v>236</v>
      </c>
      <c r="C1413" s="49">
        <v>12</v>
      </c>
      <c r="D1413" s="4" t="s">
        <v>360</v>
      </c>
      <c r="E1413" s="4" t="s">
        <v>153</v>
      </c>
    </row>
    <row r="1414" spans="1:5" x14ac:dyDescent="0.25">
      <c r="A1414" s="4">
        <v>171</v>
      </c>
      <c r="B1414" s="4" t="s">
        <v>237</v>
      </c>
      <c r="C1414" s="49">
        <v>12</v>
      </c>
      <c r="D1414" s="4" t="s">
        <v>360</v>
      </c>
      <c r="E1414" s="4" t="s">
        <v>153</v>
      </c>
    </row>
    <row r="1415" spans="1:5" x14ac:dyDescent="0.25">
      <c r="A1415" s="4">
        <v>195</v>
      </c>
      <c r="B1415" s="4" t="s">
        <v>246</v>
      </c>
      <c r="C1415" s="49">
        <v>13</v>
      </c>
      <c r="D1415" s="4" t="s">
        <v>360</v>
      </c>
      <c r="E1415" s="4" t="s">
        <v>153</v>
      </c>
    </row>
    <row r="1416" spans="1:5" x14ac:dyDescent="0.25">
      <c r="A1416" s="4">
        <v>218</v>
      </c>
      <c r="B1416" s="4" t="s">
        <v>254</v>
      </c>
      <c r="C1416" s="49">
        <v>13</v>
      </c>
      <c r="D1416" s="4" t="s">
        <v>360</v>
      </c>
      <c r="E1416" s="4" t="s">
        <v>153</v>
      </c>
    </row>
    <row r="1417" spans="1:5" x14ac:dyDescent="0.25">
      <c r="A1417" s="4">
        <v>219</v>
      </c>
      <c r="B1417" s="4" t="s">
        <v>255</v>
      </c>
      <c r="C1417" s="49">
        <v>13</v>
      </c>
      <c r="D1417" s="4" t="s">
        <v>360</v>
      </c>
      <c r="E1417" s="4" t="s">
        <v>153</v>
      </c>
    </row>
    <row r="1418" spans="1:5" x14ac:dyDescent="0.25">
      <c r="A1418" s="4">
        <v>243</v>
      </c>
      <c r="B1418" s="4" t="s">
        <v>264</v>
      </c>
      <c r="C1418" s="49">
        <v>14</v>
      </c>
      <c r="D1418" s="4" t="s">
        <v>360</v>
      </c>
      <c r="E1418" s="4" t="s">
        <v>153</v>
      </c>
    </row>
    <row r="1419" spans="1:5" x14ac:dyDescent="0.25">
      <c r="A1419" s="4">
        <v>266</v>
      </c>
      <c r="B1419" s="4" t="s">
        <v>272</v>
      </c>
      <c r="C1419" s="49">
        <v>14</v>
      </c>
      <c r="D1419" s="4" t="s">
        <v>360</v>
      </c>
      <c r="E1419" s="4" t="s">
        <v>153</v>
      </c>
    </row>
    <row r="1420" spans="1:5" x14ac:dyDescent="0.25">
      <c r="A1420" s="4">
        <v>267</v>
      </c>
      <c r="B1420" s="4" t="s">
        <v>273</v>
      </c>
      <c r="C1420" s="49">
        <v>14</v>
      </c>
      <c r="D1420" s="4" t="s">
        <v>360</v>
      </c>
      <c r="E1420" s="4" t="s">
        <v>153</v>
      </c>
    </row>
    <row r="1421" spans="1:5" x14ac:dyDescent="0.25">
      <c r="A1421" s="4">
        <v>291</v>
      </c>
      <c r="B1421" s="4" t="s">
        <v>282</v>
      </c>
      <c r="C1421" s="49">
        <v>15</v>
      </c>
      <c r="D1421" s="4" t="s">
        <v>360</v>
      </c>
      <c r="E1421" s="4" t="s">
        <v>153</v>
      </c>
    </row>
    <row r="1422" spans="1:5" x14ac:dyDescent="0.25">
      <c r="A1422" s="4">
        <v>314</v>
      </c>
      <c r="B1422" s="4" t="s">
        <v>290</v>
      </c>
      <c r="C1422" s="49">
        <v>15</v>
      </c>
      <c r="D1422" s="4" t="s">
        <v>360</v>
      </c>
      <c r="E1422" s="4" t="s">
        <v>153</v>
      </c>
    </row>
    <row r="1423" spans="1:5" x14ac:dyDescent="0.25">
      <c r="A1423" s="4">
        <v>315</v>
      </c>
      <c r="B1423" s="4" t="s">
        <v>291</v>
      </c>
      <c r="C1423" s="49">
        <v>15</v>
      </c>
      <c r="D1423" s="4" t="s">
        <v>360</v>
      </c>
      <c r="E1423" s="4" t="s">
        <v>153</v>
      </c>
    </row>
    <row r="1424" spans="1:5" x14ac:dyDescent="0.25">
      <c r="A1424" s="4">
        <v>339</v>
      </c>
      <c r="B1424" s="4" t="s">
        <v>300</v>
      </c>
      <c r="C1424" s="49">
        <v>16</v>
      </c>
      <c r="D1424" s="4" t="s">
        <v>360</v>
      </c>
      <c r="E1424" s="4" t="s">
        <v>153</v>
      </c>
    </row>
    <row r="1425" spans="1:5" x14ac:dyDescent="0.25">
      <c r="A1425" s="4">
        <v>362</v>
      </c>
      <c r="B1425" s="4" t="s">
        <v>308</v>
      </c>
      <c r="C1425" s="49">
        <v>16</v>
      </c>
      <c r="D1425" s="4" t="s">
        <v>360</v>
      </c>
      <c r="E1425" s="4" t="s">
        <v>153</v>
      </c>
    </row>
    <row r="1426" spans="1:5" x14ac:dyDescent="0.25">
      <c r="A1426" s="4">
        <v>363</v>
      </c>
      <c r="B1426" s="4" t="s">
        <v>309</v>
      </c>
      <c r="C1426" s="49">
        <v>16</v>
      </c>
      <c r="D1426" s="4" t="s">
        <v>360</v>
      </c>
      <c r="E1426" s="4" t="s">
        <v>153</v>
      </c>
    </row>
    <row r="1427" spans="1:5" x14ac:dyDescent="0.25">
      <c r="A1427" s="4">
        <v>4</v>
      </c>
      <c r="B1427" s="4" t="s">
        <v>165</v>
      </c>
      <c r="C1427" s="49">
        <v>17</v>
      </c>
      <c r="D1427" s="4" t="s">
        <v>360</v>
      </c>
      <c r="E1427" s="4" t="s">
        <v>153</v>
      </c>
    </row>
    <row r="1428" spans="1:5" x14ac:dyDescent="0.25">
      <c r="A1428" s="4">
        <v>5</v>
      </c>
      <c r="B1428" s="4" t="s">
        <v>166</v>
      </c>
      <c r="C1428" s="49">
        <v>17</v>
      </c>
      <c r="D1428" s="4" t="s">
        <v>360</v>
      </c>
      <c r="E1428" s="4" t="s">
        <v>153</v>
      </c>
    </row>
    <row r="1429" spans="1:5" x14ac:dyDescent="0.25">
      <c r="A1429" s="4">
        <v>28</v>
      </c>
      <c r="B1429" s="4" t="s">
        <v>177</v>
      </c>
      <c r="C1429" s="49">
        <v>17</v>
      </c>
      <c r="D1429" s="4" t="s">
        <v>360</v>
      </c>
      <c r="E1429" s="4" t="s">
        <v>153</v>
      </c>
    </row>
    <row r="1430" spans="1:5" x14ac:dyDescent="0.25">
      <c r="A1430" s="4">
        <v>52</v>
      </c>
      <c r="B1430" s="4" t="s">
        <v>187</v>
      </c>
      <c r="C1430" s="49">
        <v>18</v>
      </c>
      <c r="D1430" s="4" t="s">
        <v>360</v>
      </c>
      <c r="E1430" s="4" t="s">
        <v>153</v>
      </c>
    </row>
    <row r="1431" spans="1:5" x14ac:dyDescent="0.25">
      <c r="A1431" s="4">
        <v>53</v>
      </c>
      <c r="B1431" s="4" t="s">
        <v>188</v>
      </c>
      <c r="C1431" s="49">
        <v>18</v>
      </c>
      <c r="D1431" s="4" t="s">
        <v>360</v>
      </c>
      <c r="E1431" s="4" t="s">
        <v>153</v>
      </c>
    </row>
    <row r="1432" spans="1:5" x14ac:dyDescent="0.25">
      <c r="A1432" s="4">
        <v>76</v>
      </c>
      <c r="B1432" s="4" t="s">
        <v>198</v>
      </c>
      <c r="C1432" s="49">
        <v>18</v>
      </c>
      <c r="D1432" s="4" t="s">
        <v>360</v>
      </c>
      <c r="E1432" s="4" t="s">
        <v>153</v>
      </c>
    </row>
    <row r="1433" spans="1:5" x14ac:dyDescent="0.25">
      <c r="A1433" s="4">
        <v>100</v>
      </c>
      <c r="B1433" s="4" t="s">
        <v>208</v>
      </c>
      <c r="C1433" s="49">
        <v>19</v>
      </c>
      <c r="D1433" s="4" t="s">
        <v>360</v>
      </c>
      <c r="E1433" s="4" t="s">
        <v>153</v>
      </c>
    </row>
    <row r="1434" spans="1:5" x14ac:dyDescent="0.25">
      <c r="A1434" s="4">
        <v>101</v>
      </c>
      <c r="B1434" s="4" t="s">
        <v>209</v>
      </c>
      <c r="C1434" s="49">
        <v>19</v>
      </c>
      <c r="D1434" s="4" t="s">
        <v>360</v>
      </c>
      <c r="E1434" s="4" t="s">
        <v>153</v>
      </c>
    </row>
    <row r="1435" spans="1:5" x14ac:dyDescent="0.25">
      <c r="A1435" s="4">
        <v>124</v>
      </c>
      <c r="B1435" s="4" t="s">
        <v>219</v>
      </c>
      <c r="C1435" s="49">
        <v>19</v>
      </c>
      <c r="D1435" s="4" t="s">
        <v>360</v>
      </c>
      <c r="E1435" s="4" t="s">
        <v>153</v>
      </c>
    </row>
    <row r="1436" spans="1:5" x14ac:dyDescent="0.25">
      <c r="A1436" s="4">
        <v>148</v>
      </c>
      <c r="B1436" s="4" t="s">
        <v>229</v>
      </c>
      <c r="C1436" s="49">
        <v>20</v>
      </c>
      <c r="D1436" s="4" t="s">
        <v>360</v>
      </c>
      <c r="E1436" s="4" t="s">
        <v>153</v>
      </c>
    </row>
    <row r="1437" spans="1:5" x14ac:dyDescent="0.25">
      <c r="A1437" s="4">
        <v>149</v>
      </c>
      <c r="B1437" s="4" t="s">
        <v>230</v>
      </c>
      <c r="C1437" s="49">
        <v>20</v>
      </c>
      <c r="D1437" s="4" t="s">
        <v>360</v>
      </c>
      <c r="E1437" s="4" t="s">
        <v>153</v>
      </c>
    </row>
    <row r="1438" spans="1:5" x14ac:dyDescent="0.25">
      <c r="A1438" s="4">
        <v>172</v>
      </c>
      <c r="B1438" s="4" t="s">
        <v>238</v>
      </c>
      <c r="C1438" s="49">
        <v>20</v>
      </c>
      <c r="D1438" s="4" t="s">
        <v>360</v>
      </c>
      <c r="E1438" s="4" t="s">
        <v>153</v>
      </c>
    </row>
    <row r="1439" spans="1:5" x14ac:dyDescent="0.25">
      <c r="A1439" s="4">
        <v>196</v>
      </c>
      <c r="B1439" s="4" t="s">
        <v>247</v>
      </c>
      <c r="C1439" s="49">
        <v>21</v>
      </c>
      <c r="D1439" s="4" t="s">
        <v>360</v>
      </c>
      <c r="E1439" s="4" t="s">
        <v>153</v>
      </c>
    </row>
    <row r="1440" spans="1:5" x14ac:dyDescent="0.25">
      <c r="A1440" s="4">
        <v>197</v>
      </c>
      <c r="B1440" s="4" t="s">
        <v>248</v>
      </c>
      <c r="C1440" s="49">
        <v>21</v>
      </c>
      <c r="D1440" s="4" t="s">
        <v>360</v>
      </c>
      <c r="E1440" s="4" t="s">
        <v>153</v>
      </c>
    </row>
    <row r="1441" spans="1:5" x14ac:dyDescent="0.25">
      <c r="A1441" s="4">
        <v>220</v>
      </c>
      <c r="B1441" s="4" t="s">
        <v>256</v>
      </c>
      <c r="C1441" s="49">
        <v>21</v>
      </c>
      <c r="D1441" s="4" t="s">
        <v>360</v>
      </c>
      <c r="E1441" s="4" t="s">
        <v>153</v>
      </c>
    </row>
    <row r="1442" spans="1:5" x14ac:dyDescent="0.25">
      <c r="A1442" s="4">
        <v>244</v>
      </c>
      <c r="B1442" s="4" t="s">
        <v>265</v>
      </c>
      <c r="C1442" s="49">
        <v>22</v>
      </c>
      <c r="D1442" s="4" t="s">
        <v>360</v>
      </c>
      <c r="E1442" s="4" t="s">
        <v>153</v>
      </c>
    </row>
    <row r="1443" spans="1:5" x14ac:dyDescent="0.25">
      <c r="A1443" s="4">
        <v>245</v>
      </c>
      <c r="B1443" s="4" t="s">
        <v>266</v>
      </c>
      <c r="C1443" s="49">
        <v>22</v>
      </c>
      <c r="D1443" s="4" t="s">
        <v>360</v>
      </c>
      <c r="E1443" s="4" t="s">
        <v>153</v>
      </c>
    </row>
    <row r="1444" spans="1:5" x14ac:dyDescent="0.25">
      <c r="A1444" s="4">
        <v>268</v>
      </c>
      <c r="B1444" s="4" t="s">
        <v>274</v>
      </c>
      <c r="C1444" s="49">
        <v>22</v>
      </c>
      <c r="D1444" s="4" t="s">
        <v>360</v>
      </c>
      <c r="E1444" s="4" t="s">
        <v>153</v>
      </c>
    </row>
    <row r="1445" spans="1:5" x14ac:dyDescent="0.25">
      <c r="A1445" s="4">
        <v>292</v>
      </c>
      <c r="B1445" s="4" t="s">
        <v>283</v>
      </c>
      <c r="C1445" s="49">
        <v>23</v>
      </c>
      <c r="D1445" s="4" t="s">
        <v>360</v>
      </c>
      <c r="E1445" s="4" t="s">
        <v>153</v>
      </c>
    </row>
    <row r="1446" spans="1:5" x14ac:dyDescent="0.25">
      <c r="A1446" s="4">
        <v>293</v>
      </c>
      <c r="B1446" s="4" t="s">
        <v>284</v>
      </c>
      <c r="C1446" s="49">
        <v>23</v>
      </c>
      <c r="D1446" s="4" t="s">
        <v>360</v>
      </c>
      <c r="E1446" s="4" t="s">
        <v>153</v>
      </c>
    </row>
    <row r="1447" spans="1:5" x14ac:dyDescent="0.25">
      <c r="A1447" s="4">
        <v>316</v>
      </c>
      <c r="B1447" s="4" t="s">
        <v>292</v>
      </c>
      <c r="C1447" s="49">
        <v>23</v>
      </c>
      <c r="D1447" s="4" t="s">
        <v>360</v>
      </c>
      <c r="E1447" s="4" t="s">
        <v>153</v>
      </c>
    </row>
    <row r="1448" spans="1:5" x14ac:dyDescent="0.25">
      <c r="A1448" s="4">
        <v>340</v>
      </c>
      <c r="B1448" s="4" t="s">
        <v>301</v>
      </c>
      <c r="C1448" s="49">
        <v>24</v>
      </c>
      <c r="D1448" s="4" t="s">
        <v>360</v>
      </c>
      <c r="E1448" s="4" t="s">
        <v>153</v>
      </c>
    </row>
    <row r="1449" spans="1:5" x14ac:dyDescent="0.25">
      <c r="A1449" s="4">
        <v>341</v>
      </c>
      <c r="B1449" s="4" t="s">
        <v>302</v>
      </c>
      <c r="C1449" s="49">
        <v>24</v>
      </c>
      <c r="D1449" s="4" t="s">
        <v>360</v>
      </c>
      <c r="E1449" s="4" t="s">
        <v>153</v>
      </c>
    </row>
    <row r="1450" spans="1:5" x14ac:dyDescent="0.25">
      <c r="A1450" s="4">
        <v>364</v>
      </c>
      <c r="B1450" s="4" t="s">
        <v>310</v>
      </c>
      <c r="C1450" s="49">
        <v>24</v>
      </c>
      <c r="D1450" s="4" t="s">
        <v>360</v>
      </c>
      <c r="E1450" s="4" t="s">
        <v>153</v>
      </c>
    </row>
    <row r="1451" spans="1:5" x14ac:dyDescent="0.25">
      <c r="A1451" s="4">
        <v>6</v>
      </c>
      <c r="B1451" s="4" t="s">
        <v>167</v>
      </c>
      <c r="C1451" s="49">
        <v>25</v>
      </c>
      <c r="D1451" s="4" t="s">
        <v>360</v>
      </c>
      <c r="E1451" s="4" t="s">
        <v>153</v>
      </c>
    </row>
    <row r="1452" spans="1:5" x14ac:dyDescent="0.25">
      <c r="A1452" s="4">
        <v>29</v>
      </c>
      <c r="B1452" s="4" t="s">
        <v>178</v>
      </c>
      <c r="C1452" s="49">
        <v>25</v>
      </c>
      <c r="D1452" s="4" t="s">
        <v>360</v>
      </c>
      <c r="E1452" s="4" t="s">
        <v>153</v>
      </c>
    </row>
    <row r="1453" spans="1:5" x14ac:dyDescent="0.25">
      <c r="A1453" s="4">
        <v>30</v>
      </c>
      <c r="B1453" s="4" t="s">
        <v>179</v>
      </c>
      <c r="C1453" s="49">
        <v>25</v>
      </c>
      <c r="D1453" s="4" t="s">
        <v>360</v>
      </c>
      <c r="E1453" s="4" t="s">
        <v>153</v>
      </c>
    </row>
    <row r="1454" spans="1:5" x14ac:dyDescent="0.25">
      <c r="A1454" s="4">
        <v>54</v>
      </c>
      <c r="B1454" s="4" t="s">
        <v>189</v>
      </c>
      <c r="C1454" s="49">
        <v>26</v>
      </c>
      <c r="D1454" s="4" t="s">
        <v>360</v>
      </c>
      <c r="E1454" s="4" t="s">
        <v>153</v>
      </c>
    </row>
    <row r="1455" spans="1:5" x14ac:dyDescent="0.25">
      <c r="A1455" s="4">
        <v>77</v>
      </c>
      <c r="B1455" s="4" t="s">
        <v>199</v>
      </c>
      <c r="C1455" s="49">
        <v>26</v>
      </c>
      <c r="D1455" s="4" t="s">
        <v>360</v>
      </c>
      <c r="E1455" s="4" t="s">
        <v>153</v>
      </c>
    </row>
    <row r="1456" spans="1:5" x14ac:dyDescent="0.25">
      <c r="A1456" s="4">
        <v>78</v>
      </c>
      <c r="B1456" s="4" t="s">
        <v>200</v>
      </c>
      <c r="C1456" s="49">
        <v>26</v>
      </c>
      <c r="D1456" s="4" t="s">
        <v>360</v>
      </c>
      <c r="E1456" s="4" t="s">
        <v>153</v>
      </c>
    </row>
    <row r="1457" spans="1:5" x14ac:dyDescent="0.25">
      <c r="A1457" s="4">
        <v>102</v>
      </c>
      <c r="B1457" s="4" t="s">
        <v>210</v>
      </c>
      <c r="C1457" s="49">
        <v>27</v>
      </c>
      <c r="D1457" s="4" t="s">
        <v>360</v>
      </c>
      <c r="E1457" s="4" t="s">
        <v>153</v>
      </c>
    </row>
    <row r="1458" spans="1:5" x14ac:dyDescent="0.25">
      <c r="A1458" s="4">
        <v>125</v>
      </c>
      <c r="B1458" s="4" t="s">
        <v>220</v>
      </c>
      <c r="C1458" s="49">
        <v>27</v>
      </c>
      <c r="D1458" s="4" t="s">
        <v>360</v>
      </c>
      <c r="E1458" s="1">
        <v>37.294708251953125</v>
      </c>
    </row>
    <row r="1459" spans="1:5" x14ac:dyDescent="0.25">
      <c r="A1459" s="4">
        <v>126</v>
      </c>
      <c r="B1459" s="4" t="s">
        <v>221</v>
      </c>
      <c r="C1459" s="49">
        <v>27</v>
      </c>
      <c r="D1459" s="4" t="s">
        <v>360</v>
      </c>
      <c r="E1459" s="4" t="s">
        <v>153</v>
      </c>
    </row>
    <row r="1460" spans="1:5" x14ac:dyDescent="0.25">
      <c r="A1460" s="4">
        <v>150</v>
      </c>
      <c r="B1460" s="4" t="s">
        <v>231</v>
      </c>
      <c r="C1460" s="49">
        <v>28</v>
      </c>
      <c r="D1460" s="4" t="s">
        <v>360</v>
      </c>
      <c r="E1460" s="4" t="s">
        <v>153</v>
      </c>
    </row>
    <row r="1461" spans="1:5" x14ac:dyDescent="0.25">
      <c r="A1461" s="4">
        <v>173</v>
      </c>
      <c r="B1461" s="4" t="s">
        <v>239</v>
      </c>
      <c r="C1461" s="49">
        <v>28</v>
      </c>
      <c r="D1461" s="4" t="s">
        <v>360</v>
      </c>
      <c r="E1461" s="4" t="s">
        <v>153</v>
      </c>
    </row>
    <row r="1462" spans="1:5" x14ac:dyDescent="0.25">
      <c r="A1462" s="4">
        <v>174</v>
      </c>
      <c r="B1462" s="4" t="s">
        <v>240</v>
      </c>
      <c r="C1462" s="49">
        <v>28</v>
      </c>
      <c r="D1462" s="4" t="s">
        <v>360</v>
      </c>
      <c r="E1462" s="4" t="s">
        <v>153</v>
      </c>
    </row>
    <row r="1463" spans="1:5" x14ac:dyDescent="0.25">
      <c r="A1463" s="4">
        <v>198</v>
      </c>
      <c r="B1463" s="4" t="s">
        <v>249</v>
      </c>
      <c r="C1463" s="49">
        <v>29</v>
      </c>
      <c r="D1463" s="4" t="s">
        <v>360</v>
      </c>
      <c r="E1463" s="4" t="s">
        <v>153</v>
      </c>
    </row>
    <row r="1464" spans="1:5" x14ac:dyDescent="0.25">
      <c r="A1464" s="4">
        <v>221</v>
      </c>
      <c r="B1464" s="4" t="s">
        <v>257</v>
      </c>
      <c r="C1464" s="49">
        <v>29</v>
      </c>
      <c r="D1464" s="4" t="s">
        <v>360</v>
      </c>
      <c r="E1464" s="1">
        <v>35.666370391845703</v>
      </c>
    </row>
    <row r="1465" spans="1:5" x14ac:dyDescent="0.25">
      <c r="A1465" s="4">
        <v>222</v>
      </c>
      <c r="B1465" s="4" t="s">
        <v>258</v>
      </c>
      <c r="C1465" s="49">
        <v>29</v>
      </c>
      <c r="D1465" s="4" t="s">
        <v>360</v>
      </c>
      <c r="E1465" s="4" t="s">
        <v>153</v>
      </c>
    </row>
    <row r="1466" spans="1:5" x14ac:dyDescent="0.25">
      <c r="A1466" s="4">
        <v>246</v>
      </c>
      <c r="B1466" s="4" t="s">
        <v>267</v>
      </c>
      <c r="C1466" s="49">
        <v>30</v>
      </c>
      <c r="D1466" s="4" t="s">
        <v>360</v>
      </c>
      <c r="E1466" s="4" t="s">
        <v>153</v>
      </c>
    </row>
    <row r="1467" spans="1:5" x14ac:dyDescent="0.25">
      <c r="A1467" s="4">
        <v>269</v>
      </c>
      <c r="B1467" s="4" t="s">
        <v>275</v>
      </c>
      <c r="C1467" s="49">
        <v>30</v>
      </c>
      <c r="D1467" s="4" t="s">
        <v>360</v>
      </c>
      <c r="E1467" s="4" t="s">
        <v>153</v>
      </c>
    </row>
    <row r="1468" spans="1:5" x14ac:dyDescent="0.25">
      <c r="A1468" s="4">
        <v>270</v>
      </c>
      <c r="B1468" s="4" t="s">
        <v>276</v>
      </c>
      <c r="C1468" s="49">
        <v>30</v>
      </c>
      <c r="D1468" s="4" t="s">
        <v>360</v>
      </c>
      <c r="E1468" s="4" t="s">
        <v>153</v>
      </c>
    </row>
    <row r="1469" spans="1:5" x14ac:dyDescent="0.25">
      <c r="A1469" s="4">
        <v>294</v>
      </c>
      <c r="B1469" s="4" t="s">
        <v>285</v>
      </c>
      <c r="C1469" s="49">
        <v>31</v>
      </c>
      <c r="D1469" s="4" t="s">
        <v>360</v>
      </c>
      <c r="E1469" s="4" t="s">
        <v>153</v>
      </c>
    </row>
    <row r="1470" spans="1:5" x14ac:dyDescent="0.25">
      <c r="A1470" s="4">
        <v>317</v>
      </c>
      <c r="B1470" s="4" t="s">
        <v>293</v>
      </c>
      <c r="C1470" s="49">
        <v>31</v>
      </c>
      <c r="D1470" s="4" t="s">
        <v>360</v>
      </c>
      <c r="E1470" s="1">
        <v>36.965564727783203</v>
      </c>
    </row>
    <row r="1471" spans="1:5" x14ac:dyDescent="0.25">
      <c r="A1471" s="4">
        <v>318</v>
      </c>
      <c r="B1471" s="4" t="s">
        <v>294</v>
      </c>
      <c r="C1471" s="49">
        <v>31</v>
      </c>
      <c r="D1471" s="4" t="s">
        <v>360</v>
      </c>
      <c r="E1471" s="4" t="s">
        <v>153</v>
      </c>
    </row>
    <row r="1472" spans="1:5" x14ac:dyDescent="0.25">
      <c r="A1472" s="4">
        <v>342</v>
      </c>
      <c r="B1472" s="4" t="s">
        <v>303</v>
      </c>
      <c r="C1472" s="49">
        <v>32</v>
      </c>
      <c r="D1472" s="4" t="s">
        <v>360</v>
      </c>
      <c r="E1472" s="4" t="s">
        <v>153</v>
      </c>
    </row>
    <row r="1473" spans="1:5" x14ac:dyDescent="0.25">
      <c r="A1473" s="4">
        <v>365</v>
      </c>
      <c r="B1473" s="4" t="s">
        <v>311</v>
      </c>
      <c r="C1473" s="49">
        <v>32</v>
      </c>
      <c r="D1473" s="4" t="s">
        <v>360</v>
      </c>
      <c r="E1473" s="4" t="s">
        <v>153</v>
      </c>
    </row>
    <row r="1474" spans="1:5" x14ac:dyDescent="0.25">
      <c r="A1474" s="4">
        <v>366</v>
      </c>
      <c r="B1474" s="4" t="s">
        <v>312</v>
      </c>
      <c r="C1474" s="49">
        <v>32</v>
      </c>
      <c r="D1474" s="4" t="s">
        <v>360</v>
      </c>
      <c r="E1474" s="4" t="s">
        <v>153</v>
      </c>
    </row>
    <row r="1475" spans="1:5" x14ac:dyDescent="0.25">
      <c r="A1475" s="4">
        <v>7</v>
      </c>
      <c r="B1475" s="4" t="s">
        <v>168</v>
      </c>
      <c r="C1475" s="49">
        <v>33</v>
      </c>
      <c r="D1475" s="4" t="s">
        <v>360</v>
      </c>
      <c r="E1475" s="4" t="s">
        <v>153</v>
      </c>
    </row>
    <row r="1476" spans="1:5" x14ac:dyDescent="0.25">
      <c r="A1476" s="4">
        <v>8</v>
      </c>
      <c r="B1476" s="4" t="s">
        <v>169</v>
      </c>
      <c r="C1476" s="49">
        <v>33</v>
      </c>
      <c r="D1476" s="4" t="s">
        <v>360</v>
      </c>
      <c r="E1476" s="4" t="s">
        <v>153</v>
      </c>
    </row>
    <row r="1477" spans="1:5" x14ac:dyDescent="0.25">
      <c r="A1477" s="4">
        <v>31</v>
      </c>
      <c r="B1477" s="4" t="s">
        <v>180</v>
      </c>
      <c r="C1477" s="49">
        <v>33</v>
      </c>
      <c r="D1477" s="4" t="s">
        <v>360</v>
      </c>
      <c r="E1477" s="1">
        <v>37.615272521972656</v>
      </c>
    </row>
    <row r="1478" spans="1:5" x14ac:dyDescent="0.25">
      <c r="A1478" s="4">
        <v>55</v>
      </c>
      <c r="B1478" s="4" t="s">
        <v>190</v>
      </c>
      <c r="C1478" s="49">
        <v>34</v>
      </c>
      <c r="D1478" s="4" t="s">
        <v>360</v>
      </c>
      <c r="E1478" s="4" t="s">
        <v>153</v>
      </c>
    </row>
    <row r="1479" spans="1:5" x14ac:dyDescent="0.25">
      <c r="A1479" s="4">
        <v>56</v>
      </c>
      <c r="B1479" s="4" t="s">
        <v>191</v>
      </c>
      <c r="C1479" s="49">
        <v>34</v>
      </c>
      <c r="D1479" s="4" t="s">
        <v>360</v>
      </c>
      <c r="E1479" s="4" t="s">
        <v>153</v>
      </c>
    </row>
    <row r="1480" spans="1:5" x14ac:dyDescent="0.25">
      <c r="A1480" s="4">
        <v>79</v>
      </c>
      <c r="B1480" s="4" t="s">
        <v>201</v>
      </c>
      <c r="C1480" s="49">
        <v>34</v>
      </c>
      <c r="D1480" s="4" t="s">
        <v>360</v>
      </c>
      <c r="E1480" s="4" t="s">
        <v>153</v>
      </c>
    </row>
    <row r="1481" spans="1:5" x14ac:dyDescent="0.25">
      <c r="A1481" s="4">
        <v>103</v>
      </c>
      <c r="B1481" s="4" t="s">
        <v>211</v>
      </c>
      <c r="C1481" s="49">
        <v>35</v>
      </c>
      <c r="D1481" s="4" t="s">
        <v>360</v>
      </c>
      <c r="E1481" s="4" t="s">
        <v>153</v>
      </c>
    </row>
    <row r="1482" spans="1:5" x14ac:dyDescent="0.25">
      <c r="A1482" s="4">
        <v>104</v>
      </c>
      <c r="B1482" s="4" t="s">
        <v>212</v>
      </c>
      <c r="C1482" s="49">
        <v>35</v>
      </c>
      <c r="D1482" s="4" t="s">
        <v>360</v>
      </c>
      <c r="E1482" s="4" t="s">
        <v>153</v>
      </c>
    </row>
    <row r="1483" spans="1:5" x14ac:dyDescent="0.25">
      <c r="A1483" s="4">
        <v>127</v>
      </c>
      <c r="B1483" s="4" t="s">
        <v>222</v>
      </c>
      <c r="C1483" s="49">
        <v>35</v>
      </c>
      <c r="D1483" s="4" t="s">
        <v>360</v>
      </c>
      <c r="E1483" s="4" t="s">
        <v>153</v>
      </c>
    </row>
    <row r="1484" spans="1:5" x14ac:dyDescent="0.25">
      <c r="A1484" s="4">
        <v>151</v>
      </c>
      <c r="B1484" s="4" t="s">
        <v>232</v>
      </c>
      <c r="C1484" s="49">
        <v>36</v>
      </c>
      <c r="D1484" s="4" t="s">
        <v>360</v>
      </c>
      <c r="E1484" s="1">
        <v>38.639705657958984</v>
      </c>
    </row>
    <row r="1485" spans="1:5" x14ac:dyDescent="0.25">
      <c r="A1485" s="4">
        <v>152</v>
      </c>
      <c r="B1485" s="4" t="s">
        <v>233</v>
      </c>
      <c r="C1485" s="49">
        <v>36</v>
      </c>
      <c r="D1485" s="4" t="s">
        <v>360</v>
      </c>
      <c r="E1485" s="4" t="s">
        <v>153</v>
      </c>
    </row>
    <row r="1486" spans="1:5" x14ac:dyDescent="0.25">
      <c r="A1486" s="4">
        <v>175</v>
      </c>
      <c r="B1486" s="4" t="s">
        <v>241</v>
      </c>
      <c r="C1486" s="49">
        <v>36</v>
      </c>
      <c r="D1486" s="4" t="s">
        <v>360</v>
      </c>
      <c r="E1486" s="4" t="s">
        <v>153</v>
      </c>
    </row>
    <row r="1487" spans="1:5" x14ac:dyDescent="0.25">
      <c r="A1487" s="4">
        <v>199</v>
      </c>
      <c r="B1487" s="4" t="s">
        <v>250</v>
      </c>
      <c r="C1487" s="49">
        <v>37</v>
      </c>
      <c r="D1487" s="4" t="s">
        <v>360</v>
      </c>
      <c r="E1487" s="4" t="s">
        <v>153</v>
      </c>
    </row>
    <row r="1488" spans="1:5" x14ac:dyDescent="0.25">
      <c r="A1488" s="4">
        <v>200</v>
      </c>
      <c r="B1488" s="4" t="s">
        <v>251</v>
      </c>
      <c r="C1488" s="49">
        <v>37</v>
      </c>
      <c r="D1488" s="4" t="s">
        <v>360</v>
      </c>
      <c r="E1488" s="4" t="s">
        <v>153</v>
      </c>
    </row>
    <row r="1489" spans="1:5" x14ac:dyDescent="0.25">
      <c r="A1489" s="4">
        <v>223</v>
      </c>
      <c r="B1489" s="4" t="s">
        <v>259</v>
      </c>
      <c r="C1489" s="49">
        <v>37</v>
      </c>
      <c r="D1489" s="4" t="s">
        <v>360</v>
      </c>
      <c r="E1489" s="4" t="s">
        <v>153</v>
      </c>
    </row>
    <row r="1490" spans="1:5" x14ac:dyDescent="0.25">
      <c r="A1490" s="4">
        <v>247</v>
      </c>
      <c r="B1490" s="4" t="s">
        <v>268</v>
      </c>
      <c r="C1490" s="49">
        <v>38</v>
      </c>
      <c r="D1490" s="4" t="s">
        <v>360</v>
      </c>
      <c r="E1490" s="4" t="s">
        <v>153</v>
      </c>
    </row>
    <row r="1491" spans="1:5" x14ac:dyDescent="0.25">
      <c r="A1491" s="4">
        <v>248</v>
      </c>
      <c r="B1491" s="4" t="s">
        <v>269</v>
      </c>
      <c r="C1491" s="49">
        <v>38</v>
      </c>
      <c r="D1491" s="4" t="s">
        <v>360</v>
      </c>
      <c r="E1491" s="4" t="s">
        <v>153</v>
      </c>
    </row>
    <row r="1492" spans="1:5" x14ac:dyDescent="0.25">
      <c r="A1492" s="4">
        <v>271</v>
      </c>
      <c r="B1492" s="4" t="s">
        <v>277</v>
      </c>
      <c r="C1492" s="49">
        <v>38</v>
      </c>
      <c r="D1492" s="4" t="s">
        <v>360</v>
      </c>
      <c r="E1492" s="4" t="s">
        <v>153</v>
      </c>
    </row>
    <row r="1493" spans="1:5" x14ac:dyDescent="0.25">
      <c r="A1493" s="4">
        <v>295</v>
      </c>
      <c r="B1493" s="4" t="s">
        <v>286</v>
      </c>
      <c r="C1493" s="49">
        <v>39</v>
      </c>
      <c r="D1493" s="4" t="s">
        <v>360</v>
      </c>
      <c r="E1493" s="4" t="s">
        <v>153</v>
      </c>
    </row>
    <row r="1494" spans="1:5" x14ac:dyDescent="0.25">
      <c r="A1494" s="4">
        <v>296</v>
      </c>
      <c r="B1494" s="4" t="s">
        <v>287</v>
      </c>
      <c r="C1494" s="49">
        <v>39</v>
      </c>
      <c r="D1494" s="4" t="s">
        <v>360</v>
      </c>
      <c r="E1494" s="4" t="s">
        <v>153</v>
      </c>
    </row>
    <row r="1495" spans="1:5" x14ac:dyDescent="0.25">
      <c r="A1495" s="4">
        <v>319</v>
      </c>
      <c r="B1495" s="4" t="s">
        <v>295</v>
      </c>
      <c r="C1495" s="49">
        <v>39</v>
      </c>
      <c r="D1495" s="4" t="s">
        <v>360</v>
      </c>
      <c r="E1495" s="4" t="s">
        <v>153</v>
      </c>
    </row>
    <row r="1496" spans="1:5" x14ac:dyDescent="0.25">
      <c r="A1496" s="4">
        <v>343</v>
      </c>
      <c r="B1496" s="4" t="s">
        <v>304</v>
      </c>
      <c r="C1496" s="49">
        <v>40</v>
      </c>
      <c r="D1496" s="4" t="s">
        <v>360</v>
      </c>
      <c r="E1496" s="4" t="s">
        <v>153</v>
      </c>
    </row>
    <row r="1497" spans="1:5" x14ac:dyDescent="0.25">
      <c r="A1497" s="4">
        <v>344</v>
      </c>
      <c r="B1497" s="4" t="s">
        <v>305</v>
      </c>
      <c r="C1497" s="49">
        <v>40</v>
      </c>
      <c r="D1497" s="4" t="s">
        <v>360</v>
      </c>
      <c r="E1497" s="4" t="s">
        <v>153</v>
      </c>
    </row>
    <row r="1498" spans="1:5" x14ac:dyDescent="0.25">
      <c r="A1498" s="4">
        <v>367</v>
      </c>
      <c r="B1498" s="4" t="s">
        <v>313</v>
      </c>
      <c r="C1498" s="49">
        <v>40</v>
      </c>
      <c r="D1498" s="4" t="s">
        <v>360</v>
      </c>
      <c r="E1498" s="4" t="s">
        <v>153</v>
      </c>
    </row>
    <row r="1499" spans="1:5" x14ac:dyDescent="0.25">
      <c r="A1499" s="4">
        <v>9</v>
      </c>
      <c r="B1499" s="4" t="s">
        <v>170</v>
      </c>
      <c r="C1499" s="49">
        <v>41</v>
      </c>
      <c r="D1499" s="4" t="s">
        <v>360</v>
      </c>
      <c r="E1499" s="4" t="s">
        <v>153</v>
      </c>
    </row>
    <row r="1500" spans="1:5" x14ac:dyDescent="0.25">
      <c r="A1500" s="4">
        <v>32</v>
      </c>
      <c r="B1500" s="4" t="s">
        <v>181</v>
      </c>
      <c r="C1500" s="49">
        <v>41</v>
      </c>
      <c r="D1500" s="4" t="s">
        <v>360</v>
      </c>
      <c r="E1500" s="4" t="s">
        <v>153</v>
      </c>
    </row>
    <row r="1501" spans="1:5" x14ac:dyDescent="0.25">
      <c r="A1501" s="4">
        <v>33</v>
      </c>
      <c r="B1501" s="4" t="s">
        <v>182</v>
      </c>
      <c r="C1501" s="49">
        <v>41</v>
      </c>
      <c r="D1501" s="4" t="s">
        <v>360</v>
      </c>
      <c r="E1501" s="4" t="s">
        <v>153</v>
      </c>
    </row>
    <row r="1502" spans="1:5" x14ac:dyDescent="0.25">
      <c r="A1502" s="4">
        <v>57</v>
      </c>
      <c r="B1502" s="4" t="s">
        <v>192</v>
      </c>
      <c r="C1502" s="49">
        <v>42</v>
      </c>
      <c r="D1502" s="4" t="s">
        <v>360</v>
      </c>
      <c r="E1502" s="4" t="s">
        <v>153</v>
      </c>
    </row>
    <row r="1503" spans="1:5" x14ac:dyDescent="0.25">
      <c r="A1503" s="4">
        <v>80</v>
      </c>
      <c r="B1503" s="4" t="s">
        <v>202</v>
      </c>
      <c r="C1503" s="49">
        <v>42</v>
      </c>
      <c r="D1503" s="4" t="s">
        <v>360</v>
      </c>
      <c r="E1503" s="4" t="s">
        <v>153</v>
      </c>
    </row>
    <row r="1504" spans="1:5" x14ac:dyDescent="0.25">
      <c r="A1504" s="4">
        <v>81</v>
      </c>
      <c r="B1504" s="4" t="s">
        <v>203</v>
      </c>
      <c r="C1504" s="49">
        <v>42</v>
      </c>
      <c r="D1504" s="4" t="s">
        <v>360</v>
      </c>
      <c r="E1504" s="4" t="s">
        <v>153</v>
      </c>
    </row>
    <row r="1505" spans="1:5" x14ac:dyDescent="0.25">
      <c r="A1505" s="4">
        <v>105</v>
      </c>
      <c r="B1505" s="4" t="s">
        <v>213</v>
      </c>
      <c r="C1505" s="49">
        <v>43</v>
      </c>
      <c r="D1505" s="4" t="s">
        <v>360</v>
      </c>
      <c r="E1505" s="4" t="s">
        <v>153</v>
      </c>
    </row>
    <row r="1506" spans="1:5" x14ac:dyDescent="0.25">
      <c r="A1506" s="4">
        <v>128</v>
      </c>
      <c r="B1506" s="4" t="s">
        <v>223</v>
      </c>
      <c r="C1506" s="49">
        <v>43</v>
      </c>
      <c r="D1506" s="4" t="s">
        <v>360</v>
      </c>
      <c r="E1506" s="4" t="s">
        <v>153</v>
      </c>
    </row>
    <row r="1507" spans="1:5" x14ac:dyDescent="0.25">
      <c r="A1507" s="4">
        <v>129</v>
      </c>
      <c r="B1507" s="4" t="s">
        <v>224</v>
      </c>
      <c r="C1507" s="49">
        <v>43</v>
      </c>
      <c r="D1507" s="4" t="s">
        <v>360</v>
      </c>
      <c r="E1507" s="4" t="s">
        <v>153</v>
      </c>
    </row>
    <row r="1508" spans="1:5" x14ac:dyDescent="0.25">
      <c r="A1508" s="4">
        <v>153</v>
      </c>
      <c r="B1508" s="4" t="s">
        <v>234</v>
      </c>
      <c r="C1508" s="49">
        <v>44</v>
      </c>
      <c r="D1508" s="4" t="s">
        <v>360</v>
      </c>
      <c r="E1508" s="4" t="s">
        <v>153</v>
      </c>
    </row>
    <row r="1509" spans="1:5" x14ac:dyDescent="0.25">
      <c r="A1509" s="4">
        <v>176</v>
      </c>
      <c r="B1509" s="4" t="s">
        <v>242</v>
      </c>
      <c r="C1509" s="49">
        <v>44</v>
      </c>
      <c r="D1509" s="4" t="s">
        <v>360</v>
      </c>
      <c r="E1509" s="4" t="s">
        <v>153</v>
      </c>
    </row>
    <row r="1510" spans="1:5" x14ac:dyDescent="0.25">
      <c r="A1510" s="4">
        <v>177</v>
      </c>
      <c r="B1510" s="4" t="s">
        <v>243</v>
      </c>
      <c r="C1510" s="49">
        <v>44</v>
      </c>
      <c r="D1510" s="4" t="s">
        <v>360</v>
      </c>
      <c r="E1510" s="4" t="s">
        <v>153</v>
      </c>
    </row>
    <row r="1511" spans="1:5" x14ac:dyDescent="0.25">
      <c r="A1511" s="4">
        <v>201</v>
      </c>
      <c r="B1511" s="4" t="s">
        <v>252</v>
      </c>
      <c r="C1511" s="49">
        <v>45</v>
      </c>
      <c r="D1511" s="4" t="s">
        <v>360</v>
      </c>
      <c r="E1511" s="4" t="s">
        <v>153</v>
      </c>
    </row>
    <row r="1512" spans="1:5" x14ac:dyDescent="0.25">
      <c r="A1512" s="4">
        <v>224</v>
      </c>
      <c r="B1512" s="4" t="s">
        <v>260</v>
      </c>
      <c r="C1512" s="49">
        <v>45</v>
      </c>
      <c r="D1512" s="4" t="s">
        <v>360</v>
      </c>
      <c r="E1512" s="4" t="s">
        <v>153</v>
      </c>
    </row>
    <row r="1513" spans="1:5" x14ac:dyDescent="0.25">
      <c r="A1513" s="4">
        <v>225</v>
      </c>
      <c r="B1513" s="4" t="s">
        <v>261</v>
      </c>
      <c r="C1513" s="49">
        <v>45</v>
      </c>
      <c r="D1513" s="4" t="s">
        <v>360</v>
      </c>
      <c r="E1513" s="1">
        <v>37.331096649169922</v>
      </c>
    </row>
    <row r="1514" spans="1:5" x14ac:dyDescent="0.25">
      <c r="A1514" s="4">
        <v>249</v>
      </c>
      <c r="B1514" s="4" t="s">
        <v>270</v>
      </c>
      <c r="C1514" s="49">
        <v>46</v>
      </c>
      <c r="D1514" s="4" t="s">
        <v>360</v>
      </c>
      <c r="E1514" s="1">
        <v>37.437946319580078</v>
      </c>
    </row>
    <row r="1515" spans="1:5" x14ac:dyDescent="0.25">
      <c r="A1515" s="4">
        <v>272</v>
      </c>
      <c r="B1515" s="4" t="s">
        <v>278</v>
      </c>
      <c r="C1515" s="49">
        <v>46</v>
      </c>
      <c r="D1515" s="4" t="s">
        <v>360</v>
      </c>
      <c r="E1515" s="4" t="s">
        <v>153</v>
      </c>
    </row>
    <row r="1516" spans="1:5" x14ac:dyDescent="0.25">
      <c r="A1516" s="4">
        <v>273</v>
      </c>
      <c r="B1516" s="4" t="s">
        <v>279</v>
      </c>
      <c r="C1516" s="49">
        <v>46</v>
      </c>
      <c r="D1516" s="4" t="s">
        <v>360</v>
      </c>
      <c r="E1516" s="1">
        <v>38.364982604980469</v>
      </c>
    </row>
    <row r="1517" spans="1:5" x14ac:dyDescent="0.25">
      <c r="A1517" s="4">
        <v>297</v>
      </c>
      <c r="B1517" s="4" t="s">
        <v>288</v>
      </c>
      <c r="C1517" s="49">
        <v>47</v>
      </c>
      <c r="D1517" s="4" t="s">
        <v>360</v>
      </c>
      <c r="E1517" s="1">
        <v>38.073890686035156</v>
      </c>
    </row>
    <row r="1518" spans="1:5" x14ac:dyDescent="0.25">
      <c r="A1518" s="4">
        <v>320</v>
      </c>
      <c r="B1518" s="4" t="s">
        <v>296</v>
      </c>
      <c r="C1518" s="49">
        <v>47</v>
      </c>
      <c r="D1518" s="4" t="s">
        <v>360</v>
      </c>
      <c r="E1518" s="4" t="s">
        <v>153</v>
      </c>
    </row>
    <row r="1519" spans="1:5" x14ac:dyDescent="0.25">
      <c r="A1519" s="4">
        <v>321</v>
      </c>
      <c r="B1519" s="4" t="s">
        <v>297</v>
      </c>
      <c r="C1519" s="49">
        <v>47</v>
      </c>
      <c r="D1519" s="4" t="s">
        <v>360</v>
      </c>
      <c r="E1519" s="4" t="s">
        <v>153</v>
      </c>
    </row>
    <row r="1520" spans="1:5" x14ac:dyDescent="0.25">
      <c r="A1520" s="4">
        <v>345</v>
      </c>
      <c r="B1520" s="4" t="s">
        <v>306</v>
      </c>
      <c r="C1520" s="49">
        <v>48</v>
      </c>
      <c r="D1520" s="4" t="s">
        <v>360</v>
      </c>
      <c r="E1520" s="4" t="s">
        <v>153</v>
      </c>
    </row>
    <row r="1521" spans="1:5" x14ac:dyDescent="0.25">
      <c r="A1521" s="4">
        <v>368</v>
      </c>
      <c r="B1521" s="4" t="s">
        <v>314</v>
      </c>
      <c r="C1521" s="49">
        <v>48</v>
      </c>
      <c r="D1521" s="4" t="s">
        <v>360</v>
      </c>
      <c r="E1521" s="4" t="s">
        <v>153</v>
      </c>
    </row>
    <row r="1522" spans="1:5" x14ac:dyDescent="0.25">
      <c r="A1522" s="4">
        <v>369</v>
      </c>
      <c r="B1522" s="4" t="s">
        <v>315</v>
      </c>
      <c r="C1522" s="49">
        <v>48</v>
      </c>
      <c r="D1522" s="4" t="s">
        <v>360</v>
      </c>
      <c r="E1522" s="4" t="s">
        <v>153</v>
      </c>
    </row>
    <row r="1523" spans="1:5" x14ac:dyDescent="0.25">
      <c r="A1523" s="4">
        <v>10</v>
      </c>
      <c r="B1523" s="4" t="s">
        <v>171</v>
      </c>
      <c r="C1523" s="49">
        <v>49</v>
      </c>
      <c r="D1523" s="4" t="s">
        <v>360</v>
      </c>
      <c r="E1523" s="4" t="s">
        <v>153</v>
      </c>
    </row>
    <row r="1524" spans="1:5" x14ac:dyDescent="0.25">
      <c r="A1524" s="4">
        <v>11</v>
      </c>
      <c r="B1524" s="4" t="s">
        <v>172</v>
      </c>
      <c r="C1524" s="49">
        <v>49</v>
      </c>
      <c r="D1524" s="4" t="s">
        <v>360</v>
      </c>
      <c r="E1524" s="1">
        <v>37.352081298828125</v>
      </c>
    </row>
    <row r="1525" spans="1:5" x14ac:dyDescent="0.25">
      <c r="A1525" s="4">
        <v>34</v>
      </c>
      <c r="B1525" s="4" t="s">
        <v>183</v>
      </c>
      <c r="C1525" s="49">
        <v>49</v>
      </c>
      <c r="D1525" s="4" t="s">
        <v>360</v>
      </c>
      <c r="E1525" s="1">
        <v>37.180900573730469</v>
      </c>
    </row>
    <row r="1526" spans="1:5" x14ac:dyDescent="0.25">
      <c r="A1526" s="4">
        <v>58</v>
      </c>
      <c r="B1526" s="4" t="s">
        <v>193</v>
      </c>
      <c r="C1526" s="49">
        <v>50</v>
      </c>
      <c r="D1526" s="4" t="s">
        <v>360</v>
      </c>
      <c r="E1526" s="4" t="s">
        <v>153</v>
      </c>
    </row>
    <row r="1527" spans="1:5" x14ac:dyDescent="0.25">
      <c r="A1527" s="4">
        <v>59</v>
      </c>
      <c r="B1527" s="4" t="s">
        <v>194</v>
      </c>
      <c r="C1527" s="49">
        <v>50</v>
      </c>
      <c r="D1527" s="4" t="s">
        <v>360</v>
      </c>
      <c r="E1527" s="1">
        <v>37.161567687988281</v>
      </c>
    </row>
    <row r="1528" spans="1:5" x14ac:dyDescent="0.25">
      <c r="A1528" s="4">
        <v>82</v>
      </c>
      <c r="B1528" s="4" t="s">
        <v>204</v>
      </c>
      <c r="C1528" s="49">
        <v>50</v>
      </c>
      <c r="D1528" s="4" t="s">
        <v>360</v>
      </c>
      <c r="E1528" s="4" t="s">
        <v>153</v>
      </c>
    </row>
    <row r="1529" spans="1:5" x14ac:dyDescent="0.25">
      <c r="A1529" s="4">
        <v>106</v>
      </c>
      <c r="B1529" s="4" t="s">
        <v>214</v>
      </c>
      <c r="C1529" s="49" t="s">
        <v>152</v>
      </c>
      <c r="D1529" s="4" t="s">
        <v>360</v>
      </c>
      <c r="E1529" s="4" t="s">
        <v>153</v>
      </c>
    </row>
    <row r="1530" spans="1:5" x14ac:dyDescent="0.25">
      <c r="A1530" s="4">
        <v>107</v>
      </c>
      <c r="B1530" s="4" t="s">
        <v>215</v>
      </c>
      <c r="C1530" s="49" t="s">
        <v>152</v>
      </c>
      <c r="D1530" s="4" t="s">
        <v>360</v>
      </c>
      <c r="E1530" s="4" t="s">
        <v>153</v>
      </c>
    </row>
    <row r="1531" spans="1:5" x14ac:dyDescent="0.25">
      <c r="A1531" s="4">
        <v>130</v>
      </c>
      <c r="B1531" s="4" t="s">
        <v>225</v>
      </c>
      <c r="C1531" s="49" t="s">
        <v>152</v>
      </c>
      <c r="D1531" s="4" t="s">
        <v>360</v>
      </c>
      <c r="E1531" s="4" t="s">
        <v>153</v>
      </c>
    </row>
    <row r="1532" spans="1:5" x14ac:dyDescent="0.25">
      <c r="A1532" s="4">
        <v>12</v>
      </c>
      <c r="B1532" s="4" t="s">
        <v>0</v>
      </c>
      <c r="C1532" s="49">
        <v>1</v>
      </c>
      <c r="D1532" s="4" t="s">
        <v>361</v>
      </c>
      <c r="E1532" s="1">
        <v>27.545557022094727</v>
      </c>
    </row>
    <row r="1533" spans="1:5" x14ac:dyDescent="0.25">
      <c r="A1533" s="4">
        <v>13</v>
      </c>
      <c r="B1533" s="4" t="s">
        <v>2</v>
      </c>
      <c r="C1533" s="49">
        <v>1</v>
      </c>
      <c r="D1533" s="4" t="s">
        <v>361</v>
      </c>
      <c r="E1533" s="1">
        <v>27.237588882446289</v>
      </c>
    </row>
    <row r="1534" spans="1:5" x14ac:dyDescent="0.25">
      <c r="A1534" s="4">
        <v>36</v>
      </c>
      <c r="B1534" s="4" t="s">
        <v>3</v>
      </c>
      <c r="C1534" s="49">
        <v>1</v>
      </c>
      <c r="D1534" s="4" t="s">
        <v>361</v>
      </c>
      <c r="E1534" s="1">
        <v>27.245908737182617</v>
      </c>
    </row>
    <row r="1535" spans="1:5" x14ac:dyDescent="0.25">
      <c r="A1535" s="4">
        <v>60</v>
      </c>
      <c r="B1535" s="4" t="s">
        <v>4</v>
      </c>
      <c r="C1535" s="49">
        <v>2</v>
      </c>
      <c r="D1535" s="4" t="s">
        <v>361</v>
      </c>
      <c r="E1535" s="1">
        <v>27.003477096557617</v>
      </c>
    </row>
    <row r="1536" spans="1:5" x14ac:dyDescent="0.25">
      <c r="A1536" s="4">
        <v>61</v>
      </c>
      <c r="B1536" s="4" t="s">
        <v>5</v>
      </c>
      <c r="C1536" s="49">
        <v>2</v>
      </c>
      <c r="D1536" s="4" t="s">
        <v>361</v>
      </c>
      <c r="E1536" s="1">
        <v>26.829715728759766</v>
      </c>
    </row>
    <row r="1537" spans="1:5" x14ac:dyDescent="0.25">
      <c r="A1537" s="4">
        <v>84</v>
      </c>
      <c r="B1537" s="4" t="s">
        <v>6</v>
      </c>
      <c r="C1537" s="49">
        <v>2</v>
      </c>
      <c r="D1537" s="4" t="s">
        <v>361</v>
      </c>
      <c r="E1537" s="1">
        <v>26.985166549682617</v>
      </c>
    </row>
    <row r="1538" spans="1:5" x14ac:dyDescent="0.25">
      <c r="A1538" s="4">
        <v>108</v>
      </c>
      <c r="B1538" s="4" t="s">
        <v>7</v>
      </c>
      <c r="C1538" s="49">
        <v>3</v>
      </c>
      <c r="D1538" s="4" t="s">
        <v>361</v>
      </c>
      <c r="E1538" s="1">
        <v>27.429899215698242</v>
      </c>
    </row>
    <row r="1539" spans="1:5" x14ac:dyDescent="0.25">
      <c r="A1539" s="4">
        <v>109</v>
      </c>
      <c r="B1539" s="4" t="s">
        <v>8</v>
      </c>
      <c r="C1539" s="49">
        <v>3</v>
      </c>
      <c r="D1539" s="4" t="s">
        <v>361</v>
      </c>
      <c r="E1539" s="1">
        <v>27.475912094116211</v>
      </c>
    </row>
    <row r="1540" spans="1:5" x14ac:dyDescent="0.25">
      <c r="A1540" s="4">
        <v>132</v>
      </c>
      <c r="B1540" s="4" t="s">
        <v>9</v>
      </c>
      <c r="C1540" s="49">
        <v>3</v>
      </c>
      <c r="D1540" s="4" t="s">
        <v>361</v>
      </c>
      <c r="E1540" s="1">
        <v>27.409595489501953</v>
      </c>
    </row>
    <row r="1541" spans="1:5" x14ac:dyDescent="0.25">
      <c r="A1541" s="4">
        <v>156</v>
      </c>
      <c r="B1541" s="4" t="s">
        <v>10</v>
      </c>
      <c r="C1541" s="49">
        <v>4</v>
      </c>
      <c r="D1541" s="4" t="s">
        <v>361</v>
      </c>
      <c r="E1541" s="1">
        <v>26.498640060424805</v>
      </c>
    </row>
    <row r="1542" spans="1:5" x14ac:dyDescent="0.25">
      <c r="A1542" s="4">
        <v>157</v>
      </c>
      <c r="B1542" s="4" t="s">
        <v>11</v>
      </c>
      <c r="C1542" s="49">
        <v>4</v>
      </c>
      <c r="D1542" s="4" t="s">
        <v>361</v>
      </c>
      <c r="E1542" s="1">
        <v>26.623254776000977</v>
      </c>
    </row>
    <row r="1543" spans="1:5" x14ac:dyDescent="0.25">
      <c r="A1543" s="4">
        <v>180</v>
      </c>
      <c r="B1543" s="4" t="s">
        <v>12</v>
      </c>
      <c r="C1543" s="49">
        <v>4</v>
      </c>
      <c r="D1543" s="4" t="s">
        <v>361</v>
      </c>
      <c r="E1543" s="1">
        <v>26.569314956665039</v>
      </c>
    </row>
    <row r="1544" spans="1:5" x14ac:dyDescent="0.25">
      <c r="A1544" s="4">
        <v>204</v>
      </c>
      <c r="B1544" s="4" t="s">
        <v>13</v>
      </c>
      <c r="C1544" s="49">
        <v>5</v>
      </c>
      <c r="D1544" s="4" t="s">
        <v>361</v>
      </c>
      <c r="E1544" s="1">
        <v>27.242338180541992</v>
      </c>
    </row>
    <row r="1545" spans="1:5" x14ac:dyDescent="0.25">
      <c r="A1545" s="4">
        <v>205</v>
      </c>
      <c r="B1545" s="4" t="s">
        <v>14</v>
      </c>
      <c r="C1545" s="49">
        <v>5</v>
      </c>
      <c r="D1545" s="4" t="s">
        <v>361</v>
      </c>
      <c r="E1545" s="1">
        <v>27.060108184814453</v>
      </c>
    </row>
    <row r="1546" spans="1:5" x14ac:dyDescent="0.25">
      <c r="A1546" s="4">
        <v>228</v>
      </c>
      <c r="B1546" s="4" t="s">
        <v>15</v>
      </c>
      <c r="C1546" s="49">
        <v>5</v>
      </c>
      <c r="D1546" s="4" t="s">
        <v>361</v>
      </c>
      <c r="E1546" s="1">
        <v>27.06678581237793</v>
      </c>
    </row>
    <row r="1547" spans="1:5" x14ac:dyDescent="0.25">
      <c r="A1547" s="4">
        <v>252</v>
      </c>
      <c r="B1547" s="4" t="s">
        <v>16</v>
      </c>
      <c r="C1547" s="49">
        <v>6</v>
      </c>
      <c r="D1547" s="4" t="s">
        <v>361</v>
      </c>
      <c r="E1547" s="1">
        <v>26.982545852661133</v>
      </c>
    </row>
    <row r="1548" spans="1:5" x14ac:dyDescent="0.25">
      <c r="A1548" s="4">
        <v>253</v>
      </c>
      <c r="B1548" s="4" t="s">
        <v>17</v>
      </c>
      <c r="C1548" s="49">
        <v>6</v>
      </c>
      <c r="D1548" s="4" t="s">
        <v>361</v>
      </c>
      <c r="E1548" s="1">
        <v>26.780841827392578</v>
      </c>
    </row>
    <row r="1549" spans="1:5" x14ac:dyDescent="0.25">
      <c r="A1549" s="4">
        <v>276</v>
      </c>
      <c r="B1549" s="4" t="s">
        <v>18</v>
      </c>
      <c r="C1549" s="49">
        <v>6</v>
      </c>
      <c r="D1549" s="4" t="s">
        <v>361</v>
      </c>
      <c r="E1549" s="1">
        <v>26.877439498901367</v>
      </c>
    </row>
    <row r="1550" spans="1:5" x14ac:dyDescent="0.25">
      <c r="A1550" s="4">
        <v>300</v>
      </c>
      <c r="B1550" s="4" t="s">
        <v>19</v>
      </c>
      <c r="C1550" s="49">
        <v>7</v>
      </c>
      <c r="D1550" s="4" t="s">
        <v>361</v>
      </c>
      <c r="E1550" s="1">
        <v>27.268527984619141</v>
      </c>
    </row>
    <row r="1551" spans="1:5" x14ac:dyDescent="0.25">
      <c r="A1551" s="4">
        <v>301</v>
      </c>
      <c r="B1551" s="4" t="s">
        <v>20</v>
      </c>
      <c r="C1551" s="49">
        <v>7</v>
      </c>
      <c r="D1551" s="4" t="s">
        <v>361</v>
      </c>
      <c r="E1551" s="1">
        <v>27.339120864868164</v>
      </c>
    </row>
    <row r="1552" spans="1:5" x14ac:dyDescent="0.25">
      <c r="A1552" s="4">
        <v>324</v>
      </c>
      <c r="B1552" s="4" t="s">
        <v>21</v>
      </c>
      <c r="C1552" s="49">
        <v>7</v>
      </c>
      <c r="D1552" s="4" t="s">
        <v>361</v>
      </c>
      <c r="E1552" s="1">
        <v>27.263778686523438</v>
      </c>
    </row>
    <row r="1553" spans="1:5" x14ac:dyDescent="0.25">
      <c r="A1553" s="4">
        <v>348</v>
      </c>
      <c r="B1553" s="4" t="s">
        <v>22</v>
      </c>
      <c r="C1553" s="49">
        <v>8</v>
      </c>
      <c r="D1553" s="4" t="s">
        <v>361</v>
      </c>
      <c r="E1553" s="1">
        <v>27.761636734008789</v>
      </c>
    </row>
    <row r="1554" spans="1:5" x14ac:dyDescent="0.25">
      <c r="A1554" s="4">
        <v>349</v>
      </c>
      <c r="B1554" s="4" t="s">
        <v>23</v>
      </c>
      <c r="C1554" s="49">
        <v>8</v>
      </c>
      <c r="D1554" s="4" t="s">
        <v>361</v>
      </c>
      <c r="E1554" s="1">
        <v>28.135795593261719</v>
      </c>
    </row>
    <row r="1555" spans="1:5" x14ac:dyDescent="0.25">
      <c r="A1555" s="4">
        <v>372</v>
      </c>
      <c r="B1555" s="4" t="s">
        <v>24</v>
      </c>
      <c r="C1555" s="49">
        <v>8</v>
      </c>
      <c r="D1555" s="4" t="s">
        <v>361</v>
      </c>
      <c r="E1555" s="1">
        <v>27.865365982055664</v>
      </c>
    </row>
    <row r="1556" spans="1:5" x14ac:dyDescent="0.25">
      <c r="A1556" s="4">
        <v>14</v>
      </c>
      <c r="B1556" s="4" t="s">
        <v>25</v>
      </c>
      <c r="C1556" s="49">
        <v>9</v>
      </c>
      <c r="D1556" s="4" t="s">
        <v>361</v>
      </c>
      <c r="E1556" s="1">
        <v>27.753271102905273</v>
      </c>
    </row>
    <row r="1557" spans="1:5" x14ac:dyDescent="0.25">
      <c r="A1557" s="4">
        <v>37</v>
      </c>
      <c r="B1557" s="4" t="s">
        <v>26</v>
      </c>
      <c r="C1557" s="49">
        <v>9</v>
      </c>
      <c r="D1557" s="4" t="s">
        <v>361</v>
      </c>
      <c r="E1557" s="1">
        <v>27.505727767944336</v>
      </c>
    </row>
    <row r="1558" spans="1:5" x14ac:dyDescent="0.25">
      <c r="A1558" s="4">
        <v>38</v>
      </c>
      <c r="B1558" s="4" t="s">
        <v>27</v>
      </c>
      <c r="C1558" s="49">
        <v>9</v>
      </c>
      <c r="D1558" s="4" t="s">
        <v>361</v>
      </c>
      <c r="E1558" s="1">
        <v>27.627347946166992</v>
      </c>
    </row>
    <row r="1559" spans="1:5" x14ac:dyDescent="0.25">
      <c r="A1559" s="4">
        <v>62</v>
      </c>
      <c r="B1559" s="4" t="s">
        <v>28</v>
      </c>
      <c r="C1559" s="49">
        <v>10</v>
      </c>
      <c r="D1559" s="4" t="s">
        <v>361</v>
      </c>
      <c r="E1559" s="1">
        <v>26.894161224365234</v>
      </c>
    </row>
    <row r="1560" spans="1:5" x14ac:dyDescent="0.25">
      <c r="A1560" s="4">
        <v>85</v>
      </c>
      <c r="B1560" s="4" t="s">
        <v>29</v>
      </c>
      <c r="C1560" s="49">
        <v>10</v>
      </c>
      <c r="D1560" s="4" t="s">
        <v>361</v>
      </c>
      <c r="E1560" s="1">
        <v>26.951467514038086</v>
      </c>
    </row>
    <row r="1561" spans="1:5" x14ac:dyDescent="0.25">
      <c r="A1561" s="4">
        <v>86</v>
      </c>
      <c r="B1561" s="4" t="s">
        <v>30</v>
      </c>
      <c r="C1561" s="49">
        <v>10</v>
      </c>
      <c r="D1561" s="4" t="s">
        <v>361</v>
      </c>
      <c r="E1561" s="1">
        <v>26.939044952392578</v>
      </c>
    </row>
    <row r="1562" spans="1:5" x14ac:dyDescent="0.25">
      <c r="A1562" s="4">
        <v>110</v>
      </c>
      <c r="B1562" s="4" t="s">
        <v>31</v>
      </c>
      <c r="C1562" s="49">
        <v>11</v>
      </c>
      <c r="D1562" s="4" t="s">
        <v>361</v>
      </c>
      <c r="E1562" s="1">
        <v>27.101324081420898</v>
      </c>
    </row>
    <row r="1563" spans="1:5" x14ac:dyDescent="0.25">
      <c r="A1563" s="4">
        <v>133</v>
      </c>
      <c r="B1563" s="4" t="s">
        <v>32</v>
      </c>
      <c r="C1563" s="49">
        <v>11</v>
      </c>
      <c r="D1563" s="4" t="s">
        <v>361</v>
      </c>
      <c r="E1563" s="1">
        <v>27.493362426757813</v>
      </c>
    </row>
    <row r="1564" spans="1:5" x14ac:dyDescent="0.25">
      <c r="A1564" s="4">
        <v>134</v>
      </c>
      <c r="B1564" s="4" t="s">
        <v>33</v>
      </c>
      <c r="C1564" s="49">
        <v>11</v>
      </c>
      <c r="D1564" s="4" t="s">
        <v>361</v>
      </c>
      <c r="E1564" s="1">
        <v>27.150968551635742</v>
      </c>
    </row>
    <row r="1565" spans="1:5" x14ac:dyDescent="0.25">
      <c r="A1565" s="4">
        <v>158</v>
      </c>
      <c r="B1565" s="4" t="s">
        <v>34</v>
      </c>
      <c r="C1565" s="49">
        <v>12</v>
      </c>
      <c r="D1565" s="4" t="s">
        <v>361</v>
      </c>
      <c r="E1565" s="1">
        <v>26.539566040039063</v>
      </c>
    </row>
    <row r="1566" spans="1:5" x14ac:dyDescent="0.25">
      <c r="A1566" s="4">
        <v>181</v>
      </c>
      <c r="B1566" s="4" t="s">
        <v>35</v>
      </c>
      <c r="C1566" s="49">
        <v>12</v>
      </c>
      <c r="D1566" s="4" t="s">
        <v>361</v>
      </c>
      <c r="E1566" s="1">
        <v>26.463558197021484</v>
      </c>
    </row>
    <row r="1567" spans="1:5" x14ac:dyDescent="0.25">
      <c r="A1567" s="4">
        <v>182</v>
      </c>
      <c r="B1567" s="4" t="s">
        <v>36</v>
      </c>
      <c r="C1567" s="49">
        <v>12</v>
      </c>
      <c r="D1567" s="4" t="s">
        <v>361</v>
      </c>
      <c r="E1567" s="1">
        <v>26.580904006958008</v>
      </c>
    </row>
    <row r="1568" spans="1:5" x14ac:dyDescent="0.25">
      <c r="A1568" s="4">
        <v>206</v>
      </c>
      <c r="B1568" s="4" t="s">
        <v>37</v>
      </c>
      <c r="C1568" s="49">
        <v>13</v>
      </c>
      <c r="D1568" s="4" t="s">
        <v>361</v>
      </c>
      <c r="E1568" s="1">
        <v>26.515172958374023</v>
      </c>
    </row>
    <row r="1569" spans="1:5" x14ac:dyDescent="0.25">
      <c r="A1569" s="4">
        <v>229</v>
      </c>
      <c r="B1569" s="4" t="s">
        <v>38</v>
      </c>
      <c r="C1569" s="49">
        <v>13</v>
      </c>
      <c r="D1569" s="4" t="s">
        <v>361</v>
      </c>
      <c r="E1569" s="1">
        <v>26.383432388305664</v>
      </c>
    </row>
    <row r="1570" spans="1:5" x14ac:dyDescent="0.25">
      <c r="A1570" s="4">
        <v>230</v>
      </c>
      <c r="B1570" s="4" t="s">
        <v>39</v>
      </c>
      <c r="C1570" s="49">
        <v>13</v>
      </c>
      <c r="D1570" s="4" t="s">
        <v>361</v>
      </c>
      <c r="E1570" s="1">
        <v>26.334753036499023</v>
      </c>
    </row>
    <row r="1571" spans="1:5" x14ac:dyDescent="0.25">
      <c r="A1571" s="4">
        <v>254</v>
      </c>
      <c r="B1571" s="4" t="s">
        <v>40</v>
      </c>
      <c r="C1571" s="49">
        <v>14</v>
      </c>
      <c r="D1571" s="4" t="s">
        <v>361</v>
      </c>
      <c r="E1571" s="1">
        <v>27.21281623840332</v>
      </c>
    </row>
    <row r="1572" spans="1:5" x14ac:dyDescent="0.25">
      <c r="A1572" s="4">
        <v>277</v>
      </c>
      <c r="B1572" s="4" t="s">
        <v>41</v>
      </c>
      <c r="C1572" s="49">
        <v>14</v>
      </c>
      <c r="D1572" s="4" t="s">
        <v>361</v>
      </c>
      <c r="E1572" s="1">
        <v>26.815605163574219</v>
      </c>
    </row>
    <row r="1573" spans="1:5" x14ac:dyDescent="0.25">
      <c r="A1573" s="4">
        <v>278</v>
      </c>
      <c r="B1573" s="4" t="s">
        <v>42</v>
      </c>
      <c r="C1573" s="49">
        <v>14</v>
      </c>
      <c r="D1573" s="4" t="s">
        <v>361</v>
      </c>
      <c r="E1573" s="1">
        <v>26.746234893798828</v>
      </c>
    </row>
    <row r="1574" spans="1:5" x14ac:dyDescent="0.25">
      <c r="A1574" s="4">
        <v>302</v>
      </c>
      <c r="B1574" s="4" t="s">
        <v>43</v>
      </c>
      <c r="C1574" s="49">
        <v>15</v>
      </c>
      <c r="D1574" s="4" t="s">
        <v>361</v>
      </c>
      <c r="E1574" s="1">
        <v>26.907154083251953</v>
      </c>
    </row>
    <row r="1575" spans="1:5" x14ac:dyDescent="0.25">
      <c r="A1575" s="4">
        <v>325</v>
      </c>
      <c r="B1575" s="4" t="s">
        <v>44</v>
      </c>
      <c r="C1575" s="49">
        <v>15</v>
      </c>
      <c r="D1575" s="4" t="s">
        <v>361</v>
      </c>
      <c r="E1575" s="1">
        <v>26.996007919311523</v>
      </c>
    </row>
    <row r="1576" spans="1:5" x14ac:dyDescent="0.25">
      <c r="A1576" s="4">
        <v>326</v>
      </c>
      <c r="B1576" s="4" t="s">
        <v>45</v>
      </c>
      <c r="C1576" s="49">
        <v>15</v>
      </c>
      <c r="D1576" s="4" t="s">
        <v>361</v>
      </c>
      <c r="E1576" s="1">
        <v>26.843744277954102</v>
      </c>
    </row>
    <row r="1577" spans="1:5" x14ac:dyDescent="0.25">
      <c r="A1577" s="4">
        <v>350</v>
      </c>
      <c r="B1577" s="4" t="s">
        <v>46</v>
      </c>
      <c r="C1577" s="49">
        <v>16</v>
      </c>
      <c r="D1577" s="4" t="s">
        <v>361</v>
      </c>
      <c r="E1577" s="1">
        <v>26.77397346496582</v>
      </c>
    </row>
    <row r="1578" spans="1:5" x14ac:dyDescent="0.25">
      <c r="A1578" s="4">
        <v>373</v>
      </c>
      <c r="B1578" s="4" t="s">
        <v>47</v>
      </c>
      <c r="C1578" s="49">
        <v>16</v>
      </c>
      <c r="D1578" s="4" t="s">
        <v>361</v>
      </c>
      <c r="E1578" s="1">
        <v>26.488689422607422</v>
      </c>
    </row>
    <row r="1579" spans="1:5" x14ac:dyDescent="0.25">
      <c r="A1579" s="4">
        <v>374</v>
      </c>
      <c r="B1579" s="4" t="s">
        <v>48</v>
      </c>
      <c r="C1579" s="49">
        <v>16</v>
      </c>
      <c r="D1579" s="4" t="s">
        <v>361</v>
      </c>
      <c r="E1579" s="1">
        <v>26.589624404907227</v>
      </c>
    </row>
    <row r="1580" spans="1:5" x14ac:dyDescent="0.25">
      <c r="A1580" s="4">
        <v>15</v>
      </c>
      <c r="B1580" s="4" t="s">
        <v>49</v>
      </c>
      <c r="C1580" s="49">
        <v>17</v>
      </c>
      <c r="D1580" s="4" t="s">
        <v>361</v>
      </c>
      <c r="E1580" s="1">
        <v>27.180915832519531</v>
      </c>
    </row>
    <row r="1581" spans="1:5" x14ac:dyDescent="0.25">
      <c r="A1581" s="4">
        <v>16</v>
      </c>
      <c r="B1581" s="4" t="s">
        <v>50</v>
      </c>
      <c r="C1581" s="49">
        <v>17</v>
      </c>
      <c r="D1581" s="4" t="s">
        <v>361</v>
      </c>
      <c r="E1581" s="1">
        <v>27.184137344360352</v>
      </c>
    </row>
    <row r="1582" spans="1:5" x14ac:dyDescent="0.25">
      <c r="A1582" s="4">
        <v>39</v>
      </c>
      <c r="B1582" s="4" t="s">
        <v>51</v>
      </c>
      <c r="C1582" s="49">
        <v>17</v>
      </c>
      <c r="D1582" s="4" t="s">
        <v>361</v>
      </c>
      <c r="E1582" s="1">
        <v>27.270174026489258</v>
      </c>
    </row>
    <row r="1583" spans="1:5" x14ac:dyDescent="0.25">
      <c r="A1583" s="4">
        <v>63</v>
      </c>
      <c r="B1583" s="4" t="s">
        <v>52</v>
      </c>
      <c r="C1583" s="49">
        <v>18</v>
      </c>
      <c r="D1583" s="4" t="s">
        <v>361</v>
      </c>
      <c r="E1583" s="1">
        <v>27.050382614135742</v>
      </c>
    </row>
    <row r="1584" spans="1:5" x14ac:dyDescent="0.25">
      <c r="A1584" s="4">
        <v>64</v>
      </c>
      <c r="B1584" s="4" t="s">
        <v>53</v>
      </c>
      <c r="C1584" s="49">
        <v>18</v>
      </c>
      <c r="D1584" s="4" t="s">
        <v>361</v>
      </c>
      <c r="E1584" s="1">
        <v>27.105525970458984</v>
      </c>
    </row>
    <row r="1585" spans="1:5" x14ac:dyDescent="0.25">
      <c r="A1585" s="4">
        <v>87</v>
      </c>
      <c r="B1585" s="4" t="s">
        <v>54</v>
      </c>
      <c r="C1585" s="49">
        <v>18</v>
      </c>
      <c r="D1585" s="4" t="s">
        <v>361</v>
      </c>
      <c r="E1585" s="1">
        <v>27.338485717773438</v>
      </c>
    </row>
    <row r="1586" spans="1:5" x14ac:dyDescent="0.25">
      <c r="A1586" s="4">
        <v>111</v>
      </c>
      <c r="B1586" s="4" t="s">
        <v>55</v>
      </c>
      <c r="C1586" s="49">
        <v>19</v>
      </c>
      <c r="D1586" s="4" t="s">
        <v>361</v>
      </c>
      <c r="E1586" s="1">
        <v>27.098505020141602</v>
      </c>
    </row>
    <row r="1587" spans="1:5" x14ac:dyDescent="0.25">
      <c r="A1587" s="4">
        <v>112</v>
      </c>
      <c r="B1587" s="4" t="s">
        <v>56</v>
      </c>
      <c r="C1587" s="49">
        <v>19</v>
      </c>
      <c r="D1587" s="4" t="s">
        <v>361</v>
      </c>
      <c r="E1587" s="1">
        <v>27.107397079467773</v>
      </c>
    </row>
    <row r="1588" spans="1:5" x14ac:dyDescent="0.25">
      <c r="A1588" s="4">
        <v>135</v>
      </c>
      <c r="B1588" s="4" t="s">
        <v>57</v>
      </c>
      <c r="C1588" s="49">
        <v>19</v>
      </c>
      <c r="D1588" s="4" t="s">
        <v>361</v>
      </c>
      <c r="E1588" s="1">
        <v>27.384845733642578</v>
      </c>
    </row>
    <row r="1589" spans="1:5" x14ac:dyDescent="0.25">
      <c r="A1589" s="4">
        <v>159</v>
      </c>
      <c r="B1589" s="4" t="s">
        <v>58</v>
      </c>
      <c r="C1589" s="49">
        <v>20</v>
      </c>
      <c r="D1589" s="4" t="s">
        <v>361</v>
      </c>
      <c r="E1589" s="1">
        <v>26.822036743164063</v>
      </c>
    </row>
    <row r="1590" spans="1:5" x14ac:dyDescent="0.25">
      <c r="A1590" s="4">
        <v>160</v>
      </c>
      <c r="B1590" s="4" t="s">
        <v>59</v>
      </c>
      <c r="C1590" s="49">
        <v>20</v>
      </c>
      <c r="D1590" s="4" t="s">
        <v>361</v>
      </c>
      <c r="E1590" s="1">
        <v>26.901269912719727</v>
      </c>
    </row>
    <row r="1591" spans="1:5" x14ac:dyDescent="0.25">
      <c r="A1591" s="4">
        <v>183</v>
      </c>
      <c r="B1591" s="4" t="s">
        <v>60</v>
      </c>
      <c r="C1591" s="49">
        <v>20</v>
      </c>
      <c r="D1591" s="4" t="s">
        <v>361</v>
      </c>
      <c r="E1591" s="1">
        <v>27.063081741333008</v>
      </c>
    </row>
    <row r="1592" spans="1:5" x14ac:dyDescent="0.25">
      <c r="A1592" s="4">
        <v>207</v>
      </c>
      <c r="B1592" s="4" t="s">
        <v>61</v>
      </c>
      <c r="C1592" s="49">
        <v>21</v>
      </c>
      <c r="D1592" s="4" t="s">
        <v>361</v>
      </c>
      <c r="E1592" s="1">
        <v>26.997640609741211</v>
      </c>
    </row>
    <row r="1593" spans="1:5" x14ac:dyDescent="0.25">
      <c r="A1593" s="4">
        <v>208</v>
      </c>
      <c r="B1593" s="4" t="s">
        <v>62</v>
      </c>
      <c r="C1593" s="49">
        <v>21</v>
      </c>
      <c r="D1593" s="4" t="s">
        <v>361</v>
      </c>
      <c r="E1593" s="1">
        <v>27.154766082763672</v>
      </c>
    </row>
    <row r="1594" spans="1:5" x14ac:dyDescent="0.25">
      <c r="A1594" s="4">
        <v>231</v>
      </c>
      <c r="B1594" s="4" t="s">
        <v>63</v>
      </c>
      <c r="C1594" s="49">
        <v>21</v>
      </c>
      <c r="D1594" s="4" t="s">
        <v>361</v>
      </c>
      <c r="E1594" s="1">
        <v>26.987741470336914</v>
      </c>
    </row>
    <row r="1595" spans="1:5" x14ac:dyDescent="0.25">
      <c r="A1595" s="4">
        <v>255</v>
      </c>
      <c r="B1595" s="4" t="s">
        <v>64</v>
      </c>
      <c r="C1595" s="49">
        <v>22</v>
      </c>
      <c r="D1595" s="4" t="s">
        <v>361</v>
      </c>
      <c r="E1595" s="1">
        <v>26.686996459960938</v>
      </c>
    </row>
    <row r="1596" spans="1:5" x14ac:dyDescent="0.25">
      <c r="A1596" s="4">
        <v>256</v>
      </c>
      <c r="B1596" s="4" t="s">
        <v>65</v>
      </c>
      <c r="C1596" s="49">
        <v>22</v>
      </c>
      <c r="D1596" s="4" t="s">
        <v>361</v>
      </c>
      <c r="E1596" s="1">
        <v>26.984416961669922</v>
      </c>
    </row>
    <row r="1597" spans="1:5" x14ac:dyDescent="0.25">
      <c r="A1597" s="4">
        <v>279</v>
      </c>
      <c r="B1597" s="4" t="s">
        <v>66</v>
      </c>
      <c r="C1597" s="49">
        <v>22</v>
      </c>
      <c r="D1597" s="4" t="s">
        <v>361</v>
      </c>
      <c r="E1597" s="1">
        <v>26.97685432434082</v>
      </c>
    </row>
    <row r="1598" spans="1:5" x14ac:dyDescent="0.25">
      <c r="A1598" s="4">
        <v>303</v>
      </c>
      <c r="B1598" s="4" t="s">
        <v>67</v>
      </c>
      <c r="C1598" s="49">
        <v>23</v>
      </c>
      <c r="D1598" s="4" t="s">
        <v>361</v>
      </c>
      <c r="E1598" s="1">
        <v>27.645898818969727</v>
      </c>
    </row>
    <row r="1599" spans="1:5" x14ac:dyDescent="0.25">
      <c r="A1599" s="4">
        <v>304</v>
      </c>
      <c r="B1599" s="4" t="s">
        <v>68</v>
      </c>
      <c r="C1599" s="49">
        <v>23</v>
      </c>
      <c r="D1599" s="4" t="s">
        <v>361</v>
      </c>
      <c r="E1599" s="1">
        <v>27.944910049438477</v>
      </c>
    </row>
    <row r="1600" spans="1:5" x14ac:dyDescent="0.25">
      <c r="A1600" s="4">
        <v>327</v>
      </c>
      <c r="B1600" s="4" t="s">
        <v>69</v>
      </c>
      <c r="C1600" s="49">
        <v>23</v>
      </c>
      <c r="D1600" s="4" t="s">
        <v>361</v>
      </c>
      <c r="E1600" s="1">
        <v>27.668857574462891</v>
      </c>
    </row>
    <row r="1601" spans="1:5" x14ac:dyDescent="0.25">
      <c r="A1601" s="4">
        <v>351</v>
      </c>
      <c r="B1601" s="4" t="s">
        <v>70</v>
      </c>
      <c r="C1601" s="49">
        <v>24</v>
      </c>
      <c r="D1601" s="4" t="s">
        <v>361</v>
      </c>
      <c r="E1601" s="1">
        <v>27.99504280090332</v>
      </c>
    </row>
    <row r="1602" spans="1:5" x14ac:dyDescent="0.25">
      <c r="A1602" s="4">
        <v>352</v>
      </c>
      <c r="B1602" s="4" t="s">
        <v>71</v>
      </c>
      <c r="C1602" s="49">
        <v>24</v>
      </c>
      <c r="D1602" s="4" t="s">
        <v>361</v>
      </c>
      <c r="E1602" s="1">
        <v>27.764654159545898</v>
      </c>
    </row>
    <row r="1603" spans="1:5" x14ac:dyDescent="0.25">
      <c r="A1603" s="4">
        <v>375</v>
      </c>
      <c r="B1603" s="4" t="s">
        <v>72</v>
      </c>
      <c r="C1603" s="49">
        <v>24</v>
      </c>
      <c r="D1603" s="4" t="s">
        <v>361</v>
      </c>
      <c r="E1603" s="1">
        <v>27.797988891601563</v>
      </c>
    </row>
    <row r="1604" spans="1:5" x14ac:dyDescent="0.25">
      <c r="A1604" s="4">
        <v>17</v>
      </c>
      <c r="B1604" s="4" t="s">
        <v>73</v>
      </c>
      <c r="C1604" s="49">
        <v>25</v>
      </c>
      <c r="D1604" s="4" t="s">
        <v>361</v>
      </c>
      <c r="E1604" s="1">
        <v>26.877567291259766</v>
      </c>
    </row>
    <row r="1605" spans="1:5" x14ac:dyDescent="0.25">
      <c r="A1605" s="4">
        <v>40</v>
      </c>
      <c r="B1605" s="4" t="s">
        <v>74</v>
      </c>
      <c r="C1605" s="49">
        <v>25</v>
      </c>
      <c r="D1605" s="4" t="s">
        <v>361</v>
      </c>
      <c r="E1605" s="1">
        <v>26.790956497192383</v>
      </c>
    </row>
    <row r="1606" spans="1:5" x14ac:dyDescent="0.25">
      <c r="A1606" s="4">
        <v>41</v>
      </c>
      <c r="B1606" s="4" t="s">
        <v>75</v>
      </c>
      <c r="C1606" s="49">
        <v>25</v>
      </c>
      <c r="D1606" s="4" t="s">
        <v>361</v>
      </c>
      <c r="E1606" s="1">
        <v>26.813686370849609</v>
      </c>
    </row>
    <row r="1607" spans="1:5" x14ac:dyDescent="0.25">
      <c r="A1607" s="4">
        <v>65</v>
      </c>
      <c r="B1607" s="4" t="s">
        <v>76</v>
      </c>
      <c r="C1607" s="49">
        <v>26</v>
      </c>
      <c r="D1607" s="4" t="s">
        <v>361</v>
      </c>
      <c r="E1607" s="1">
        <v>25.83952522277832</v>
      </c>
    </row>
    <row r="1608" spans="1:5" x14ac:dyDescent="0.25">
      <c r="A1608" s="4">
        <v>88</v>
      </c>
      <c r="B1608" s="4" t="s">
        <v>77</v>
      </c>
      <c r="C1608" s="49">
        <v>26</v>
      </c>
      <c r="D1608" s="4" t="s">
        <v>361</v>
      </c>
      <c r="E1608" s="1">
        <v>25.859813690185547</v>
      </c>
    </row>
    <row r="1609" spans="1:5" x14ac:dyDescent="0.25">
      <c r="A1609" s="4">
        <v>89</v>
      </c>
      <c r="B1609" s="4" t="s">
        <v>78</v>
      </c>
      <c r="C1609" s="49">
        <v>26</v>
      </c>
      <c r="D1609" s="4" t="s">
        <v>361</v>
      </c>
      <c r="E1609" s="1">
        <v>25.946792602539063</v>
      </c>
    </row>
    <row r="1610" spans="1:5" x14ac:dyDescent="0.25">
      <c r="A1610" s="4">
        <v>113</v>
      </c>
      <c r="B1610" s="4" t="s">
        <v>79</v>
      </c>
      <c r="C1610" s="49">
        <v>27</v>
      </c>
      <c r="D1610" s="4" t="s">
        <v>361</v>
      </c>
      <c r="E1610" s="1">
        <v>26.131862640380859</v>
      </c>
    </row>
    <row r="1611" spans="1:5" x14ac:dyDescent="0.25">
      <c r="A1611" s="4">
        <v>136</v>
      </c>
      <c r="B1611" s="4" t="s">
        <v>80</v>
      </c>
      <c r="C1611" s="49">
        <v>27</v>
      </c>
      <c r="D1611" s="4" t="s">
        <v>361</v>
      </c>
      <c r="E1611" s="1">
        <v>25.8800048828125</v>
      </c>
    </row>
    <row r="1612" spans="1:5" x14ac:dyDescent="0.25">
      <c r="A1612" s="4">
        <v>137</v>
      </c>
      <c r="B1612" s="4" t="s">
        <v>81</v>
      </c>
      <c r="C1612" s="49">
        <v>27</v>
      </c>
      <c r="D1612" s="4" t="s">
        <v>361</v>
      </c>
      <c r="E1612" s="1">
        <v>25.98553466796875</v>
      </c>
    </row>
    <row r="1613" spans="1:5" x14ac:dyDescent="0.25">
      <c r="A1613" s="4">
        <v>161</v>
      </c>
      <c r="B1613" s="4" t="s">
        <v>82</v>
      </c>
      <c r="C1613" s="49">
        <v>28</v>
      </c>
      <c r="D1613" s="4" t="s">
        <v>361</v>
      </c>
      <c r="E1613" s="1">
        <v>26.155174255371094</v>
      </c>
    </row>
    <row r="1614" spans="1:5" x14ac:dyDescent="0.25">
      <c r="A1614" s="4">
        <v>184</v>
      </c>
      <c r="B1614" s="4" t="s">
        <v>83</v>
      </c>
      <c r="C1614" s="49">
        <v>28</v>
      </c>
      <c r="D1614" s="4" t="s">
        <v>361</v>
      </c>
      <c r="E1614" s="1">
        <v>26.104673385620117</v>
      </c>
    </row>
    <row r="1615" spans="1:5" x14ac:dyDescent="0.25">
      <c r="A1615" s="4">
        <v>185</v>
      </c>
      <c r="B1615" s="4" t="s">
        <v>84</v>
      </c>
      <c r="C1615" s="49">
        <v>28</v>
      </c>
      <c r="D1615" s="4" t="s">
        <v>361</v>
      </c>
      <c r="E1615" s="1">
        <v>26.278530120849609</v>
      </c>
    </row>
    <row r="1616" spans="1:5" x14ac:dyDescent="0.25">
      <c r="A1616" s="4">
        <v>209</v>
      </c>
      <c r="B1616" s="4" t="s">
        <v>85</v>
      </c>
      <c r="C1616" s="49">
        <v>29</v>
      </c>
      <c r="D1616" s="4" t="s">
        <v>361</v>
      </c>
      <c r="E1616" s="1">
        <v>26.153343200683594</v>
      </c>
    </row>
    <row r="1617" spans="1:5" x14ac:dyDescent="0.25">
      <c r="A1617" s="4">
        <v>232</v>
      </c>
      <c r="B1617" s="4" t="s">
        <v>86</v>
      </c>
      <c r="C1617" s="49">
        <v>29</v>
      </c>
      <c r="D1617" s="4" t="s">
        <v>361</v>
      </c>
      <c r="E1617" s="1">
        <v>25.795101165771484</v>
      </c>
    </row>
    <row r="1618" spans="1:5" x14ac:dyDescent="0.25">
      <c r="A1618" s="4">
        <v>233</v>
      </c>
      <c r="B1618" s="4" t="s">
        <v>87</v>
      </c>
      <c r="C1618" s="49">
        <v>29</v>
      </c>
      <c r="D1618" s="4" t="s">
        <v>361</v>
      </c>
      <c r="E1618" s="1">
        <v>26.171840667724609</v>
      </c>
    </row>
    <row r="1619" spans="1:5" x14ac:dyDescent="0.25">
      <c r="A1619" s="4">
        <v>257</v>
      </c>
      <c r="B1619" s="4" t="s">
        <v>88</v>
      </c>
      <c r="C1619" s="49">
        <v>30</v>
      </c>
      <c r="D1619" s="4" t="s">
        <v>361</v>
      </c>
      <c r="E1619" s="1">
        <v>26.08143424987793</v>
      </c>
    </row>
    <row r="1620" spans="1:5" x14ac:dyDescent="0.25">
      <c r="A1620" s="4">
        <v>280</v>
      </c>
      <c r="B1620" s="4" t="s">
        <v>89</v>
      </c>
      <c r="C1620" s="49">
        <v>30</v>
      </c>
      <c r="D1620" s="4" t="s">
        <v>361</v>
      </c>
      <c r="E1620" s="1">
        <v>25.871482849121094</v>
      </c>
    </row>
    <row r="1621" spans="1:5" x14ac:dyDescent="0.25">
      <c r="A1621" s="4">
        <v>281</v>
      </c>
      <c r="B1621" s="4" t="s">
        <v>90</v>
      </c>
      <c r="C1621" s="49">
        <v>30</v>
      </c>
      <c r="D1621" s="4" t="s">
        <v>361</v>
      </c>
      <c r="E1621" s="1">
        <v>26.199960708618164</v>
      </c>
    </row>
    <row r="1622" spans="1:5" x14ac:dyDescent="0.25">
      <c r="A1622" s="4">
        <v>305</v>
      </c>
      <c r="B1622" s="4" t="s">
        <v>91</v>
      </c>
      <c r="C1622" s="49">
        <v>31</v>
      </c>
      <c r="D1622" s="4" t="s">
        <v>361</v>
      </c>
      <c r="E1622" s="1">
        <v>26.013853073120117</v>
      </c>
    </row>
    <row r="1623" spans="1:5" x14ac:dyDescent="0.25">
      <c r="A1623" s="4">
        <v>328</v>
      </c>
      <c r="B1623" s="4" t="s">
        <v>92</v>
      </c>
      <c r="C1623" s="49">
        <v>31</v>
      </c>
      <c r="D1623" s="4" t="s">
        <v>361</v>
      </c>
      <c r="E1623" s="1">
        <v>25.823287963867188</v>
      </c>
    </row>
    <row r="1624" spans="1:5" x14ac:dyDescent="0.25">
      <c r="A1624" s="4">
        <v>329</v>
      </c>
      <c r="B1624" s="4" t="s">
        <v>93</v>
      </c>
      <c r="C1624" s="49">
        <v>31</v>
      </c>
      <c r="D1624" s="4" t="s">
        <v>361</v>
      </c>
      <c r="E1624" s="1">
        <v>25.814516067504883</v>
      </c>
    </row>
    <row r="1625" spans="1:5" x14ac:dyDescent="0.25">
      <c r="A1625" s="4">
        <v>353</v>
      </c>
      <c r="B1625" s="4" t="s">
        <v>94</v>
      </c>
      <c r="C1625" s="49">
        <v>32</v>
      </c>
      <c r="D1625" s="4" t="s">
        <v>361</v>
      </c>
      <c r="E1625" s="1">
        <v>25.668205261230469</v>
      </c>
    </row>
    <row r="1626" spans="1:5" x14ac:dyDescent="0.25">
      <c r="A1626" s="4">
        <v>376</v>
      </c>
      <c r="B1626" s="4" t="s">
        <v>95</v>
      </c>
      <c r="C1626" s="49">
        <v>32</v>
      </c>
      <c r="D1626" s="4" t="s">
        <v>361</v>
      </c>
      <c r="E1626" s="1">
        <v>25.592752456665039</v>
      </c>
    </row>
    <row r="1627" spans="1:5" x14ac:dyDescent="0.25">
      <c r="A1627" s="4">
        <v>377</v>
      </c>
      <c r="B1627" s="4" t="s">
        <v>96</v>
      </c>
      <c r="C1627" s="49">
        <v>32</v>
      </c>
      <c r="D1627" s="4" t="s">
        <v>361</v>
      </c>
      <c r="E1627" s="1">
        <v>25.752315521240234</v>
      </c>
    </row>
    <row r="1628" spans="1:5" x14ac:dyDescent="0.25">
      <c r="A1628" s="4">
        <v>18</v>
      </c>
      <c r="B1628" s="4" t="s">
        <v>97</v>
      </c>
      <c r="C1628" s="49">
        <v>33</v>
      </c>
      <c r="D1628" s="4" t="s">
        <v>361</v>
      </c>
      <c r="E1628" s="1">
        <v>26.232208251953125</v>
      </c>
    </row>
    <row r="1629" spans="1:5" x14ac:dyDescent="0.25">
      <c r="A1629" s="4">
        <v>19</v>
      </c>
      <c r="B1629" s="4" t="s">
        <v>98</v>
      </c>
      <c r="C1629" s="49">
        <v>33</v>
      </c>
      <c r="D1629" s="4" t="s">
        <v>361</v>
      </c>
      <c r="E1629" s="1">
        <v>26.045463562011719</v>
      </c>
    </row>
    <row r="1630" spans="1:5" x14ac:dyDescent="0.25">
      <c r="A1630" s="4">
        <v>42</v>
      </c>
      <c r="B1630" s="4" t="s">
        <v>99</v>
      </c>
      <c r="C1630" s="49">
        <v>33</v>
      </c>
      <c r="D1630" s="4" t="s">
        <v>361</v>
      </c>
      <c r="E1630" s="1">
        <v>26.400144577026367</v>
      </c>
    </row>
    <row r="1631" spans="1:5" x14ac:dyDescent="0.25">
      <c r="A1631" s="4">
        <v>66</v>
      </c>
      <c r="B1631" s="4" t="s">
        <v>100</v>
      </c>
      <c r="C1631" s="49">
        <v>34</v>
      </c>
      <c r="D1631" s="4" t="s">
        <v>361</v>
      </c>
      <c r="E1631" s="1">
        <v>26.028057098388672</v>
      </c>
    </row>
    <row r="1632" spans="1:5" x14ac:dyDescent="0.25">
      <c r="A1632" s="4">
        <v>67</v>
      </c>
      <c r="B1632" s="4" t="s">
        <v>101</v>
      </c>
      <c r="C1632" s="49">
        <v>34</v>
      </c>
      <c r="D1632" s="4" t="s">
        <v>361</v>
      </c>
      <c r="E1632" s="1">
        <v>25.891452789306641</v>
      </c>
    </row>
    <row r="1633" spans="1:5" x14ac:dyDescent="0.25">
      <c r="A1633" s="4">
        <v>90</v>
      </c>
      <c r="B1633" s="4" t="s">
        <v>102</v>
      </c>
      <c r="C1633" s="49">
        <v>34</v>
      </c>
      <c r="D1633" s="4" t="s">
        <v>361</v>
      </c>
      <c r="E1633" s="1">
        <v>26.093679428100586</v>
      </c>
    </row>
    <row r="1634" spans="1:5" x14ac:dyDescent="0.25">
      <c r="A1634" s="4">
        <v>114</v>
      </c>
      <c r="B1634" s="4" t="s">
        <v>103</v>
      </c>
      <c r="C1634" s="49">
        <v>35</v>
      </c>
      <c r="D1634" s="4" t="s">
        <v>361</v>
      </c>
      <c r="E1634" s="1">
        <v>26.191139221191406</v>
      </c>
    </row>
    <row r="1635" spans="1:5" x14ac:dyDescent="0.25">
      <c r="A1635" s="4">
        <v>115</v>
      </c>
      <c r="B1635" s="4" t="s">
        <v>104</v>
      </c>
      <c r="C1635" s="49">
        <v>35</v>
      </c>
      <c r="D1635" s="4" t="s">
        <v>361</v>
      </c>
      <c r="E1635" s="1">
        <v>26.046197891235352</v>
      </c>
    </row>
    <row r="1636" spans="1:5" x14ac:dyDescent="0.25">
      <c r="A1636" s="4">
        <v>138</v>
      </c>
      <c r="B1636" s="4" t="s">
        <v>105</v>
      </c>
      <c r="C1636" s="49">
        <v>35</v>
      </c>
      <c r="D1636" s="4" t="s">
        <v>361</v>
      </c>
      <c r="E1636" s="1">
        <v>26.164623260498047</v>
      </c>
    </row>
    <row r="1637" spans="1:5" x14ac:dyDescent="0.25">
      <c r="A1637" s="4">
        <v>162</v>
      </c>
      <c r="B1637" s="4" t="s">
        <v>106</v>
      </c>
      <c r="C1637" s="49">
        <v>36</v>
      </c>
      <c r="D1637" s="4" t="s">
        <v>361</v>
      </c>
      <c r="E1637" s="1">
        <v>25.336095809936523</v>
      </c>
    </row>
    <row r="1638" spans="1:5" x14ac:dyDescent="0.25">
      <c r="A1638" s="4">
        <v>163</v>
      </c>
      <c r="B1638" s="4" t="s">
        <v>107</v>
      </c>
      <c r="C1638" s="49">
        <v>36</v>
      </c>
      <c r="D1638" s="4" t="s">
        <v>361</v>
      </c>
      <c r="E1638" s="1">
        <v>25.175151824951172</v>
      </c>
    </row>
    <row r="1639" spans="1:5" x14ac:dyDescent="0.25">
      <c r="A1639" s="4">
        <v>186</v>
      </c>
      <c r="B1639" s="4" t="s">
        <v>108</v>
      </c>
      <c r="C1639" s="49">
        <v>36</v>
      </c>
      <c r="D1639" s="4" t="s">
        <v>361</v>
      </c>
      <c r="E1639" s="1">
        <v>25.387821197509766</v>
      </c>
    </row>
    <row r="1640" spans="1:5" x14ac:dyDescent="0.25">
      <c r="A1640" s="4">
        <v>210</v>
      </c>
      <c r="B1640" s="4" t="s">
        <v>109</v>
      </c>
      <c r="C1640" s="49">
        <v>37</v>
      </c>
      <c r="D1640" s="4" t="s">
        <v>361</v>
      </c>
      <c r="E1640" s="1">
        <v>25.829023361206055</v>
      </c>
    </row>
    <row r="1641" spans="1:5" x14ac:dyDescent="0.25">
      <c r="A1641" s="4">
        <v>211</v>
      </c>
      <c r="B1641" s="4" t="s">
        <v>110</v>
      </c>
      <c r="C1641" s="49">
        <v>37</v>
      </c>
      <c r="D1641" s="4" t="s">
        <v>361</v>
      </c>
      <c r="E1641" s="1">
        <v>26.026132583618164</v>
      </c>
    </row>
    <row r="1642" spans="1:5" x14ac:dyDescent="0.25">
      <c r="A1642" s="4">
        <v>234</v>
      </c>
      <c r="B1642" s="4" t="s">
        <v>111</v>
      </c>
      <c r="C1642" s="49">
        <v>37</v>
      </c>
      <c r="D1642" s="4" t="s">
        <v>361</v>
      </c>
      <c r="E1642" s="1">
        <v>25.883644104003906</v>
      </c>
    </row>
    <row r="1643" spans="1:5" x14ac:dyDescent="0.25">
      <c r="A1643" s="4">
        <v>258</v>
      </c>
      <c r="B1643" s="4" t="s">
        <v>112</v>
      </c>
      <c r="C1643" s="49">
        <v>38</v>
      </c>
      <c r="D1643" s="4" t="s">
        <v>361</v>
      </c>
      <c r="E1643" s="1">
        <v>26.079809188842773</v>
      </c>
    </row>
    <row r="1644" spans="1:5" x14ac:dyDescent="0.25">
      <c r="A1644" s="4">
        <v>259</v>
      </c>
      <c r="B1644" s="4" t="s">
        <v>113</v>
      </c>
      <c r="C1644" s="49">
        <v>38</v>
      </c>
      <c r="D1644" s="4" t="s">
        <v>361</v>
      </c>
      <c r="E1644" s="1">
        <v>25.960397720336914</v>
      </c>
    </row>
    <row r="1645" spans="1:5" x14ac:dyDescent="0.25">
      <c r="A1645" s="4">
        <v>282</v>
      </c>
      <c r="B1645" s="4" t="s">
        <v>114</v>
      </c>
      <c r="C1645" s="49">
        <v>38</v>
      </c>
      <c r="D1645" s="4" t="s">
        <v>361</v>
      </c>
      <c r="E1645" s="1">
        <v>26.097385406494141</v>
      </c>
    </row>
    <row r="1646" spans="1:5" x14ac:dyDescent="0.25">
      <c r="A1646" s="4">
        <v>306</v>
      </c>
      <c r="B1646" s="4" t="s">
        <v>115</v>
      </c>
      <c r="C1646" s="49">
        <v>39</v>
      </c>
      <c r="D1646" s="4" t="s">
        <v>361</v>
      </c>
      <c r="E1646" s="1">
        <v>26.353498458862305</v>
      </c>
    </row>
    <row r="1647" spans="1:5" x14ac:dyDescent="0.25">
      <c r="A1647" s="4">
        <v>307</v>
      </c>
      <c r="B1647" s="4" t="s">
        <v>116</v>
      </c>
      <c r="C1647" s="49">
        <v>39</v>
      </c>
      <c r="D1647" s="4" t="s">
        <v>361</v>
      </c>
      <c r="E1647" s="1">
        <v>26.100688934326172</v>
      </c>
    </row>
    <row r="1648" spans="1:5" x14ac:dyDescent="0.25">
      <c r="A1648" s="4">
        <v>330</v>
      </c>
      <c r="B1648" s="4" t="s">
        <v>117</v>
      </c>
      <c r="C1648" s="49">
        <v>39</v>
      </c>
      <c r="D1648" s="4" t="s">
        <v>361</v>
      </c>
      <c r="E1648" s="1">
        <v>26.164878845214844</v>
      </c>
    </row>
    <row r="1649" spans="1:5" x14ac:dyDescent="0.25">
      <c r="A1649" s="4">
        <v>354</v>
      </c>
      <c r="B1649" s="4" t="s">
        <v>118</v>
      </c>
      <c r="C1649" s="49">
        <v>40</v>
      </c>
      <c r="D1649" s="4" t="s">
        <v>361</v>
      </c>
      <c r="E1649" s="1">
        <v>25.774765014648438</v>
      </c>
    </row>
    <row r="1650" spans="1:5" x14ac:dyDescent="0.25">
      <c r="A1650" s="4">
        <v>355</v>
      </c>
      <c r="B1650" s="4" t="s">
        <v>119</v>
      </c>
      <c r="C1650" s="49">
        <v>40</v>
      </c>
      <c r="D1650" s="4" t="s">
        <v>361</v>
      </c>
      <c r="E1650" s="1">
        <v>25.885234832763672</v>
      </c>
    </row>
    <row r="1651" spans="1:5" x14ac:dyDescent="0.25">
      <c r="A1651" s="4">
        <v>378</v>
      </c>
      <c r="B1651" s="4" t="s">
        <v>120</v>
      </c>
      <c r="C1651" s="49">
        <v>40</v>
      </c>
      <c r="D1651" s="4" t="s">
        <v>361</v>
      </c>
      <c r="E1651" s="1">
        <v>25.827262878417969</v>
      </c>
    </row>
    <row r="1652" spans="1:5" x14ac:dyDescent="0.25">
      <c r="A1652" s="4">
        <v>20</v>
      </c>
      <c r="B1652" s="4" t="s">
        <v>121</v>
      </c>
      <c r="C1652" s="49">
        <v>41</v>
      </c>
      <c r="D1652" s="4" t="s">
        <v>361</v>
      </c>
      <c r="E1652" s="1">
        <v>26.097576141357422</v>
      </c>
    </row>
    <row r="1653" spans="1:5" x14ac:dyDescent="0.25">
      <c r="A1653" s="4">
        <v>43</v>
      </c>
      <c r="B1653" s="4" t="s">
        <v>122</v>
      </c>
      <c r="C1653" s="49">
        <v>41</v>
      </c>
      <c r="D1653" s="4" t="s">
        <v>361</v>
      </c>
      <c r="E1653" s="1">
        <v>26.174736022949219</v>
      </c>
    </row>
    <row r="1654" spans="1:5" x14ac:dyDescent="0.25">
      <c r="A1654" s="4">
        <v>44</v>
      </c>
      <c r="B1654" s="4" t="s">
        <v>123</v>
      </c>
      <c r="C1654" s="49">
        <v>41</v>
      </c>
      <c r="D1654" s="4" t="s">
        <v>361</v>
      </c>
      <c r="E1654" s="1">
        <v>26.185098648071289</v>
      </c>
    </row>
    <row r="1655" spans="1:5" x14ac:dyDescent="0.25">
      <c r="A1655" s="4">
        <v>68</v>
      </c>
      <c r="B1655" s="4" t="s">
        <v>124</v>
      </c>
      <c r="C1655" s="49">
        <v>42</v>
      </c>
      <c r="D1655" s="4" t="s">
        <v>361</v>
      </c>
      <c r="E1655" s="1">
        <v>25.679998397827148</v>
      </c>
    </row>
    <row r="1656" spans="1:5" x14ac:dyDescent="0.25">
      <c r="A1656" s="4">
        <v>91</v>
      </c>
      <c r="B1656" s="4" t="s">
        <v>125</v>
      </c>
      <c r="C1656" s="49">
        <v>42</v>
      </c>
      <c r="D1656" s="4" t="s">
        <v>361</v>
      </c>
      <c r="E1656" s="1">
        <v>25.615774154663086</v>
      </c>
    </row>
    <row r="1657" spans="1:5" x14ac:dyDescent="0.25">
      <c r="A1657" s="4">
        <v>92</v>
      </c>
      <c r="B1657" s="4" t="s">
        <v>126</v>
      </c>
      <c r="C1657" s="49">
        <v>42</v>
      </c>
      <c r="D1657" s="4" t="s">
        <v>361</v>
      </c>
      <c r="E1657" s="1">
        <v>25.426424026489258</v>
      </c>
    </row>
    <row r="1658" spans="1:5" x14ac:dyDescent="0.25">
      <c r="A1658" s="4">
        <v>116</v>
      </c>
      <c r="B1658" s="4" t="s">
        <v>127</v>
      </c>
      <c r="C1658" s="49">
        <v>43</v>
      </c>
      <c r="D1658" s="4" t="s">
        <v>361</v>
      </c>
      <c r="E1658" s="1">
        <v>25.873607635498047</v>
      </c>
    </row>
    <row r="1659" spans="1:5" x14ac:dyDescent="0.25">
      <c r="A1659" s="4">
        <v>139</v>
      </c>
      <c r="B1659" s="4" t="s">
        <v>128</v>
      </c>
      <c r="C1659" s="49">
        <v>43</v>
      </c>
      <c r="D1659" s="4" t="s">
        <v>361</v>
      </c>
      <c r="E1659" s="1">
        <v>26.061729431152344</v>
      </c>
    </row>
    <row r="1660" spans="1:5" x14ac:dyDescent="0.25">
      <c r="A1660" s="4">
        <v>140</v>
      </c>
      <c r="B1660" s="4" t="s">
        <v>129</v>
      </c>
      <c r="C1660" s="49">
        <v>43</v>
      </c>
      <c r="D1660" s="4" t="s">
        <v>361</v>
      </c>
      <c r="E1660" s="1">
        <v>25.958818435668945</v>
      </c>
    </row>
    <row r="1661" spans="1:5" x14ac:dyDescent="0.25">
      <c r="A1661" s="4">
        <v>164</v>
      </c>
      <c r="B1661" s="4" t="s">
        <v>130</v>
      </c>
      <c r="C1661" s="49">
        <v>44</v>
      </c>
      <c r="D1661" s="4" t="s">
        <v>361</v>
      </c>
      <c r="E1661" s="1">
        <v>25.187837600708008</v>
      </c>
    </row>
    <row r="1662" spans="1:5" x14ac:dyDescent="0.25">
      <c r="A1662" s="4">
        <v>187</v>
      </c>
      <c r="B1662" s="4" t="s">
        <v>131</v>
      </c>
      <c r="C1662" s="49">
        <v>44</v>
      </c>
      <c r="D1662" s="4" t="s">
        <v>361</v>
      </c>
      <c r="E1662" s="1">
        <v>25.458742141723633</v>
      </c>
    </row>
    <row r="1663" spans="1:5" x14ac:dyDescent="0.25">
      <c r="A1663" s="4">
        <v>188</v>
      </c>
      <c r="B1663" s="4" t="s">
        <v>132</v>
      </c>
      <c r="C1663" s="49">
        <v>44</v>
      </c>
      <c r="D1663" s="4" t="s">
        <v>361</v>
      </c>
      <c r="E1663" s="1">
        <v>25.257602691650391</v>
      </c>
    </row>
    <row r="1664" spans="1:5" x14ac:dyDescent="0.25">
      <c r="A1664" s="4">
        <v>212</v>
      </c>
      <c r="B1664" s="4" t="s">
        <v>133</v>
      </c>
      <c r="C1664" s="49">
        <v>45</v>
      </c>
      <c r="D1664" s="4" t="s">
        <v>361</v>
      </c>
      <c r="E1664" s="1">
        <v>25.493816375732422</v>
      </c>
    </row>
    <row r="1665" spans="1:5" x14ac:dyDescent="0.25">
      <c r="A1665" s="4">
        <v>235</v>
      </c>
      <c r="B1665" s="4" t="s">
        <v>134</v>
      </c>
      <c r="C1665" s="49">
        <v>45</v>
      </c>
      <c r="D1665" s="4" t="s">
        <v>361</v>
      </c>
      <c r="E1665" s="1">
        <v>25.85308837890625</v>
      </c>
    </row>
    <row r="1666" spans="1:5" x14ac:dyDescent="0.25">
      <c r="A1666" s="4">
        <v>236</v>
      </c>
      <c r="B1666" s="4" t="s">
        <v>135</v>
      </c>
      <c r="C1666" s="49">
        <v>45</v>
      </c>
      <c r="D1666" s="4" t="s">
        <v>361</v>
      </c>
      <c r="E1666" s="1">
        <v>25.691617965698242</v>
      </c>
    </row>
    <row r="1667" spans="1:5" x14ac:dyDescent="0.25">
      <c r="A1667" s="4">
        <v>260</v>
      </c>
      <c r="B1667" s="4" t="s">
        <v>136</v>
      </c>
      <c r="C1667" s="49">
        <v>46</v>
      </c>
      <c r="D1667" s="4" t="s">
        <v>361</v>
      </c>
      <c r="E1667" s="1">
        <v>25.647911071777344</v>
      </c>
    </row>
    <row r="1668" spans="1:5" x14ac:dyDescent="0.25">
      <c r="A1668" s="4">
        <v>283</v>
      </c>
      <c r="B1668" s="4" t="s">
        <v>137</v>
      </c>
      <c r="C1668" s="49">
        <v>46</v>
      </c>
      <c r="D1668" s="4" t="s">
        <v>361</v>
      </c>
      <c r="E1668" s="1">
        <v>25.980842590332031</v>
      </c>
    </row>
    <row r="1669" spans="1:5" x14ac:dyDescent="0.25">
      <c r="A1669" s="4">
        <v>284</v>
      </c>
      <c r="B1669" s="4" t="s">
        <v>138</v>
      </c>
      <c r="C1669" s="49">
        <v>46</v>
      </c>
      <c r="D1669" s="4" t="s">
        <v>361</v>
      </c>
      <c r="E1669" s="1">
        <v>26.268779754638672</v>
      </c>
    </row>
    <row r="1670" spans="1:5" x14ac:dyDescent="0.25">
      <c r="A1670" s="4">
        <v>308</v>
      </c>
      <c r="B1670" s="4" t="s">
        <v>139</v>
      </c>
      <c r="C1670" s="49">
        <v>47</v>
      </c>
      <c r="D1670" s="4" t="s">
        <v>361</v>
      </c>
      <c r="E1670" s="1">
        <v>25.38177490234375</v>
      </c>
    </row>
    <row r="1671" spans="1:5" x14ac:dyDescent="0.25">
      <c r="A1671" s="4">
        <v>331</v>
      </c>
      <c r="B1671" s="4" t="s">
        <v>140</v>
      </c>
      <c r="C1671" s="49">
        <v>47</v>
      </c>
      <c r="D1671" s="4" t="s">
        <v>361</v>
      </c>
      <c r="E1671" s="1">
        <v>25.564615249633789</v>
      </c>
    </row>
    <row r="1672" spans="1:5" x14ac:dyDescent="0.25">
      <c r="A1672" s="4">
        <v>332</v>
      </c>
      <c r="B1672" s="4" t="s">
        <v>141</v>
      </c>
      <c r="C1672" s="49">
        <v>47</v>
      </c>
      <c r="D1672" s="4" t="s">
        <v>361</v>
      </c>
      <c r="E1672" s="1">
        <v>25.317914962768555</v>
      </c>
    </row>
    <row r="1673" spans="1:5" x14ac:dyDescent="0.25">
      <c r="A1673" s="4">
        <v>356</v>
      </c>
      <c r="B1673" s="4" t="s">
        <v>142</v>
      </c>
      <c r="C1673" s="49">
        <v>48</v>
      </c>
      <c r="D1673" s="4" t="s">
        <v>361</v>
      </c>
      <c r="E1673" s="1">
        <v>26.415233612060547</v>
      </c>
    </row>
    <row r="1674" spans="1:5" x14ac:dyDescent="0.25">
      <c r="A1674" s="4">
        <v>379</v>
      </c>
      <c r="B1674" s="4" t="s">
        <v>143</v>
      </c>
      <c r="C1674" s="49">
        <v>48</v>
      </c>
      <c r="D1674" s="4" t="s">
        <v>361</v>
      </c>
      <c r="E1674" s="1">
        <v>26.036905288696289</v>
      </c>
    </row>
    <row r="1675" spans="1:5" x14ac:dyDescent="0.25">
      <c r="A1675" s="4">
        <v>380</v>
      </c>
      <c r="B1675" s="4" t="s">
        <v>144</v>
      </c>
      <c r="C1675" s="49">
        <v>48</v>
      </c>
      <c r="D1675" s="4" t="s">
        <v>361</v>
      </c>
      <c r="E1675" s="1">
        <v>26.126560211181641</v>
      </c>
    </row>
    <row r="1676" spans="1:5" x14ac:dyDescent="0.25">
      <c r="A1676" s="4">
        <v>21</v>
      </c>
      <c r="B1676" s="4" t="s">
        <v>145</v>
      </c>
      <c r="C1676" s="49">
        <v>49</v>
      </c>
      <c r="D1676" s="4" t="s">
        <v>361</v>
      </c>
      <c r="E1676" s="1">
        <v>25.860977172851563</v>
      </c>
    </row>
    <row r="1677" spans="1:5" x14ac:dyDescent="0.25">
      <c r="A1677" s="4">
        <v>22</v>
      </c>
      <c r="B1677" s="4" t="s">
        <v>146</v>
      </c>
      <c r="C1677" s="49">
        <v>49</v>
      </c>
      <c r="D1677" s="4" t="s">
        <v>361</v>
      </c>
      <c r="E1677" s="1">
        <v>25.751148223876953</v>
      </c>
    </row>
    <row r="1678" spans="1:5" x14ac:dyDescent="0.25">
      <c r="A1678" s="4">
        <v>45</v>
      </c>
      <c r="B1678" s="4" t="s">
        <v>147</v>
      </c>
      <c r="C1678" s="49">
        <v>49</v>
      </c>
      <c r="D1678" s="4" t="s">
        <v>361</v>
      </c>
      <c r="E1678" s="1">
        <v>25.70697021484375</v>
      </c>
    </row>
    <row r="1679" spans="1:5" x14ac:dyDescent="0.25">
      <c r="A1679" s="4">
        <v>69</v>
      </c>
      <c r="B1679" s="4" t="s">
        <v>148</v>
      </c>
      <c r="C1679" s="49">
        <v>50</v>
      </c>
      <c r="D1679" s="4" t="s">
        <v>361</v>
      </c>
      <c r="E1679" s="1">
        <v>25.081525802612305</v>
      </c>
    </row>
    <row r="1680" spans="1:5" x14ac:dyDescent="0.25">
      <c r="A1680" s="4">
        <v>70</v>
      </c>
      <c r="B1680" s="4" t="s">
        <v>149</v>
      </c>
      <c r="C1680" s="49">
        <v>50</v>
      </c>
      <c r="D1680" s="4" t="s">
        <v>361</v>
      </c>
      <c r="E1680" s="1">
        <v>25.234407424926758</v>
      </c>
    </row>
    <row r="1681" spans="1:5" x14ac:dyDescent="0.25">
      <c r="A1681" s="4">
        <v>93</v>
      </c>
      <c r="B1681" s="4" t="s">
        <v>150</v>
      </c>
      <c r="C1681" s="49">
        <v>50</v>
      </c>
      <c r="D1681" s="4" t="s">
        <v>361</v>
      </c>
      <c r="E1681" s="1">
        <v>25.116010665893555</v>
      </c>
    </row>
    <row r="1682" spans="1:5" x14ac:dyDescent="0.25">
      <c r="A1682" s="4">
        <v>117</v>
      </c>
      <c r="B1682" s="4" t="s">
        <v>151</v>
      </c>
      <c r="C1682" s="49" t="s">
        <v>152</v>
      </c>
      <c r="D1682" s="4" t="s">
        <v>361</v>
      </c>
      <c r="E1682" s="4" t="s">
        <v>153</v>
      </c>
    </row>
    <row r="1683" spans="1:5" x14ac:dyDescent="0.25">
      <c r="A1683" s="4">
        <v>118</v>
      </c>
      <c r="B1683" s="4" t="s">
        <v>154</v>
      </c>
      <c r="C1683" s="49" t="s">
        <v>152</v>
      </c>
      <c r="D1683" s="4" t="s">
        <v>361</v>
      </c>
      <c r="E1683" s="4" t="s">
        <v>153</v>
      </c>
    </row>
    <row r="1684" spans="1:5" x14ac:dyDescent="0.25">
      <c r="A1684" s="4">
        <v>141</v>
      </c>
      <c r="B1684" s="4" t="s">
        <v>155</v>
      </c>
      <c r="C1684" s="49" t="s">
        <v>152</v>
      </c>
      <c r="D1684" s="4" t="s">
        <v>361</v>
      </c>
      <c r="E1684" s="4" t="s">
        <v>153</v>
      </c>
    </row>
  </sheetData>
  <sortState xmlns:xlrd2="http://schemas.microsoft.com/office/spreadsheetml/2017/richdata2" ref="A2:E1684">
    <sortCondition ref="D2:D1684"/>
    <sortCondition ref="C2:C16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C8E8-99F3-467E-B262-1E93F069140E}">
  <dimension ref="A1:F154"/>
  <sheetViews>
    <sheetView workbookViewId="0">
      <selection activeCell="Q16" sqref="Q16"/>
    </sheetView>
  </sheetViews>
  <sheetFormatPr defaultRowHeight="15" x14ac:dyDescent="0.25"/>
  <sheetData>
    <row r="1" spans="1:6" ht="30.75" thickBot="1" x14ac:dyDescent="0.3">
      <c r="A1" s="5" t="s">
        <v>316</v>
      </c>
      <c r="B1" s="5" t="s">
        <v>159</v>
      </c>
      <c r="C1" s="5" t="s">
        <v>160</v>
      </c>
      <c r="D1" s="5" t="s">
        <v>317</v>
      </c>
      <c r="E1" s="5" t="s">
        <v>318</v>
      </c>
      <c r="F1" s="1"/>
    </row>
    <row r="2" spans="1:6" x14ac:dyDescent="0.25">
      <c r="A2" s="3">
        <v>1</v>
      </c>
      <c r="B2" s="4" t="s">
        <v>1</v>
      </c>
      <c r="C2" s="1">
        <v>19.450773239135742</v>
      </c>
      <c r="D2" s="1">
        <f>AVERAGE(C2:C4)</f>
        <v>19.326430638631184</v>
      </c>
      <c r="E2" s="1">
        <f t="shared" ref="E2" si="0">STDEV(C2:C4)</f>
        <v>0.11271581692595298</v>
      </c>
      <c r="F2" s="1"/>
    </row>
    <row r="3" spans="1:6" x14ac:dyDescent="0.25">
      <c r="A3" s="3">
        <v>1</v>
      </c>
      <c r="B3" s="4" t="s">
        <v>1</v>
      </c>
      <c r="C3" s="1">
        <v>19.23095703125</v>
      </c>
      <c r="D3" s="1">
        <f t="shared" ref="D3" si="1">AVERAGE(C2:C4)</f>
        <v>19.326430638631184</v>
      </c>
      <c r="E3" s="1">
        <f t="shared" ref="E3" si="2">STDEV(C2:C4)</f>
        <v>0.11271581692595298</v>
      </c>
      <c r="F3" s="1"/>
    </row>
    <row r="4" spans="1:6" x14ac:dyDescent="0.25">
      <c r="A4" s="3">
        <v>1</v>
      </c>
      <c r="B4" s="4" t="s">
        <v>1</v>
      </c>
      <c r="C4" s="1">
        <v>19.297561645507813</v>
      </c>
      <c r="D4" s="1">
        <f t="shared" ref="D4" si="3">AVERAGE(C2:C4)</f>
        <v>19.326430638631184</v>
      </c>
      <c r="E4" s="1">
        <f t="shared" ref="E4" si="4">STDEV(C2:C4)</f>
        <v>0.11271581692595298</v>
      </c>
      <c r="F4" s="1"/>
    </row>
    <row r="5" spans="1:6" x14ac:dyDescent="0.25">
      <c r="A5" s="3">
        <v>2</v>
      </c>
      <c r="B5" s="4" t="s">
        <v>1</v>
      </c>
      <c r="C5" s="1">
        <v>19.594123840332031</v>
      </c>
      <c r="D5" s="1">
        <f t="shared" ref="D5" si="5">AVERAGE(C5:C7)</f>
        <v>19.509025573730469</v>
      </c>
      <c r="E5" s="1">
        <f t="shared" ref="E5" si="6">STDEV(C5:C7)</f>
        <v>9.8826431407412443E-2</v>
      </c>
      <c r="F5" s="1"/>
    </row>
    <row r="6" spans="1:6" x14ac:dyDescent="0.25">
      <c r="A6" s="3">
        <v>2</v>
      </c>
      <c r="B6" s="4" t="s">
        <v>1</v>
      </c>
      <c r="C6" s="1">
        <v>19.400632858276367</v>
      </c>
      <c r="D6" s="1">
        <f t="shared" ref="D6" si="7">AVERAGE(C5:C7)</f>
        <v>19.509025573730469</v>
      </c>
      <c r="E6" s="1">
        <f t="shared" ref="E6" si="8">STDEV(C5:C7)</f>
        <v>9.8826431407412443E-2</v>
      </c>
      <c r="F6" s="1"/>
    </row>
    <row r="7" spans="1:6" x14ac:dyDescent="0.25">
      <c r="A7" s="3">
        <v>2</v>
      </c>
      <c r="B7" s="4" t="s">
        <v>1</v>
      </c>
      <c r="C7" s="1">
        <v>19.532320022583008</v>
      </c>
      <c r="D7" s="1">
        <f t="shared" ref="D7" si="9">AVERAGE(C5:C7)</f>
        <v>19.509025573730469</v>
      </c>
      <c r="E7" s="1">
        <f t="shared" ref="E7" si="10">STDEV(C5:C7)</f>
        <v>9.8826431407412443E-2</v>
      </c>
      <c r="F7" s="1"/>
    </row>
    <row r="8" spans="1:6" x14ac:dyDescent="0.25">
      <c r="A8" s="3">
        <v>3</v>
      </c>
      <c r="B8" s="4" t="s">
        <v>1</v>
      </c>
      <c r="C8" s="1">
        <v>19.567632675170898</v>
      </c>
      <c r="D8" s="1">
        <f t="shared" ref="D8" si="11">AVERAGE(C8:C10)</f>
        <v>19.507649739583332</v>
      </c>
      <c r="E8" s="1">
        <f t="shared" ref="E8" si="12">STDEV(C8:C10)</f>
        <v>9.0717705955877997E-2</v>
      </c>
      <c r="F8" s="1"/>
    </row>
    <row r="9" spans="1:6" x14ac:dyDescent="0.25">
      <c r="A9" s="3">
        <v>3</v>
      </c>
      <c r="B9" s="4" t="s">
        <v>1</v>
      </c>
      <c r="C9" s="1">
        <v>19.403285980224609</v>
      </c>
      <c r="D9" s="1">
        <f t="shared" ref="D9" si="13">AVERAGE(C8:C10)</f>
        <v>19.507649739583332</v>
      </c>
      <c r="E9" s="1">
        <f t="shared" ref="E9" si="14">STDEV(C8:C10)</f>
        <v>9.0717705955877997E-2</v>
      </c>
      <c r="F9" s="1"/>
    </row>
    <row r="10" spans="1:6" x14ac:dyDescent="0.25">
      <c r="A10" s="3">
        <v>3</v>
      </c>
      <c r="B10" s="4" t="s">
        <v>1</v>
      </c>
      <c r="C10" s="1">
        <v>19.552030563354492</v>
      </c>
      <c r="D10" s="1">
        <f t="shared" ref="D10" si="15">AVERAGE(C8:C10)</f>
        <v>19.507649739583332</v>
      </c>
      <c r="E10" s="1">
        <f t="shared" ref="E10" si="16">STDEV(C8:C10)</f>
        <v>9.0717705955877997E-2</v>
      </c>
      <c r="F10" s="1"/>
    </row>
    <row r="11" spans="1:6" x14ac:dyDescent="0.25">
      <c r="A11" s="3">
        <v>4</v>
      </c>
      <c r="B11" s="4" t="s">
        <v>1</v>
      </c>
      <c r="C11" s="1">
        <v>18.926031112670898</v>
      </c>
      <c r="D11" s="1">
        <f t="shared" ref="D11" si="17">AVERAGE(C11:C13)</f>
        <v>19.073975245157879</v>
      </c>
      <c r="E11" s="1">
        <f t="shared" ref="E11" si="18">STDEV(C11:C13)</f>
        <v>0.14740291642397527</v>
      </c>
      <c r="F11" s="1"/>
    </row>
    <row r="12" spans="1:6" x14ac:dyDescent="0.25">
      <c r="A12" s="3">
        <v>4</v>
      </c>
      <c r="B12" s="4" t="s">
        <v>1</v>
      </c>
      <c r="C12" s="1">
        <v>19.075063705444336</v>
      </c>
      <c r="D12" s="1">
        <f t="shared" ref="D12" si="19">AVERAGE(C11:C13)</f>
        <v>19.073975245157879</v>
      </c>
      <c r="E12" s="1">
        <f t="shared" ref="E12" si="20">STDEV(C11:C13)</f>
        <v>0.14740291642397527</v>
      </c>
      <c r="F12" s="1"/>
    </row>
    <row r="13" spans="1:6" x14ac:dyDescent="0.25">
      <c r="A13" s="3">
        <v>4</v>
      </c>
      <c r="B13" s="4" t="s">
        <v>1</v>
      </c>
      <c r="C13" s="1">
        <v>19.220830917358398</v>
      </c>
      <c r="D13" s="1">
        <f t="shared" ref="D13" si="21">AVERAGE(C11:C13)</f>
        <v>19.073975245157879</v>
      </c>
      <c r="E13" s="1">
        <f t="shared" ref="E13" si="22">STDEV(C11:C13)</f>
        <v>0.14740291642397527</v>
      </c>
      <c r="F13" s="1"/>
    </row>
    <row r="14" spans="1:6" x14ac:dyDescent="0.25">
      <c r="A14" s="3">
        <v>5</v>
      </c>
      <c r="B14" s="4" t="s">
        <v>1</v>
      </c>
      <c r="C14" s="1">
        <v>19.588785171508789</v>
      </c>
      <c r="D14" s="1">
        <f t="shared" ref="D14" si="23">AVERAGE(C14:C16)</f>
        <v>19.54952112833659</v>
      </c>
      <c r="E14" s="1">
        <f t="shared" ref="E14" si="24">STDEV(C14:C16)</f>
        <v>3.4033217026333905E-2</v>
      </c>
      <c r="F14" s="1"/>
    </row>
    <row r="15" spans="1:6" x14ac:dyDescent="0.25">
      <c r="A15" s="3">
        <v>5</v>
      </c>
      <c r="B15" s="4" t="s">
        <v>1</v>
      </c>
      <c r="C15" s="1">
        <v>19.528470993041992</v>
      </c>
      <c r="D15" s="1">
        <f t="shared" ref="D15" si="25">AVERAGE(C14:C16)</f>
        <v>19.54952112833659</v>
      </c>
      <c r="E15" s="1">
        <f t="shared" ref="E15" si="26">STDEV(C14:C16)</f>
        <v>3.4033217026333905E-2</v>
      </c>
      <c r="F15" s="1"/>
    </row>
    <row r="16" spans="1:6" x14ac:dyDescent="0.25">
      <c r="A16" s="3">
        <v>5</v>
      </c>
      <c r="B16" s="4" t="s">
        <v>1</v>
      </c>
      <c r="C16" s="1">
        <v>19.531307220458984</v>
      </c>
      <c r="D16" s="1">
        <f t="shared" ref="D16" si="27">AVERAGE(C14:C16)</f>
        <v>19.54952112833659</v>
      </c>
      <c r="E16" s="1">
        <f t="shared" ref="E16" si="28">STDEV(C14:C16)</f>
        <v>3.4033217026333905E-2</v>
      </c>
      <c r="F16" s="1"/>
    </row>
    <row r="17" spans="1:6" x14ac:dyDescent="0.25">
      <c r="A17" s="3">
        <v>6</v>
      </c>
      <c r="B17" s="4" t="s">
        <v>1</v>
      </c>
      <c r="C17" s="1">
        <v>19.353012084960938</v>
      </c>
      <c r="D17" s="1">
        <f t="shared" ref="D17" si="29">AVERAGE(C17:C19)</f>
        <v>19.332894643147785</v>
      </c>
      <c r="E17" s="1">
        <f t="shared" ref="E17" si="30">STDEV(C17:C19)</f>
        <v>3.4131694649121309E-2</v>
      </c>
      <c r="F17" s="1"/>
    </row>
    <row r="18" spans="1:6" x14ac:dyDescent="0.25">
      <c r="A18" s="3">
        <v>6</v>
      </c>
      <c r="B18" s="4" t="s">
        <v>1</v>
      </c>
      <c r="C18" s="1">
        <v>19.293485641479492</v>
      </c>
      <c r="D18" s="1">
        <f t="shared" ref="D18" si="31">AVERAGE(C17:C19)</f>
        <v>19.332894643147785</v>
      </c>
      <c r="E18" s="1">
        <f t="shared" ref="E18" si="32">STDEV(C17:C19)</f>
        <v>3.4131694649121309E-2</v>
      </c>
      <c r="F18" s="1"/>
    </row>
    <row r="19" spans="1:6" x14ac:dyDescent="0.25">
      <c r="A19" s="3">
        <v>6</v>
      </c>
      <c r="B19" s="4" t="s">
        <v>1</v>
      </c>
      <c r="C19" s="1">
        <v>19.35218620300293</v>
      </c>
      <c r="D19" s="1">
        <f t="shared" ref="D19" si="33">AVERAGE(C17:C19)</f>
        <v>19.332894643147785</v>
      </c>
      <c r="E19" s="1">
        <f t="shared" ref="E19" si="34">STDEV(C17:C19)</f>
        <v>3.4131694649121309E-2</v>
      </c>
      <c r="F19" s="1"/>
    </row>
    <row r="20" spans="1:6" x14ac:dyDescent="0.25">
      <c r="A20" s="3">
        <v>7</v>
      </c>
      <c r="B20" s="4" t="s">
        <v>1</v>
      </c>
      <c r="C20" s="1">
        <v>19.53034782409668</v>
      </c>
      <c r="D20" s="1">
        <f t="shared" ref="D20" si="35">AVERAGE(C20:C22)</f>
        <v>19.611412048339844</v>
      </c>
      <c r="E20" s="1">
        <f t="shared" ref="E20" si="36">STDEV(C20:C22)</f>
        <v>9.9736581484658776E-2</v>
      </c>
      <c r="F20" s="1"/>
    </row>
    <row r="21" spans="1:6" x14ac:dyDescent="0.25">
      <c r="A21" s="3">
        <v>7</v>
      </c>
      <c r="B21" s="4" t="s">
        <v>1</v>
      </c>
      <c r="C21" s="1">
        <v>19.581100463867188</v>
      </c>
      <c r="D21" s="1">
        <f t="shared" ref="D21" si="37">AVERAGE(C20:C22)</f>
        <v>19.611412048339844</v>
      </c>
      <c r="E21" s="1">
        <f t="shared" ref="E21" si="38">STDEV(C20:C22)</f>
        <v>9.9736581484658776E-2</v>
      </c>
      <c r="F21" s="1"/>
    </row>
    <row r="22" spans="1:6" x14ac:dyDescent="0.25">
      <c r="A22" s="3">
        <v>7</v>
      </c>
      <c r="B22" s="4" t="s">
        <v>1</v>
      </c>
      <c r="C22" s="1">
        <v>19.722787857055664</v>
      </c>
      <c r="D22" s="1">
        <f t="shared" ref="D22" si="39">AVERAGE(C20:C22)</f>
        <v>19.611412048339844</v>
      </c>
      <c r="E22" s="1">
        <f t="shared" ref="E22" si="40">STDEV(C20:C22)</f>
        <v>9.9736581484658776E-2</v>
      </c>
      <c r="F22" s="1"/>
    </row>
    <row r="23" spans="1:6" x14ac:dyDescent="0.25">
      <c r="A23" s="3">
        <v>8</v>
      </c>
      <c r="B23" s="4" t="s">
        <v>1</v>
      </c>
      <c r="C23" s="1">
        <v>19.946100234985352</v>
      </c>
      <c r="D23" s="1">
        <f t="shared" ref="D23" si="41">AVERAGE(C23:C25)</f>
        <v>19.918854395548504</v>
      </c>
      <c r="E23" s="1">
        <f t="shared" ref="E23" si="42">STDEV(C23:C25)</f>
        <v>2.5962263231529899E-2</v>
      </c>
      <c r="F23" s="1"/>
    </row>
    <row r="24" spans="1:6" x14ac:dyDescent="0.25">
      <c r="A24" s="3">
        <v>8</v>
      </c>
      <c r="B24" s="4" t="s">
        <v>1</v>
      </c>
      <c r="C24" s="1">
        <v>19.894401550292969</v>
      </c>
      <c r="D24" s="1">
        <f t="shared" ref="D24" si="43">AVERAGE(C23:C25)</f>
        <v>19.918854395548504</v>
      </c>
      <c r="E24" s="1">
        <f t="shared" ref="E24" si="44">STDEV(C23:C25)</f>
        <v>2.5962263231529899E-2</v>
      </c>
      <c r="F24" s="1"/>
    </row>
    <row r="25" spans="1:6" x14ac:dyDescent="0.25">
      <c r="A25" s="3">
        <v>8</v>
      </c>
      <c r="B25" s="4" t="s">
        <v>1</v>
      </c>
      <c r="C25" s="1">
        <v>19.916061401367188</v>
      </c>
      <c r="D25" s="1">
        <f t="shared" ref="D25" si="45">AVERAGE(C23:C25)</f>
        <v>19.918854395548504</v>
      </c>
      <c r="E25" s="1">
        <f t="shared" ref="E25" si="46">STDEV(C23:C25)</f>
        <v>2.5962263231529899E-2</v>
      </c>
      <c r="F25" s="1"/>
    </row>
    <row r="26" spans="1:6" x14ac:dyDescent="0.25">
      <c r="A26" s="3">
        <v>9</v>
      </c>
      <c r="B26" s="4" t="s">
        <v>1</v>
      </c>
      <c r="C26" s="1">
        <v>20.034439086914063</v>
      </c>
      <c r="D26" s="1">
        <f t="shared" ref="D26" si="47">AVERAGE(C26:C28)</f>
        <v>19.908710479736328</v>
      </c>
      <c r="E26" s="1">
        <f t="shared" ref="E26" si="48">STDEV(C26:C28)</f>
        <v>0.12394269272558037</v>
      </c>
      <c r="F26" s="1"/>
    </row>
    <row r="27" spans="1:6" x14ac:dyDescent="0.25">
      <c r="A27" s="3">
        <v>9</v>
      </c>
      <c r="B27" s="4" t="s">
        <v>1</v>
      </c>
      <c r="C27" s="1">
        <v>19.78663444519043</v>
      </c>
      <c r="D27" s="1">
        <f t="shared" ref="D27" si="49">AVERAGE(C26:C28)</f>
        <v>19.908710479736328</v>
      </c>
      <c r="E27" s="1">
        <f t="shared" ref="E27" si="50">STDEV(C26:C28)</f>
        <v>0.12394269272558037</v>
      </c>
      <c r="F27" s="1"/>
    </row>
    <row r="28" spans="1:6" x14ac:dyDescent="0.25">
      <c r="A28" s="3">
        <v>9</v>
      </c>
      <c r="B28" s="4" t="s">
        <v>1</v>
      </c>
      <c r="C28" s="1">
        <v>19.905057907104492</v>
      </c>
      <c r="D28" s="1">
        <f t="shared" ref="D28" si="51">AVERAGE(C26:C28)</f>
        <v>19.908710479736328</v>
      </c>
      <c r="E28" s="1">
        <f t="shared" ref="E28" si="52">STDEV(C26:C28)</f>
        <v>0.12394269272558037</v>
      </c>
      <c r="F28" s="1"/>
    </row>
    <row r="29" spans="1:6" x14ac:dyDescent="0.25">
      <c r="A29" s="3">
        <v>10</v>
      </c>
      <c r="B29" s="4" t="s">
        <v>1</v>
      </c>
      <c r="C29" s="1">
        <v>19.423660278320313</v>
      </c>
      <c r="D29" s="1">
        <f t="shared" ref="D29" si="53">AVERAGE(C29:C31)</f>
        <v>19.190586725870769</v>
      </c>
      <c r="E29" s="1">
        <f t="shared" ref="E29" si="54">STDEV(C29:C31)</f>
        <v>0.23272307771660289</v>
      </c>
      <c r="F29" s="1"/>
    </row>
    <row r="30" spans="1:6" x14ac:dyDescent="0.25">
      <c r="A30" s="3">
        <v>10</v>
      </c>
      <c r="B30" s="4" t="s">
        <v>1</v>
      </c>
      <c r="C30" s="1">
        <v>19.189884185791016</v>
      </c>
      <c r="D30" s="1">
        <f t="shared" ref="D30" si="55">AVERAGE(C29:C31)</f>
        <v>19.190586725870769</v>
      </c>
      <c r="E30" s="1">
        <f t="shared" ref="E30" si="56">STDEV(C29:C31)</f>
        <v>0.23272307771660289</v>
      </c>
      <c r="F30" s="1"/>
    </row>
    <row r="31" spans="1:6" x14ac:dyDescent="0.25">
      <c r="A31" s="3">
        <v>10</v>
      </c>
      <c r="B31" s="4" t="s">
        <v>1</v>
      </c>
      <c r="C31" s="1">
        <v>18.958215713500977</v>
      </c>
      <c r="D31" s="1">
        <f t="shared" ref="D31" si="57">AVERAGE(C29:C31)</f>
        <v>19.190586725870769</v>
      </c>
      <c r="E31" s="1">
        <f t="shared" ref="E31" si="58">STDEV(C29:C31)</f>
        <v>0.23272307771660289</v>
      </c>
      <c r="F31" s="1"/>
    </row>
    <row r="32" spans="1:6" x14ac:dyDescent="0.25">
      <c r="A32" s="3">
        <v>11</v>
      </c>
      <c r="B32" s="4" t="s">
        <v>1</v>
      </c>
      <c r="C32" s="1">
        <v>18.56195068359375</v>
      </c>
      <c r="D32" s="1">
        <f t="shared" ref="D32" si="59">AVERAGE(C32:C34)</f>
        <v>18.384205500284832</v>
      </c>
      <c r="E32" s="1">
        <f t="shared" ref="E32" si="60">STDEV(C32:C34)</f>
        <v>0.16141489261615005</v>
      </c>
      <c r="F32" s="1"/>
    </row>
    <row r="33" spans="1:6" x14ac:dyDescent="0.25">
      <c r="A33" s="3">
        <v>11</v>
      </c>
      <c r="B33" s="4" t="s">
        <v>1</v>
      </c>
      <c r="C33" s="1">
        <v>18.343910217285156</v>
      </c>
      <c r="D33" s="1">
        <f t="shared" ref="D33" si="61">AVERAGE(C32:C34)</f>
        <v>18.384205500284832</v>
      </c>
      <c r="E33" s="1">
        <f t="shared" ref="E33" si="62">STDEV(C32:C34)</f>
        <v>0.16141489261615005</v>
      </c>
      <c r="F33" s="1"/>
    </row>
    <row r="34" spans="1:6" x14ac:dyDescent="0.25">
      <c r="A34" s="3">
        <v>11</v>
      </c>
      <c r="B34" s="4" t="s">
        <v>1</v>
      </c>
      <c r="C34" s="1">
        <v>18.246755599975586</v>
      </c>
      <c r="D34" s="1">
        <f t="shared" ref="D34" si="63">AVERAGE(C32:C34)</f>
        <v>18.384205500284832</v>
      </c>
      <c r="E34" s="1">
        <f t="shared" ref="E34" si="64">STDEV(C32:C34)</f>
        <v>0.16141489261615005</v>
      </c>
      <c r="F34" s="1"/>
    </row>
    <row r="35" spans="1:6" x14ac:dyDescent="0.25">
      <c r="A35" s="3">
        <v>12</v>
      </c>
      <c r="B35" s="4" t="s">
        <v>1</v>
      </c>
      <c r="C35" s="1">
        <v>18.178440093994141</v>
      </c>
      <c r="D35" s="1">
        <f t="shared" ref="D35" si="65">AVERAGE(C35:C37)</f>
        <v>17.987120310465496</v>
      </c>
      <c r="E35" s="1">
        <f t="shared" ref="E35" si="66">STDEV(C35:C37)</f>
        <v>0.18538548929757417</v>
      </c>
      <c r="F35" s="1"/>
    </row>
    <row r="36" spans="1:6" x14ac:dyDescent="0.25">
      <c r="A36" s="3">
        <v>12</v>
      </c>
      <c r="B36" s="4" t="s">
        <v>1</v>
      </c>
      <c r="C36" s="1">
        <v>17.974618911743164</v>
      </c>
      <c r="D36" s="1">
        <f t="shared" ref="D36" si="67">AVERAGE(C35:C37)</f>
        <v>17.987120310465496</v>
      </c>
      <c r="E36" s="1">
        <f t="shared" ref="E36" si="68">STDEV(C35:C37)</f>
        <v>0.18538548929757417</v>
      </c>
      <c r="F36" s="1"/>
    </row>
    <row r="37" spans="1:6" x14ac:dyDescent="0.25">
      <c r="A37" s="3">
        <v>12</v>
      </c>
      <c r="B37" s="4" t="s">
        <v>1</v>
      </c>
      <c r="C37" s="1">
        <v>17.80830192565918</v>
      </c>
      <c r="D37" s="1">
        <f t="shared" ref="D37" si="69">AVERAGE(C35:C37)</f>
        <v>17.987120310465496</v>
      </c>
      <c r="E37" s="1">
        <f t="shared" ref="E37" si="70">STDEV(C35:C37)</f>
        <v>0.18538548929757417</v>
      </c>
      <c r="F37" s="1"/>
    </row>
    <row r="38" spans="1:6" x14ac:dyDescent="0.25">
      <c r="A38" s="3">
        <v>13</v>
      </c>
      <c r="B38" s="4" t="s">
        <v>1</v>
      </c>
      <c r="C38" s="1">
        <v>18.101467132568359</v>
      </c>
      <c r="D38" s="1">
        <f t="shared" ref="D38" si="71">AVERAGE(C38:C40)</f>
        <v>18.033167521158855</v>
      </c>
      <c r="E38" s="1">
        <f t="shared" ref="E38" si="72">STDEV(C38:C40)</f>
        <v>6.0345683933866509E-2</v>
      </c>
      <c r="F38" s="1"/>
    </row>
    <row r="39" spans="1:6" x14ac:dyDescent="0.25">
      <c r="A39" s="3">
        <v>13</v>
      </c>
      <c r="B39" s="4" t="s">
        <v>1</v>
      </c>
      <c r="C39" s="1">
        <v>17.987060546875</v>
      </c>
      <c r="D39" s="1">
        <f t="shared" ref="D39" si="73">AVERAGE(C38:C40)</f>
        <v>18.033167521158855</v>
      </c>
      <c r="E39" s="1">
        <f t="shared" ref="E39" si="74">STDEV(C38:C40)</f>
        <v>6.0345683933866509E-2</v>
      </c>
      <c r="F39" s="1"/>
    </row>
    <row r="40" spans="1:6" x14ac:dyDescent="0.25">
      <c r="A40" s="3">
        <v>13</v>
      </c>
      <c r="B40" s="4" t="s">
        <v>1</v>
      </c>
      <c r="C40" s="1">
        <v>18.010974884033203</v>
      </c>
      <c r="D40" s="1">
        <f t="shared" ref="D40" si="75">AVERAGE(C38:C40)</f>
        <v>18.033167521158855</v>
      </c>
      <c r="E40" s="1">
        <f t="shared" ref="E40" si="76">STDEV(C38:C40)</f>
        <v>6.0345683933866509E-2</v>
      </c>
      <c r="F40" s="1"/>
    </row>
    <row r="41" spans="1:6" x14ac:dyDescent="0.25">
      <c r="A41" s="3">
        <v>14</v>
      </c>
      <c r="B41" s="4" t="s">
        <v>1</v>
      </c>
      <c r="C41" s="1">
        <v>18.08839225769043</v>
      </c>
      <c r="D41" s="1">
        <f t="shared" ref="D41" si="77">AVERAGE(C41:C43)</f>
        <v>18.067049662272137</v>
      </c>
      <c r="E41" s="1">
        <f t="shared" ref="E41" si="78">STDEV(C41:C43)</f>
        <v>2.4587934639760941E-2</v>
      </c>
      <c r="F41" s="1"/>
    </row>
    <row r="42" spans="1:6" x14ac:dyDescent="0.25">
      <c r="A42" s="3">
        <v>14</v>
      </c>
      <c r="B42" s="4" t="s">
        <v>1</v>
      </c>
      <c r="C42" s="1">
        <v>18.072593688964844</v>
      </c>
      <c r="D42" s="1">
        <f t="shared" ref="D42" si="79">AVERAGE(C41:C43)</f>
        <v>18.067049662272137</v>
      </c>
      <c r="E42" s="1">
        <f t="shared" ref="E42" si="80">STDEV(C41:C43)</f>
        <v>2.4587934639760941E-2</v>
      </c>
      <c r="F42" s="1"/>
    </row>
    <row r="43" spans="1:6" x14ac:dyDescent="0.25">
      <c r="A43" s="3">
        <v>14</v>
      </c>
      <c r="B43" s="4" t="s">
        <v>1</v>
      </c>
      <c r="C43" s="1">
        <v>18.040163040161133</v>
      </c>
      <c r="D43" s="1">
        <f t="shared" ref="D43" si="81">AVERAGE(C41:C43)</f>
        <v>18.067049662272137</v>
      </c>
      <c r="E43" s="1">
        <f t="shared" ref="E43" si="82">STDEV(C41:C43)</f>
        <v>2.4587934639760941E-2</v>
      </c>
      <c r="F43" s="1"/>
    </row>
    <row r="44" spans="1:6" x14ac:dyDescent="0.25">
      <c r="A44" s="3">
        <v>15</v>
      </c>
      <c r="B44" s="4" t="s">
        <v>1</v>
      </c>
      <c r="C44" s="1">
        <v>18.127614974975586</v>
      </c>
      <c r="D44" s="1">
        <f t="shared" ref="D44" si="83">AVERAGE(C44:C46)</f>
        <v>18.17125956217448</v>
      </c>
      <c r="E44" s="1">
        <f t="shared" ref="E44" si="84">STDEV(C44:C46)</f>
        <v>5.8457938154835513E-2</v>
      </c>
      <c r="F44" s="1"/>
    </row>
    <row r="45" spans="1:6" x14ac:dyDescent="0.25">
      <c r="A45" s="3">
        <v>15</v>
      </c>
      <c r="B45" s="4" t="s">
        <v>1</v>
      </c>
      <c r="C45" s="1">
        <v>18.148487091064453</v>
      </c>
      <c r="D45" s="1">
        <f t="shared" ref="D45" si="85">AVERAGE(C44:C46)</f>
        <v>18.17125956217448</v>
      </c>
      <c r="E45" s="1">
        <f t="shared" ref="E45" si="86">STDEV(C44:C46)</f>
        <v>5.8457938154835513E-2</v>
      </c>
      <c r="F45" s="1"/>
    </row>
    <row r="46" spans="1:6" x14ac:dyDescent="0.25">
      <c r="A46" s="3">
        <v>15</v>
      </c>
      <c r="B46" s="4" t="s">
        <v>1</v>
      </c>
      <c r="C46" s="1">
        <v>18.237676620483398</v>
      </c>
      <c r="D46" s="1">
        <f t="shared" ref="D46" si="87">AVERAGE(C44:C46)</f>
        <v>18.17125956217448</v>
      </c>
      <c r="E46" s="1">
        <f t="shared" ref="E46" si="88">STDEV(C44:C46)</f>
        <v>5.8457938154835513E-2</v>
      </c>
      <c r="F46" s="1"/>
    </row>
    <row r="47" spans="1:6" x14ac:dyDescent="0.25">
      <c r="A47" s="3">
        <v>16</v>
      </c>
      <c r="B47" s="4" t="s">
        <v>1</v>
      </c>
      <c r="C47" s="1">
        <v>18.621637344360352</v>
      </c>
      <c r="D47" s="1">
        <f t="shared" ref="D47" si="89">AVERAGE(C47:C49)</f>
        <v>18.759676615397137</v>
      </c>
      <c r="E47" s="1">
        <f t="shared" ref="E47" si="90">STDEV(C47:C49)</f>
        <v>0.14474072260817228</v>
      </c>
      <c r="F47" s="1"/>
    </row>
    <row r="48" spans="1:6" x14ac:dyDescent="0.25">
      <c r="A48" s="3">
        <v>16</v>
      </c>
      <c r="B48" s="4" t="s">
        <v>1</v>
      </c>
      <c r="C48" s="1">
        <v>18.910297393798828</v>
      </c>
      <c r="D48" s="1">
        <f t="shared" ref="D48" si="91">AVERAGE(C47:C49)</f>
        <v>18.759676615397137</v>
      </c>
      <c r="E48" s="1">
        <f t="shared" ref="E48" si="92">STDEV(C47:C49)</f>
        <v>0.14474072260817228</v>
      </c>
      <c r="F48" s="1"/>
    </row>
    <row r="49" spans="1:6" x14ac:dyDescent="0.25">
      <c r="A49" s="3">
        <v>16</v>
      </c>
      <c r="B49" s="4" t="s">
        <v>1</v>
      </c>
      <c r="C49" s="1">
        <v>18.747095108032227</v>
      </c>
      <c r="D49" s="1">
        <f t="shared" ref="D49" si="93">AVERAGE(C47:C49)</f>
        <v>18.759676615397137</v>
      </c>
      <c r="E49" s="1">
        <f t="shared" ref="E49" si="94">STDEV(C47:C49)</f>
        <v>0.14474072260817228</v>
      </c>
      <c r="F49" s="1"/>
    </row>
    <row r="50" spans="1:6" x14ac:dyDescent="0.25">
      <c r="A50" s="3">
        <v>17</v>
      </c>
      <c r="B50" s="4" t="s">
        <v>1</v>
      </c>
      <c r="C50" s="1">
        <v>19.063892364501953</v>
      </c>
      <c r="D50" s="1">
        <f t="shared" ref="D50" si="95">AVERAGE(C50:C52)</f>
        <v>19.213569005330402</v>
      </c>
      <c r="E50" s="1">
        <f t="shared" ref="E50" si="96">STDEV(C50:C52)</f>
        <v>0.17308835693133648</v>
      </c>
      <c r="F50" s="1"/>
    </row>
    <row r="51" spans="1:6" x14ac:dyDescent="0.25">
      <c r="A51" s="3">
        <v>17</v>
      </c>
      <c r="B51" s="4" t="s">
        <v>1</v>
      </c>
      <c r="C51" s="1">
        <v>19.403112411499023</v>
      </c>
      <c r="D51" s="1">
        <f t="shared" ref="D51" si="97">AVERAGE(C50:C52)</f>
        <v>19.213569005330402</v>
      </c>
      <c r="E51" s="1">
        <f t="shared" ref="E51" si="98">STDEV(C50:C52)</f>
        <v>0.17308835693133648</v>
      </c>
      <c r="F51" s="1"/>
    </row>
    <row r="52" spans="1:6" x14ac:dyDescent="0.25">
      <c r="A52" s="3">
        <v>17</v>
      </c>
      <c r="B52" s="4" t="s">
        <v>1</v>
      </c>
      <c r="C52" s="1">
        <v>19.173702239990234</v>
      </c>
      <c r="D52" s="1">
        <f t="shared" ref="D52" si="99">AVERAGE(C50:C52)</f>
        <v>19.213569005330402</v>
      </c>
      <c r="E52" s="1">
        <f t="shared" ref="E52" si="100">STDEV(C50:C52)</f>
        <v>0.17308835693133648</v>
      </c>
      <c r="F52" s="1"/>
    </row>
    <row r="53" spans="1:6" x14ac:dyDescent="0.25">
      <c r="A53" s="3">
        <v>18</v>
      </c>
      <c r="B53" s="4" t="s">
        <v>1</v>
      </c>
      <c r="C53" s="1">
        <v>19.163675308227539</v>
      </c>
      <c r="D53" s="1">
        <f t="shared" ref="D53" si="101">AVERAGE(C53:C55)</f>
        <v>19.05781364440918</v>
      </c>
      <c r="E53" s="1">
        <f t="shared" ref="E53" si="102">STDEV(C53:C55)</f>
        <v>9.5046914452440179E-2</v>
      </c>
      <c r="F53" s="1"/>
    </row>
    <row r="54" spans="1:6" x14ac:dyDescent="0.25">
      <c r="A54" s="3">
        <v>18</v>
      </c>
      <c r="B54" s="4" t="s">
        <v>1</v>
      </c>
      <c r="C54" s="1">
        <v>19.029960632324219</v>
      </c>
      <c r="D54" s="1">
        <f t="shared" ref="D54" si="103">AVERAGE(C53:C55)</f>
        <v>19.05781364440918</v>
      </c>
      <c r="E54" s="1">
        <f t="shared" ref="E54" si="104">STDEV(C53:C55)</f>
        <v>9.5046914452440179E-2</v>
      </c>
      <c r="F54" s="1"/>
    </row>
    <row r="55" spans="1:6" x14ac:dyDescent="0.25">
      <c r="A55" s="3">
        <v>18</v>
      </c>
      <c r="B55" s="4" t="s">
        <v>1</v>
      </c>
      <c r="C55" s="1">
        <v>18.979804992675781</v>
      </c>
      <c r="D55" s="1">
        <f t="shared" ref="D55" si="105">AVERAGE(C53:C55)</f>
        <v>19.05781364440918</v>
      </c>
      <c r="E55" s="1">
        <f t="shared" ref="E55" si="106">STDEV(C53:C55)</f>
        <v>9.5046914452440179E-2</v>
      </c>
      <c r="F55" s="1"/>
    </row>
    <row r="56" spans="1:6" x14ac:dyDescent="0.25">
      <c r="A56" s="3">
        <v>19</v>
      </c>
      <c r="B56" s="4" t="s">
        <v>1</v>
      </c>
      <c r="C56" s="1">
        <v>19.219060897827148</v>
      </c>
      <c r="D56" s="1">
        <f t="shared" ref="D56" si="107">AVERAGE(C56:C58)</f>
        <v>19.239555358886719</v>
      </c>
      <c r="E56" s="1">
        <f t="shared" ref="E56" si="108">STDEV(C56:C58)</f>
        <v>0.1138954276468734</v>
      </c>
      <c r="F56" s="1"/>
    </row>
    <row r="57" spans="1:6" x14ac:dyDescent="0.25">
      <c r="A57" s="3">
        <v>19</v>
      </c>
      <c r="B57" s="4" t="s">
        <v>1</v>
      </c>
      <c r="C57" s="1">
        <v>19.137298583984375</v>
      </c>
      <c r="D57" s="1">
        <f t="shared" ref="D57" si="109">AVERAGE(C56:C58)</f>
        <v>19.239555358886719</v>
      </c>
      <c r="E57" s="1">
        <f t="shared" ref="E57" si="110">STDEV(C56:C58)</f>
        <v>0.1138954276468734</v>
      </c>
      <c r="F57" s="1"/>
    </row>
    <row r="58" spans="1:6" x14ac:dyDescent="0.25">
      <c r="A58" s="3">
        <v>19</v>
      </c>
      <c r="B58" s="4" t="s">
        <v>1</v>
      </c>
      <c r="C58" s="1">
        <v>19.362306594848633</v>
      </c>
      <c r="D58" s="1">
        <f t="shared" ref="D58" si="111">AVERAGE(C56:C58)</f>
        <v>19.239555358886719</v>
      </c>
      <c r="E58" s="1">
        <f t="shared" ref="E58" si="112">STDEV(C56:C58)</f>
        <v>0.1138954276468734</v>
      </c>
      <c r="F58" s="1"/>
    </row>
    <row r="59" spans="1:6" x14ac:dyDescent="0.25">
      <c r="A59" s="3">
        <v>20</v>
      </c>
      <c r="B59" s="4" t="s">
        <v>1</v>
      </c>
      <c r="C59" s="1">
        <v>18.915388107299805</v>
      </c>
      <c r="D59" s="1">
        <f t="shared" ref="D59" si="113">AVERAGE(C59:C61)</f>
        <v>19.005462646484375</v>
      </c>
      <c r="E59" s="1">
        <f t="shared" ref="E59" si="114">STDEV(C59:C61)</f>
        <v>7.8134362234421009E-2</v>
      </c>
      <c r="F59" s="1"/>
    </row>
    <row r="60" spans="1:6" x14ac:dyDescent="0.25">
      <c r="A60" s="3">
        <v>20</v>
      </c>
      <c r="B60" s="4" t="s">
        <v>1</v>
      </c>
      <c r="C60" s="1">
        <v>19.054962158203125</v>
      </c>
      <c r="D60" s="1">
        <f t="shared" ref="D60" si="115">AVERAGE(C59:C61)</f>
        <v>19.005462646484375</v>
      </c>
      <c r="E60" s="1">
        <f t="shared" ref="E60" si="116">STDEV(C59:C61)</f>
        <v>7.8134362234421009E-2</v>
      </c>
      <c r="F60" s="1"/>
    </row>
    <row r="61" spans="1:6" x14ac:dyDescent="0.25">
      <c r="A61" s="3">
        <v>20</v>
      </c>
      <c r="B61" s="4" t="s">
        <v>1</v>
      </c>
      <c r="C61" s="1">
        <v>19.046037673950195</v>
      </c>
      <c r="D61" s="1">
        <f t="shared" ref="D61" si="117">AVERAGE(C59:C61)</f>
        <v>19.005462646484375</v>
      </c>
      <c r="E61" s="1">
        <f t="shared" ref="E61" si="118">STDEV(C59:C61)</f>
        <v>7.8134362234421009E-2</v>
      </c>
      <c r="F61" s="1"/>
    </row>
    <row r="62" spans="1:6" x14ac:dyDescent="0.25">
      <c r="A62" s="3">
        <v>21</v>
      </c>
      <c r="B62" s="4" t="s">
        <v>1</v>
      </c>
      <c r="C62" s="1">
        <v>18.340358734130859</v>
      </c>
      <c r="D62" s="1">
        <f t="shared" ref="D62" si="119">AVERAGE(C62:C64)</f>
        <v>18.430726369222004</v>
      </c>
      <c r="E62" s="1">
        <f t="shared" ref="E62" si="120">STDEV(C62:C64)</f>
        <v>7.9058833891212904E-2</v>
      </c>
      <c r="F62" s="1"/>
    </row>
    <row r="63" spans="1:6" x14ac:dyDescent="0.25">
      <c r="A63" s="3">
        <v>21</v>
      </c>
      <c r="B63" s="4" t="s">
        <v>1</v>
      </c>
      <c r="C63" s="1">
        <v>18.487115859985352</v>
      </c>
      <c r="D63" s="1">
        <f t="shared" ref="D63" si="121">AVERAGE(C62:C64)</f>
        <v>18.430726369222004</v>
      </c>
      <c r="E63" s="1">
        <f t="shared" ref="E63" si="122">STDEV(C62:C64)</f>
        <v>7.9058833891212904E-2</v>
      </c>
      <c r="F63" s="1"/>
    </row>
    <row r="64" spans="1:6" x14ac:dyDescent="0.25">
      <c r="A64" s="3">
        <v>21</v>
      </c>
      <c r="B64" s="4" t="s">
        <v>1</v>
      </c>
      <c r="C64" s="1">
        <v>18.464704513549805</v>
      </c>
      <c r="D64" s="1">
        <f t="shared" ref="D64" si="123">AVERAGE(C62:C64)</f>
        <v>18.430726369222004</v>
      </c>
      <c r="E64" s="1">
        <f t="shared" ref="E64" si="124">STDEV(C62:C64)</f>
        <v>7.9058833891212904E-2</v>
      </c>
      <c r="F64" s="1"/>
    </row>
    <row r="65" spans="1:6" x14ac:dyDescent="0.25">
      <c r="A65" s="3">
        <v>22</v>
      </c>
      <c r="B65" s="4" t="s">
        <v>1</v>
      </c>
      <c r="C65" s="1">
        <v>18.429563522338867</v>
      </c>
      <c r="D65" s="1">
        <f t="shared" ref="D65" si="125">AVERAGE(C65:C67)</f>
        <v>18.509538650512695</v>
      </c>
      <c r="E65" s="1">
        <f t="shared" ref="E65" si="126">STDEV(C65:C67)</f>
        <v>0.13258312508202391</v>
      </c>
      <c r="F65" s="1"/>
    </row>
    <row r="66" spans="1:6" x14ac:dyDescent="0.25">
      <c r="A66" s="3">
        <v>22</v>
      </c>
      <c r="B66" s="4" t="s">
        <v>1</v>
      </c>
      <c r="C66" s="1">
        <v>18.662580490112305</v>
      </c>
      <c r="D66" s="1">
        <f t="shared" ref="D66" si="127">AVERAGE(C65:C67)</f>
        <v>18.509538650512695</v>
      </c>
      <c r="E66" s="1">
        <f t="shared" ref="E66" si="128">STDEV(C65:C67)</f>
        <v>0.13258312508202391</v>
      </c>
      <c r="F66" s="1"/>
    </row>
    <row r="67" spans="1:6" x14ac:dyDescent="0.25">
      <c r="A67" s="3">
        <v>22</v>
      </c>
      <c r="B67" s="4" t="s">
        <v>1</v>
      </c>
      <c r="C67" s="1">
        <v>18.436471939086914</v>
      </c>
      <c r="D67" s="1">
        <f t="shared" ref="D67" si="129">AVERAGE(C65:C67)</f>
        <v>18.509538650512695</v>
      </c>
      <c r="E67" s="1">
        <f t="shared" ref="E67" si="130">STDEV(C65:C67)</f>
        <v>0.13258312508202391</v>
      </c>
      <c r="F67" s="1"/>
    </row>
    <row r="68" spans="1:6" x14ac:dyDescent="0.25">
      <c r="A68" s="3">
        <v>23</v>
      </c>
      <c r="B68" s="4" t="s">
        <v>1</v>
      </c>
      <c r="C68" s="1">
        <v>18.918724060058594</v>
      </c>
      <c r="D68" s="1">
        <f t="shared" ref="D68" si="131">AVERAGE(C68:C70)</f>
        <v>18.970298767089844</v>
      </c>
      <c r="E68" s="1">
        <f t="shared" ref="E68" si="132">STDEV(C68:C70)</f>
        <v>4.493694532060203E-2</v>
      </c>
      <c r="F68" s="1"/>
    </row>
    <row r="69" spans="1:6" x14ac:dyDescent="0.25">
      <c r="A69" s="3">
        <v>23</v>
      </c>
      <c r="B69" s="4" t="s">
        <v>1</v>
      </c>
      <c r="C69" s="1">
        <v>19.001022338867188</v>
      </c>
      <c r="D69" s="1">
        <f t="shared" ref="D69" si="133">AVERAGE(C68:C70)</f>
        <v>18.970298767089844</v>
      </c>
      <c r="E69" s="1">
        <f t="shared" ref="E69" si="134">STDEV(C68:C70)</f>
        <v>4.493694532060203E-2</v>
      </c>
      <c r="F69" s="1"/>
    </row>
    <row r="70" spans="1:6" x14ac:dyDescent="0.25">
      <c r="A70" s="3">
        <v>23</v>
      </c>
      <c r="B70" s="4" t="s">
        <v>1</v>
      </c>
      <c r="C70" s="1">
        <v>18.99114990234375</v>
      </c>
      <c r="D70" s="1">
        <f t="shared" ref="D70" si="135">AVERAGE(C68:C70)</f>
        <v>18.970298767089844</v>
      </c>
      <c r="E70" s="1">
        <f t="shared" ref="E70" si="136">STDEV(C68:C70)</f>
        <v>4.493694532060203E-2</v>
      </c>
      <c r="F70" s="1"/>
    </row>
    <row r="71" spans="1:6" x14ac:dyDescent="0.25">
      <c r="A71" s="3">
        <v>24</v>
      </c>
      <c r="B71" s="4" t="s">
        <v>1</v>
      </c>
      <c r="C71" s="1">
        <v>18.823747634887695</v>
      </c>
      <c r="D71" s="1">
        <f t="shared" ref="D71" si="137">AVERAGE(C71:C73)</f>
        <v>18.852489471435547</v>
      </c>
      <c r="E71" s="1">
        <f t="shared" ref="E71" si="138">STDEV(C71:C73)</f>
        <v>4.599212515437763E-2</v>
      </c>
      <c r="F71" s="1"/>
    </row>
    <row r="72" spans="1:6" x14ac:dyDescent="0.25">
      <c r="A72" s="3">
        <v>24</v>
      </c>
      <c r="B72" s="4" t="s">
        <v>1</v>
      </c>
      <c r="C72" s="1">
        <v>18.82818603515625</v>
      </c>
      <c r="D72" s="1">
        <f t="shared" ref="D72" si="139">AVERAGE(C71:C73)</f>
        <v>18.852489471435547</v>
      </c>
      <c r="E72" s="1">
        <f t="shared" ref="E72" si="140">STDEV(C71:C73)</f>
        <v>4.599212515437763E-2</v>
      </c>
      <c r="F72" s="1"/>
    </row>
    <row r="73" spans="1:6" x14ac:dyDescent="0.25">
      <c r="A73" s="3">
        <v>24</v>
      </c>
      <c r="B73" s="4" t="s">
        <v>1</v>
      </c>
      <c r="C73" s="1">
        <v>18.905534744262695</v>
      </c>
      <c r="D73" s="1">
        <f t="shared" ref="D73" si="141">AVERAGE(C71:C73)</f>
        <v>18.852489471435547</v>
      </c>
      <c r="E73" s="1">
        <f t="shared" ref="E73" si="142">STDEV(C71:C73)</f>
        <v>4.599212515437763E-2</v>
      </c>
      <c r="F73" s="1"/>
    </row>
    <row r="74" spans="1:6" x14ac:dyDescent="0.25">
      <c r="A74" s="3">
        <v>25</v>
      </c>
      <c r="B74" s="4" t="s">
        <v>1</v>
      </c>
      <c r="C74" s="1">
        <v>18.469413757324219</v>
      </c>
      <c r="D74" s="1">
        <f t="shared" ref="D74" si="143">AVERAGE(C74:C76)</f>
        <v>18.499225616455078</v>
      </c>
      <c r="E74" s="1">
        <f t="shared" ref="E74" si="144">STDEV(C74:C76)</f>
        <v>2.7655337339751264E-2</v>
      </c>
      <c r="F74" s="1"/>
    </row>
    <row r="75" spans="1:6" x14ac:dyDescent="0.25">
      <c r="A75" s="3">
        <v>25</v>
      </c>
      <c r="B75" s="4" t="s">
        <v>1</v>
      </c>
      <c r="C75" s="1">
        <v>18.504219055175781</v>
      </c>
      <c r="D75" s="1">
        <f t="shared" ref="D75" si="145">AVERAGE(C74:C76)</f>
        <v>18.499225616455078</v>
      </c>
      <c r="E75" s="1">
        <f t="shared" ref="E75" si="146">STDEV(C74:C76)</f>
        <v>2.7655337339751264E-2</v>
      </c>
      <c r="F75" s="1"/>
    </row>
    <row r="76" spans="1:6" x14ac:dyDescent="0.25">
      <c r="A76" s="3">
        <v>25</v>
      </c>
      <c r="B76" s="4" t="s">
        <v>1</v>
      </c>
      <c r="C76" s="1">
        <v>18.524044036865234</v>
      </c>
      <c r="D76" s="1">
        <f t="shared" ref="D76" si="147">AVERAGE(C74:C76)</f>
        <v>18.499225616455078</v>
      </c>
      <c r="E76" s="1">
        <f t="shared" ref="E76" si="148">STDEV(C74:C76)</f>
        <v>2.7655337339751264E-2</v>
      </c>
      <c r="F76" s="1"/>
    </row>
    <row r="77" spans="1:6" x14ac:dyDescent="0.25">
      <c r="A77" s="3">
        <v>26</v>
      </c>
      <c r="B77" s="4" t="s">
        <v>1</v>
      </c>
      <c r="C77" s="1">
        <v>18.334882736206055</v>
      </c>
      <c r="D77" s="1">
        <f t="shared" ref="D77" si="149">AVERAGE(C77:C79)</f>
        <v>18.290826797485352</v>
      </c>
      <c r="E77" s="1">
        <f t="shared" ref="E77" si="150">STDEV(C77:C79)</f>
        <v>8.7815400451823525E-2</v>
      </c>
      <c r="F77" s="1"/>
    </row>
    <row r="78" spans="1:6" x14ac:dyDescent="0.25">
      <c r="A78" s="3">
        <v>26</v>
      </c>
      <c r="B78" s="4" t="s">
        <v>1</v>
      </c>
      <c r="C78" s="1">
        <v>18.189704895019531</v>
      </c>
      <c r="D78" s="1">
        <f t="shared" ref="D78" si="151">AVERAGE(C77:C79)</f>
        <v>18.290826797485352</v>
      </c>
      <c r="E78" s="1">
        <f t="shared" ref="E78" si="152">STDEV(C77:C79)</f>
        <v>8.7815400451823525E-2</v>
      </c>
      <c r="F78" s="1"/>
    </row>
    <row r="79" spans="1:6" x14ac:dyDescent="0.25">
      <c r="A79" s="3">
        <v>26</v>
      </c>
      <c r="B79" s="4" t="s">
        <v>1</v>
      </c>
      <c r="C79" s="1">
        <v>18.347892761230469</v>
      </c>
      <c r="D79" s="1">
        <f t="shared" ref="D79" si="153">AVERAGE(C77:C79)</f>
        <v>18.290826797485352</v>
      </c>
      <c r="E79" s="1">
        <f t="shared" ref="E79" si="154">STDEV(C77:C79)</f>
        <v>8.7815400451823525E-2</v>
      </c>
      <c r="F79" s="1"/>
    </row>
    <row r="80" spans="1:6" x14ac:dyDescent="0.25">
      <c r="A80" s="3">
        <v>27</v>
      </c>
      <c r="B80" s="4" t="s">
        <v>1</v>
      </c>
      <c r="C80" s="1">
        <v>18.336126327514648</v>
      </c>
      <c r="D80" s="1">
        <f t="shared" ref="D80" si="155">AVERAGE(C80:C82)</f>
        <v>18.295281728108723</v>
      </c>
      <c r="E80" s="1">
        <f t="shared" ref="E80" si="156">STDEV(C80:C82)</f>
        <v>4.9661591862124578E-2</v>
      </c>
      <c r="F80" s="1"/>
    </row>
    <row r="81" spans="1:6" x14ac:dyDescent="0.25">
      <c r="A81" s="3">
        <v>27</v>
      </c>
      <c r="B81" s="4" t="s">
        <v>1</v>
      </c>
      <c r="C81" s="1">
        <v>18.240001678466797</v>
      </c>
      <c r="D81" s="1">
        <f t="shared" ref="D81" si="157">AVERAGE(C80:C82)</f>
        <v>18.295281728108723</v>
      </c>
      <c r="E81" s="1">
        <f t="shared" ref="E81" si="158">STDEV(C80:C82)</f>
        <v>4.9661591862124578E-2</v>
      </c>
      <c r="F81" s="1"/>
    </row>
    <row r="82" spans="1:6" x14ac:dyDescent="0.25">
      <c r="A82" s="3">
        <v>27</v>
      </c>
      <c r="B82" s="4" t="s">
        <v>1</v>
      </c>
      <c r="C82" s="1">
        <v>18.309717178344727</v>
      </c>
      <c r="D82" s="1">
        <f t="shared" ref="D82" si="159">AVERAGE(C80:C82)</f>
        <v>18.295281728108723</v>
      </c>
      <c r="E82" s="1">
        <f t="shared" ref="E82" si="160">STDEV(C80:C82)</f>
        <v>4.9661591862124578E-2</v>
      </c>
      <c r="F82" s="1"/>
    </row>
    <row r="83" spans="1:6" x14ac:dyDescent="0.25">
      <c r="A83" s="3">
        <v>28</v>
      </c>
      <c r="B83" s="4" t="s">
        <v>1</v>
      </c>
      <c r="C83" s="1">
        <v>18.472801208496094</v>
      </c>
      <c r="D83" s="1">
        <f t="shared" ref="D83" si="161">AVERAGE(C83:C85)</f>
        <v>18.442558924357098</v>
      </c>
      <c r="E83" s="1">
        <f t="shared" ref="E83" si="162">STDEV(C83:C85)</f>
        <v>2.6798837209545338E-2</v>
      </c>
      <c r="F83" s="1"/>
    </row>
    <row r="84" spans="1:6" x14ac:dyDescent="0.25">
      <c r="A84" s="3">
        <v>28</v>
      </c>
      <c r="B84" s="4" t="s">
        <v>1</v>
      </c>
      <c r="C84" s="1">
        <v>18.421760559082031</v>
      </c>
      <c r="D84" s="1">
        <f t="shared" ref="D84" si="163">AVERAGE(C83:C85)</f>
        <v>18.442558924357098</v>
      </c>
      <c r="E84" s="1">
        <f t="shared" ref="E84" si="164">STDEV(C83:C85)</f>
        <v>2.6798837209545338E-2</v>
      </c>
      <c r="F84" s="1"/>
    </row>
    <row r="85" spans="1:6" x14ac:dyDescent="0.25">
      <c r="A85" s="3">
        <v>28</v>
      </c>
      <c r="B85" s="4" t="s">
        <v>1</v>
      </c>
      <c r="C85" s="1">
        <v>18.433115005493164</v>
      </c>
      <c r="D85" s="1">
        <f t="shared" ref="D85" si="165">AVERAGE(C83:C85)</f>
        <v>18.442558924357098</v>
      </c>
      <c r="E85" s="1">
        <f t="shared" ref="E85" si="166">STDEV(C83:C85)</f>
        <v>2.6798837209545338E-2</v>
      </c>
      <c r="F85" s="1"/>
    </row>
    <row r="86" spans="1:6" x14ac:dyDescent="0.25">
      <c r="A86" s="3">
        <v>29</v>
      </c>
      <c r="B86" s="4" t="s">
        <v>1</v>
      </c>
      <c r="C86" s="1">
        <v>18.401561737060547</v>
      </c>
      <c r="D86" s="1">
        <f t="shared" ref="D86" si="167">AVERAGE(C86:C88)</f>
        <v>18.380696614583332</v>
      </c>
      <c r="E86" s="1">
        <f t="shared" ref="E86" si="168">STDEV(C86:C88)</f>
        <v>0.10773685361641294</v>
      </c>
      <c r="F86" s="1"/>
    </row>
    <row r="87" spans="1:6" x14ac:dyDescent="0.25">
      <c r="A87" s="3">
        <v>29</v>
      </c>
      <c r="B87" s="4" t="s">
        <v>1</v>
      </c>
      <c r="C87" s="1">
        <v>18.264053344726563</v>
      </c>
      <c r="D87" s="1">
        <f t="shared" ref="D87" si="169">AVERAGE(C86:C88)</f>
        <v>18.380696614583332</v>
      </c>
      <c r="E87" s="1">
        <f t="shared" ref="E87" si="170">STDEV(C86:C88)</f>
        <v>0.10773685361641294</v>
      </c>
      <c r="F87" s="1"/>
    </row>
    <row r="88" spans="1:6" x14ac:dyDescent="0.25">
      <c r="A88" s="3">
        <v>29</v>
      </c>
      <c r="B88" s="4" t="s">
        <v>1</v>
      </c>
      <c r="C88" s="1">
        <v>18.476474761962891</v>
      </c>
      <c r="D88" s="1">
        <f t="shared" ref="D88" si="171">AVERAGE(C86:C88)</f>
        <v>18.380696614583332</v>
      </c>
      <c r="E88" s="1">
        <f t="shared" ref="E88" si="172">STDEV(C86:C88)</f>
        <v>0.10773685361641294</v>
      </c>
      <c r="F88" s="1"/>
    </row>
    <row r="89" spans="1:6" x14ac:dyDescent="0.25">
      <c r="A89" s="3">
        <v>30</v>
      </c>
      <c r="B89" s="4" t="s">
        <v>1</v>
      </c>
      <c r="C89" s="1">
        <v>18.399347305297852</v>
      </c>
      <c r="D89" s="1">
        <f t="shared" ref="D89" si="173">AVERAGE(C89:C91)</f>
        <v>18.415869394938152</v>
      </c>
      <c r="E89" s="1">
        <f t="shared" ref="E89" si="174">STDEV(C89:C91)</f>
        <v>7.9997723954669725E-2</v>
      </c>
      <c r="F89" s="1"/>
    </row>
    <row r="90" spans="1:6" x14ac:dyDescent="0.25">
      <c r="A90" s="3">
        <v>30</v>
      </c>
      <c r="B90" s="4" t="s">
        <v>1</v>
      </c>
      <c r="C90" s="1">
        <v>18.345422744750977</v>
      </c>
      <c r="D90" s="1">
        <f t="shared" ref="D90" si="175">AVERAGE(C89:C91)</f>
        <v>18.415869394938152</v>
      </c>
      <c r="E90" s="1">
        <f t="shared" ref="E90" si="176">STDEV(C89:C91)</f>
        <v>7.9997723954669725E-2</v>
      </c>
      <c r="F90" s="1"/>
    </row>
    <row r="91" spans="1:6" x14ac:dyDescent="0.25">
      <c r="A91" s="3">
        <v>30</v>
      </c>
      <c r="B91" s="4" t="s">
        <v>1</v>
      </c>
      <c r="C91" s="1">
        <v>18.502838134765625</v>
      </c>
      <c r="D91" s="1">
        <f t="shared" ref="D91" si="177">AVERAGE(C89:C91)</f>
        <v>18.415869394938152</v>
      </c>
      <c r="E91" s="1">
        <f t="shared" ref="E91" si="178">STDEV(C89:C91)</f>
        <v>7.9997723954669725E-2</v>
      </c>
      <c r="F91" s="1"/>
    </row>
    <row r="92" spans="1:6" x14ac:dyDescent="0.25">
      <c r="A92" s="3">
        <v>31</v>
      </c>
      <c r="B92" s="4" t="s">
        <v>1</v>
      </c>
      <c r="C92" s="1">
        <v>18.26054573059082</v>
      </c>
      <c r="D92" s="1">
        <f t="shared" ref="D92" si="179">AVERAGE(C92:C94)</f>
        <v>18.247453689575195</v>
      </c>
      <c r="E92" s="1">
        <f t="shared" ref="E92" si="180">STDEV(C92:C94)</f>
        <v>1.6128554926119226E-2</v>
      </c>
      <c r="F92" s="1"/>
    </row>
    <row r="93" spans="1:6" x14ac:dyDescent="0.25">
      <c r="A93" s="3">
        <v>31</v>
      </c>
      <c r="B93" s="4" t="s">
        <v>1</v>
      </c>
      <c r="C93" s="1">
        <v>18.252378463745117</v>
      </c>
      <c r="D93" s="1">
        <f t="shared" ref="D93" si="181">AVERAGE(C92:C94)</f>
        <v>18.247453689575195</v>
      </c>
      <c r="E93" s="1">
        <f t="shared" ref="E93" si="182">STDEV(C92:C94)</f>
        <v>1.6128554926119226E-2</v>
      </c>
      <c r="F93" s="1"/>
    </row>
    <row r="94" spans="1:6" x14ac:dyDescent="0.25">
      <c r="A94" s="3">
        <v>31</v>
      </c>
      <c r="B94" s="4" t="s">
        <v>1</v>
      </c>
      <c r="C94" s="1">
        <v>18.229436874389648</v>
      </c>
      <c r="D94" s="1">
        <f t="shared" ref="D94" si="183">AVERAGE(C92:C94)</f>
        <v>18.247453689575195</v>
      </c>
      <c r="E94" s="1">
        <f t="shared" ref="E94" si="184">STDEV(C92:C94)</f>
        <v>1.6128554926119226E-2</v>
      </c>
      <c r="F94" s="1"/>
    </row>
    <row r="95" spans="1:6" x14ac:dyDescent="0.25">
      <c r="A95" s="3">
        <v>32</v>
      </c>
      <c r="B95" s="4" t="s">
        <v>1</v>
      </c>
      <c r="C95" s="1">
        <v>18.107021331787109</v>
      </c>
      <c r="D95" s="1">
        <f t="shared" ref="D95" si="185">AVERAGE(C95:C97)</f>
        <v>18.083527247111004</v>
      </c>
      <c r="E95" s="1">
        <f t="shared" ref="E95" si="186">STDEV(C95:C97)</f>
        <v>6.9033123475067973E-2</v>
      </c>
      <c r="F95" s="1"/>
    </row>
    <row r="96" spans="1:6" x14ac:dyDescent="0.25">
      <c r="A96" s="3">
        <v>32</v>
      </c>
      <c r="B96" s="4" t="s">
        <v>1</v>
      </c>
      <c r="C96" s="1">
        <v>18.005813598632813</v>
      </c>
      <c r="D96" s="1">
        <f t="shared" ref="D96" si="187">AVERAGE(C95:C97)</f>
        <v>18.083527247111004</v>
      </c>
      <c r="E96" s="1">
        <f t="shared" ref="E96" si="188">STDEV(C95:C97)</f>
        <v>6.9033123475067973E-2</v>
      </c>
      <c r="F96" s="1"/>
    </row>
    <row r="97" spans="1:6" x14ac:dyDescent="0.25">
      <c r="A97" s="3">
        <v>32</v>
      </c>
      <c r="B97" s="4" t="s">
        <v>1</v>
      </c>
      <c r="C97" s="1">
        <v>18.137746810913086</v>
      </c>
      <c r="D97" s="1">
        <f t="shared" ref="D97" si="189">AVERAGE(C95:C97)</f>
        <v>18.083527247111004</v>
      </c>
      <c r="E97" s="1">
        <f t="shared" ref="E97" si="190">STDEV(C95:C97)</f>
        <v>6.9033123475067973E-2</v>
      </c>
      <c r="F97" s="1"/>
    </row>
    <row r="98" spans="1:6" x14ac:dyDescent="0.25">
      <c r="A98" s="3">
        <v>33</v>
      </c>
      <c r="B98" s="4" t="s">
        <v>1</v>
      </c>
      <c r="C98" s="1">
        <v>18.086889266967773</v>
      </c>
      <c r="D98" s="1">
        <f t="shared" ref="D98" si="191">AVERAGE(C98:C100)</f>
        <v>18.172852198282879</v>
      </c>
      <c r="E98" s="1">
        <f t="shared" ref="E98" si="192">STDEV(C98:C100)</f>
        <v>7.6342979274661243E-2</v>
      </c>
      <c r="F98" s="1"/>
    </row>
    <row r="99" spans="1:6" x14ac:dyDescent="0.25">
      <c r="A99" s="3">
        <v>33</v>
      </c>
      <c r="B99" s="4" t="s">
        <v>1</v>
      </c>
      <c r="C99" s="1">
        <v>18.232746124267578</v>
      </c>
      <c r="D99" s="1">
        <f t="shared" ref="D99" si="193">AVERAGE(C98:C100)</f>
        <v>18.172852198282879</v>
      </c>
      <c r="E99" s="1">
        <f t="shared" ref="E99" si="194">STDEV(C98:C100)</f>
        <v>7.6342979274661243E-2</v>
      </c>
      <c r="F99" s="1"/>
    </row>
    <row r="100" spans="1:6" x14ac:dyDescent="0.25">
      <c r="A100" s="3">
        <v>33</v>
      </c>
      <c r="B100" s="4" t="s">
        <v>1</v>
      </c>
      <c r="C100" s="1">
        <v>18.198921203613281</v>
      </c>
      <c r="D100" s="1">
        <f t="shared" ref="D100" si="195">AVERAGE(C98:C100)</f>
        <v>18.172852198282879</v>
      </c>
      <c r="E100" s="1">
        <f t="shared" ref="E100" si="196">STDEV(C98:C100)</f>
        <v>7.6342979274661243E-2</v>
      </c>
      <c r="F100" s="1"/>
    </row>
    <row r="101" spans="1:6" x14ac:dyDescent="0.25">
      <c r="A101" s="3">
        <v>34</v>
      </c>
      <c r="B101" s="4" t="s">
        <v>1</v>
      </c>
      <c r="C101" s="1">
        <v>17.979812622070313</v>
      </c>
      <c r="D101" s="1">
        <f t="shared" ref="D101" si="197">AVERAGE(C101:C103)</f>
        <v>17.969636917114258</v>
      </c>
      <c r="E101" s="1">
        <f t="shared" ref="E101" si="198">STDEV(C101:C103)</f>
        <v>1.634371206545308E-2</v>
      </c>
      <c r="F101" s="1"/>
    </row>
    <row r="102" spans="1:6" x14ac:dyDescent="0.25">
      <c r="A102" s="3">
        <v>34</v>
      </c>
      <c r="B102" s="4" t="s">
        <v>1</v>
      </c>
      <c r="C102" s="1">
        <v>17.950784683227539</v>
      </c>
      <c r="D102" s="1">
        <f t="shared" ref="D102" si="199">AVERAGE(C101:C103)</f>
        <v>17.969636917114258</v>
      </c>
      <c r="E102" s="1">
        <f t="shared" ref="E102" si="200">STDEV(C101:C103)</f>
        <v>1.634371206545308E-2</v>
      </c>
      <c r="F102" s="1"/>
    </row>
    <row r="103" spans="1:6" x14ac:dyDescent="0.25">
      <c r="A103" s="3">
        <v>34</v>
      </c>
      <c r="B103" s="4" t="s">
        <v>1</v>
      </c>
      <c r="C103" s="1">
        <v>17.978313446044922</v>
      </c>
      <c r="D103" s="1">
        <f t="shared" ref="D103" si="201">AVERAGE(C101:C103)</f>
        <v>17.969636917114258</v>
      </c>
      <c r="E103" s="1">
        <f t="shared" ref="E103" si="202">STDEV(C101:C103)</f>
        <v>1.634371206545308E-2</v>
      </c>
      <c r="F103" s="1"/>
    </row>
    <row r="104" spans="1:6" x14ac:dyDescent="0.25">
      <c r="A104" s="3">
        <v>35</v>
      </c>
      <c r="B104" s="4" t="s">
        <v>1</v>
      </c>
      <c r="C104" s="1">
        <v>18.187185287475586</v>
      </c>
      <c r="D104" s="1">
        <f t="shared" ref="D104" si="203">AVERAGE(C104:C106)</f>
        <v>18.171161015828449</v>
      </c>
      <c r="E104" s="1">
        <f t="shared" ref="E104" si="204">STDEV(C104:C106)</f>
        <v>1.4510715583260583E-2</v>
      </c>
      <c r="F104" s="1"/>
    </row>
    <row r="105" spans="1:6" x14ac:dyDescent="0.25">
      <c r="A105" s="3">
        <v>35</v>
      </c>
      <c r="B105" s="4" t="s">
        <v>1</v>
      </c>
      <c r="C105" s="1">
        <v>18.167388916015625</v>
      </c>
      <c r="D105" s="1">
        <f t="shared" ref="D105" si="205">AVERAGE(C104:C106)</f>
        <v>18.171161015828449</v>
      </c>
      <c r="E105" s="1">
        <f t="shared" ref="E105" si="206">STDEV(C104:C106)</f>
        <v>1.4510715583260583E-2</v>
      </c>
      <c r="F105" s="1"/>
    </row>
    <row r="106" spans="1:6" x14ac:dyDescent="0.25">
      <c r="A106" s="3">
        <v>35</v>
      </c>
      <c r="B106" s="4" t="s">
        <v>1</v>
      </c>
      <c r="C106" s="1">
        <v>18.158908843994141</v>
      </c>
      <c r="D106" s="1">
        <f t="shared" ref="D106" si="207">AVERAGE(C104:C106)</f>
        <v>18.171161015828449</v>
      </c>
      <c r="E106" s="1">
        <f t="shared" ref="E106" si="208">STDEV(C104:C106)</f>
        <v>1.4510715583260583E-2</v>
      </c>
      <c r="F106" s="1"/>
    </row>
    <row r="107" spans="1:6" x14ac:dyDescent="0.25">
      <c r="A107" s="3">
        <v>36</v>
      </c>
      <c r="B107" s="4" t="s">
        <v>1</v>
      </c>
      <c r="C107" s="1">
        <v>17.653495788574219</v>
      </c>
      <c r="D107" s="1">
        <f t="shared" ref="D107" si="209">AVERAGE(C107:C109)</f>
        <v>17.664061228434246</v>
      </c>
      <c r="E107" s="1">
        <f t="shared" ref="E107" si="210">STDEV(C107:C109)</f>
        <v>4.4172844072787175E-2</v>
      </c>
      <c r="F107" s="1"/>
    </row>
    <row r="108" spans="1:6" x14ac:dyDescent="0.25">
      <c r="A108" s="3">
        <v>36</v>
      </c>
      <c r="B108" s="4" t="s">
        <v>1</v>
      </c>
      <c r="C108" s="1">
        <v>17.626129150390625</v>
      </c>
      <c r="D108" s="1">
        <f>AVERAGE(C107:C109)</f>
        <v>17.664061228434246</v>
      </c>
      <c r="E108" s="1">
        <f>STDEV(C107:C109)</f>
        <v>4.4172844072787175E-2</v>
      </c>
      <c r="F108" s="1"/>
    </row>
    <row r="109" spans="1:6" x14ac:dyDescent="0.25">
      <c r="A109" s="3">
        <v>36</v>
      </c>
      <c r="B109" s="4" t="s">
        <v>1</v>
      </c>
      <c r="C109" s="1">
        <v>17.712558746337891</v>
      </c>
      <c r="D109" s="1">
        <f t="shared" ref="D109" si="211">AVERAGE(C107:C109)</f>
        <v>17.664061228434246</v>
      </c>
      <c r="E109" s="1">
        <f t="shared" ref="E109" si="212">STDEV(C107:C109)</f>
        <v>4.4172844072787175E-2</v>
      </c>
      <c r="F109" s="1"/>
    </row>
    <row r="110" spans="1:6" x14ac:dyDescent="0.25">
      <c r="A110" s="3">
        <v>37</v>
      </c>
      <c r="B110" s="4" t="s">
        <v>1</v>
      </c>
      <c r="C110" s="1">
        <v>18.061332702636719</v>
      </c>
      <c r="D110" s="1">
        <f t="shared" ref="D110" si="213">AVERAGE(C110:C112)</f>
        <v>17.979167302449543</v>
      </c>
      <c r="E110" s="1">
        <f t="shared" ref="E110" si="214">STDEV(C110:C112)</f>
        <v>7.199855476647149E-2</v>
      </c>
      <c r="F110" s="1"/>
    </row>
    <row r="111" spans="1:6" x14ac:dyDescent="0.25">
      <c r="A111" s="3">
        <v>37</v>
      </c>
      <c r="B111" s="4" t="s">
        <v>1</v>
      </c>
      <c r="C111" s="1">
        <v>17.949058532714844</v>
      </c>
      <c r="D111" s="1">
        <f>AVERAGE(C110:C112)</f>
        <v>17.979167302449543</v>
      </c>
      <c r="E111" s="1">
        <f>STDEV(C110:C112)</f>
        <v>7.199855476647149E-2</v>
      </c>
      <c r="F111" s="1"/>
    </row>
    <row r="112" spans="1:6" x14ac:dyDescent="0.25">
      <c r="A112" s="3">
        <v>37</v>
      </c>
      <c r="B112" s="4" t="s">
        <v>1</v>
      </c>
      <c r="C112" s="1">
        <v>17.92711067199707</v>
      </c>
      <c r="D112" s="1">
        <f t="shared" ref="D112" si="215">AVERAGE(C110:C112)</f>
        <v>17.979167302449543</v>
      </c>
      <c r="E112" s="1">
        <f t="shared" ref="E112" si="216">STDEV(C110:C112)</f>
        <v>7.199855476647149E-2</v>
      </c>
      <c r="F112" s="1"/>
    </row>
    <row r="113" spans="1:6" x14ac:dyDescent="0.25">
      <c r="A113" s="3">
        <v>38</v>
      </c>
      <c r="B113" s="4" t="s">
        <v>1</v>
      </c>
      <c r="C113" s="1">
        <v>17.962478637695313</v>
      </c>
      <c r="D113" s="1">
        <f t="shared" ref="D113" si="217">AVERAGE(C113:C115)</f>
        <v>17.921419779459637</v>
      </c>
      <c r="E113" s="1">
        <f t="shared" ref="E113" si="218">STDEV(C113:C115)</f>
        <v>3.7212051033059426E-2</v>
      </c>
      <c r="F113" s="1"/>
    </row>
    <row r="114" spans="1:6" x14ac:dyDescent="0.25">
      <c r="A114" s="3">
        <v>38</v>
      </c>
      <c r="B114" s="4" t="s">
        <v>1</v>
      </c>
      <c r="C114" s="1">
        <v>17.911861419677734</v>
      </c>
      <c r="D114" s="1">
        <f>AVERAGE(C113:C115)</f>
        <v>17.921419779459637</v>
      </c>
      <c r="E114" s="1">
        <f>STDEV(C113:C115)</f>
        <v>3.7212051033059426E-2</v>
      </c>
      <c r="F114" s="1"/>
    </row>
    <row r="115" spans="1:6" x14ac:dyDescent="0.25">
      <c r="A115" s="3">
        <v>38</v>
      </c>
      <c r="B115" s="4" t="s">
        <v>1</v>
      </c>
      <c r="C115" s="1">
        <v>17.889919281005859</v>
      </c>
      <c r="D115" s="1">
        <f t="shared" ref="D115" si="219">AVERAGE(C113:C115)</f>
        <v>17.921419779459637</v>
      </c>
      <c r="E115" s="1">
        <f t="shared" ref="E115" si="220">STDEV(C113:C115)</f>
        <v>3.7212051033059426E-2</v>
      </c>
      <c r="F115" s="1"/>
    </row>
    <row r="116" spans="1:6" x14ac:dyDescent="0.25">
      <c r="A116" s="3">
        <v>39</v>
      </c>
      <c r="B116" s="4" t="s">
        <v>1</v>
      </c>
      <c r="C116" s="1">
        <v>17.946220397949219</v>
      </c>
      <c r="D116" s="1">
        <f t="shared" ref="D116" si="221">AVERAGE(C116:C118)</f>
        <v>18.028119405110676</v>
      </c>
      <c r="E116" s="1">
        <f t="shared" ref="E116" si="222">STDEV(C116:C118)</f>
        <v>7.6156432735255478E-2</v>
      </c>
      <c r="F116" s="1"/>
    </row>
    <row r="117" spans="1:6" x14ac:dyDescent="0.25">
      <c r="A117" s="3">
        <v>39</v>
      </c>
      <c r="B117" s="4" t="s">
        <v>1</v>
      </c>
      <c r="C117" s="1">
        <v>18.096803665161133</v>
      </c>
      <c r="D117" s="1">
        <f>AVERAGE(C116:C118)</f>
        <v>18.028119405110676</v>
      </c>
      <c r="E117" s="1">
        <f>STDEV(C116:C118)</f>
        <v>7.6156432735255478E-2</v>
      </c>
      <c r="F117" s="1"/>
    </row>
    <row r="118" spans="1:6" x14ac:dyDescent="0.25">
      <c r="A118" s="3">
        <v>39</v>
      </c>
      <c r="B118" s="4" t="s">
        <v>1</v>
      </c>
      <c r="C118" s="1">
        <v>18.04133415222168</v>
      </c>
      <c r="D118" s="1">
        <f t="shared" ref="D118" si="223">AVERAGE(C116:C118)</f>
        <v>18.028119405110676</v>
      </c>
      <c r="E118" s="1">
        <f t="shared" ref="E118" si="224">STDEV(C116:C118)</f>
        <v>7.6156432735255478E-2</v>
      </c>
      <c r="F118" s="1"/>
    </row>
    <row r="119" spans="1:6" x14ac:dyDescent="0.25">
      <c r="A119" s="3">
        <v>40</v>
      </c>
      <c r="B119" s="4" t="s">
        <v>1</v>
      </c>
      <c r="C119" s="1">
        <v>17.923141479492188</v>
      </c>
      <c r="D119" s="1">
        <f t="shared" ref="D119" si="225">AVERAGE(C119:C121)</f>
        <v>17.986381530761719</v>
      </c>
      <c r="E119" s="1">
        <f t="shared" ref="E119" si="226">STDEV(C119:C121)</f>
        <v>7.0806168405728231E-2</v>
      </c>
      <c r="F119" s="1"/>
    </row>
    <row r="120" spans="1:6" x14ac:dyDescent="0.25">
      <c r="A120" s="3">
        <v>40</v>
      </c>
      <c r="B120" s="4" t="s">
        <v>1</v>
      </c>
      <c r="C120" s="1">
        <v>17.973123550415039</v>
      </c>
      <c r="D120" s="1">
        <f>AVERAGE(C119:C121)</f>
        <v>17.986381530761719</v>
      </c>
      <c r="E120" s="1">
        <f>STDEV(C119:C121)</f>
        <v>7.0806168405728231E-2</v>
      </c>
      <c r="F120" s="1"/>
    </row>
    <row r="121" spans="1:6" x14ac:dyDescent="0.25">
      <c r="A121" s="3">
        <v>40</v>
      </c>
      <c r="B121" s="4" t="s">
        <v>1</v>
      </c>
      <c r="C121" s="1">
        <v>18.06287956237793</v>
      </c>
      <c r="D121" s="1">
        <f t="shared" ref="D121" si="227">AVERAGE(C119:C121)</f>
        <v>17.986381530761719</v>
      </c>
      <c r="E121" s="1">
        <f t="shared" ref="E121" si="228">STDEV(C119:C121)</f>
        <v>7.0806168405728231E-2</v>
      </c>
      <c r="F121" s="1"/>
    </row>
    <row r="122" spans="1:6" x14ac:dyDescent="0.25">
      <c r="A122" s="3">
        <v>41</v>
      </c>
      <c r="B122" s="4" t="s">
        <v>1</v>
      </c>
      <c r="C122" s="1">
        <v>18.207971572875977</v>
      </c>
      <c r="D122" s="1">
        <f t="shared" ref="D122" si="229">AVERAGE(C122:C124)</f>
        <v>18.192378362019856</v>
      </c>
      <c r="E122" s="1">
        <f t="shared" ref="E122" si="230">STDEV(C122:C124)</f>
        <v>0.33876070610324582</v>
      </c>
      <c r="F122" s="1"/>
    </row>
    <row r="123" spans="1:6" x14ac:dyDescent="0.25">
      <c r="A123" s="3">
        <v>41</v>
      </c>
      <c r="B123" s="4" t="s">
        <v>1</v>
      </c>
      <c r="C123" s="1">
        <v>18.523073196411133</v>
      </c>
      <c r="D123" s="1">
        <f>AVERAGE(C122:C124)</f>
        <v>18.192378362019856</v>
      </c>
      <c r="E123" s="1">
        <f>STDEV(C122:C124)</f>
        <v>0.33876070610324582</v>
      </c>
      <c r="F123" s="1"/>
    </row>
    <row r="124" spans="1:6" x14ac:dyDescent="0.25">
      <c r="A124" s="3">
        <v>41</v>
      </c>
      <c r="B124" s="4" t="s">
        <v>1</v>
      </c>
      <c r="C124" s="1">
        <v>17.846090316772461</v>
      </c>
      <c r="D124" s="1">
        <f t="shared" ref="D124" si="231">AVERAGE(C122:C124)</f>
        <v>18.192378362019856</v>
      </c>
      <c r="E124" s="1">
        <f t="shared" ref="E124" si="232">STDEV(C122:C124)</f>
        <v>0.33876070610324582</v>
      </c>
      <c r="F124" s="1"/>
    </row>
    <row r="125" spans="1:6" x14ac:dyDescent="0.25">
      <c r="A125" s="3">
        <v>42</v>
      </c>
      <c r="B125" s="4" t="s">
        <v>1</v>
      </c>
      <c r="C125" s="1">
        <v>17.75128173828125</v>
      </c>
      <c r="D125" s="1">
        <f t="shared" ref="D125" si="233">AVERAGE(C125:C127)</f>
        <v>17.901542663574219</v>
      </c>
      <c r="E125" s="1">
        <f t="shared" ref="E125" si="234">STDEV(C125:C127)</f>
        <v>0.15682138518404931</v>
      </c>
      <c r="F125" s="1"/>
    </row>
    <row r="126" spans="1:6" x14ac:dyDescent="0.25">
      <c r="A126" s="3">
        <v>42</v>
      </c>
      <c r="B126" s="4" t="s">
        <v>1</v>
      </c>
      <c r="C126" s="1">
        <v>18.064189910888672</v>
      </c>
      <c r="D126" s="1">
        <f>AVERAGE(C125:C127)</f>
        <v>17.901542663574219</v>
      </c>
      <c r="E126" s="1">
        <f>STDEV(C125:C127)</f>
        <v>0.15682138518404931</v>
      </c>
      <c r="F126" s="1"/>
    </row>
    <row r="127" spans="1:6" x14ac:dyDescent="0.25">
      <c r="A127" s="3">
        <v>42</v>
      </c>
      <c r="B127" s="4" t="s">
        <v>1</v>
      </c>
      <c r="C127" s="1">
        <v>17.889156341552734</v>
      </c>
      <c r="D127" s="1">
        <f t="shared" ref="D127" si="235">AVERAGE(C125:C127)</f>
        <v>17.901542663574219</v>
      </c>
      <c r="E127" s="1">
        <f t="shared" ref="E127" si="236">STDEV(C125:C127)</f>
        <v>0.15682138518404931</v>
      </c>
      <c r="F127" s="1"/>
    </row>
    <row r="128" spans="1:6" x14ac:dyDescent="0.25">
      <c r="A128" s="3">
        <v>43</v>
      </c>
      <c r="B128" s="4" t="s">
        <v>1</v>
      </c>
      <c r="C128" s="1">
        <v>17.742923736572266</v>
      </c>
      <c r="D128" s="1">
        <f t="shared" ref="D128" si="237">AVERAGE(C128:C130)</f>
        <v>17.845898946126301</v>
      </c>
      <c r="E128" s="1">
        <f t="shared" ref="E128" si="238">STDEV(C128:C130)</f>
        <v>0.16951512896348436</v>
      </c>
      <c r="F128" s="1"/>
    </row>
    <row r="129" spans="1:6" x14ac:dyDescent="0.25">
      <c r="A129" s="3">
        <v>43</v>
      </c>
      <c r="B129" s="4" t="s">
        <v>1</v>
      </c>
      <c r="C129" s="1">
        <v>18.041547775268555</v>
      </c>
      <c r="D129" s="1">
        <f>AVERAGE(C128:C130)</f>
        <v>17.845898946126301</v>
      </c>
      <c r="E129" s="1">
        <f>STDEV(C128:C130)</f>
        <v>0.16951512896348436</v>
      </c>
      <c r="F129" s="1"/>
    </row>
    <row r="130" spans="1:6" x14ac:dyDescent="0.25">
      <c r="A130" s="3">
        <v>43</v>
      </c>
      <c r="B130" s="4" t="s">
        <v>1</v>
      </c>
      <c r="C130" s="1">
        <v>17.753225326538086</v>
      </c>
      <c r="D130" s="1">
        <f t="shared" ref="D130" si="239">AVERAGE(C128:C130)</f>
        <v>17.845898946126301</v>
      </c>
      <c r="E130" s="1">
        <f t="shared" ref="E130" si="240">STDEV(C128:C130)</f>
        <v>0.16951512896348436</v>
      </c>
      <c r="F130" s="1"/>
    </row>
    <row r="131" spans="1:6" x14ac:dyDescent="0.25">
      <c r="A131" s="3">
        <v>44</v>
      </c>
      <c r="B131" s="4" t="s">
        <v>1</v>
      </c>
      <c r="C131" s="1">
        <v>17.698888778686523</v>
      </c>
      <c r="D131" s="1">
        <f t="shared" ref="D131" si="241">AVERAGE(C131:C133)</f>
        <v>17.716339111328125</v>
      </c>
      <c r="E131" s="1">
        <f t="shared" ref="E131" si="242">STDEV(C131:C133)</f>
        <v>0.19221773537936473</v>
      </c>
      <c r="F131" s="1"/>
    </row>
    <row r="132" spans="1:6" x14ac:dyDescent="0.25">
      <c r="A132" s="3">
        <v>44</v>
      </c>
      <c r="B132" s="4" t="s">
        <v>1</v>
      </c>
      <c r="C132" s="1">
        <v>17.91668701171875</v>
      </c>
      <c r="D132" s="1">
        <f>AVERAGE(C131:C133)</f>
        <v>17.716339111328125</v>
      </c>
      <c r="E132" s="1">
        <f>STDEV(C131:C133)</f>
        <v>0.19221773537936473</v>
      </c>
      <c r="F132" s="1"/>
    </row>
    <row r="133" spans="1:6" x14ac:dyDescent="0.25">
      <c r="A133" s="3">
        <v>44</v>
      </c>
      <c r="B133" s="4" t="s">
        <v>1</v>
      </c>
      <c r="C133" s="1">
        <v>17.533441543579102</v>
      </c>
      <c r="D133" s="1">
        <f t="shared" ref="D133" si="243">AVERAGE(C131:C133)</f>
        <v>17.716339111328125</v>
      </c>
      <c r="E133" s="1">
        <f t="shared" ref="E133" si="244">STDEV(C131:C133)</f>
        <v>0.19221773537936473</v>
      </c>
      <c r="F133" s="1"/>
    </row>
    <row r="134" spans="1:6" x14ac:dyDescent="0.25">
      <c r="A134" s="3">
        <v>45</v>
      </c>
      <c r="B134" s="4" t="s">
        <v>1</v>
      </c>
      <c r="C134" s="1">
        <v>17.787603378295898</v>
      </c>
      <c r="D134" s="1">
        <f t="shared" ref="D134" si="245">AVERAGE(C134:C136)</f>
        <v>17.89683723449707</v>
      </c>
      <c r="E134" s="1">
        <f t="shared" ref="E134" si="246">STDEV(C134:C136)</f>
        <v>0.15754543003475996</v>
      </c>
      <c r="F134" s="1"/>
    </row>
    <row r="135" spans="1:6" x14ac:dyDescent="0.25">
      <c r="A135" s="3">
        <v>45</v>
      </c>
      <c r="B135" s="4" t="s">
        <v>1</v>
      </c>
      <c r="C135" s="1">
        <v>18.077436447143555</v>
      </c>
      <c r="D135" s="1">
        <f>AVERAGE(C134:C136)</f>
        <v>17.89683723449707</v>
      </c>
      <c r="E135" s="1">
        <f>STDEV(C134:C136)</f>
        <v>0.15754543003475996</v>
      </c>
      <c r="F135" s="1"/>
    </row>
    <row r="136" spans="1:6" x14ac:dyDescent="0.25">
      <c r="A136" s="3">
        <v>45</v>
      </c>
      <c r="B136" s="4" t="s">
        <v>1</v>
      </c>
      <c r="C136" s="1">
        <v>17.825471878051758</v>
      </c>
      <c r="D136" s="1">
        <f t="shared" ref="D136" si="247">AVERAGE(C134:C136)</f>
        <v>17.89683723449707</v>
      </c>
      <c r="E136" s="1">
        <f t="shared" ref="E136" si="248">STDEV(C134:C136)</f>
        <v>0.15754543003475996</v>
      </c>
      <c r="F136" s="1"/>
    </row>
    <row r="137" spans="1:6" x14ac:dyDescent="0.25">
      <c r="A137" s="3">
        <v>46</v>
      </c>
      <c r="B137" s="4" t="s">
        <v>1</v>
      </c>
      <c r="C137" s="1">
        <v>17.906784057617188</v>
      </c>
      <c r="D137" s="1">
        <f t="shared" ref="D137" si="249">AVERAGE(C137:C139)</f>
        <v>17.947066624959309</v>
      </c>
      <c r="E137" s="1">
        <f t="shared" ref="E137" si="250">STDEV(C137:C139)</f>
        <v>0.14534763496586872</v>
      </c>
      <c r="F137" s="1"/>
    </row>
    <row r="138" spans="1:6" x14ac:dyDescent="0.25">
      <c r="A138" s="3">
        <v>46</v>
      </c>
      <c r="B138" s="4" t="s">
        <v>1</v>
      </c>
      <c r="C138" s="1">
        <v>18.108306884765625</v>
      </c>
      <c r="D138" s="1">
        <f>AVERAGE(C137:C139)</f>
        <v>17.947066624959309</v>
      </c>
      <c r="E138" s="1">
        <f>STDEV(C137:C139)</f>
        <v>0.14534763496586872</v>
      </c>
      <c r="F138" s="1"/>
    </row>
    <row r="139" spans="1:6" x14ac:dyDescent="0.25">
      <c r="A139" s="3">
        <v>46</v>
      </c>
      <c r="B139" s="4" t="s">
        <v>1</v>
      </c>
      <c r="C139" s="1">
        <v>17.826108932495117</v>
      </c>
      <c r="D139" s="1">
        <f t="shared" ref="D139" si="251">AVERAGE(C137:C139)</f>
        <v>17.947066624959309</v>
      </c>
      <c r="E139" s="1">
        <f t="shared" ref="E139" si="252">STDEV(C137:C139)</f>
        <v>0.14534763496586872</v>
      </c>
      <c r="F139" s="1"/>
    </row>
    <row r="140" spans="1:6" x14ac:dyDescent="0.25">
      <c r="A140" s="3">
        <v>47</v>
      </c>
      <c r="B140" s="4" t="s">
        <v>1</v>
      </c>
      <c r="C140" s="1">
        <v>17.873006820678711</v>
      </c>
      <c r="D140" s="1">
        <f t="shared" ref="D140" si="253">AVERAGE(C140:C142)</f>
        <v>17.944683710734051</v>
      </c>
      <c r="E140" s="1">
        <f t="shared" ref="E140" si="254">STDEV(C140:C142)</f>
        <v>6.2156757352967856E-2</v>
      </c>
      <c r="F140" s="1"/>
    </row>
    <row r="141" spans="1:6" x14ac:dyDescent="0.25">
      <c r="A141" s="3">
        <v>47</v>
      </c>
      <c r="B141" s="4" t="s">
        <v>1</v>
      </c>
      <c r="C141" s="1">
        <v>17.983728408813477</v>
      </c>
      <c r="D141" s="1">
        <f>AVERAGE(C140:C142)</f>
        <v>17.944683710734051</v>
      </c>
      <c r="E141" s="1">
        <f>STDEV(C140:C142)</f>
        <v>6.2156757352967856E-2</v>
      </c>
      <c r="F141" s="1"/>
    </row>
    <row r="142" spans="1:6" x14ac:dyDescent="0.25">
      <c r="A142" s="3">
        <v>47</v>
      </c>
      <c r="B142" s="4" t="s">
        <v>1</v>
      </c>
      <c r="C142" s="1">
        <v>17.977315902709961</v>
      </c>
      <c r="D142" s="1">
        <f t="shared" ref="D142" si="255">AVERAGE(C140:C142)</f>
        <v>17.944683710734051</v>
      </c>
      <c r="E142" s="1">
        <f t="shared" ref="E142" si="256">STDEV(C140:C142)</f>
        <v>6.2156757352967856E-2</v>
      </c>
      <c r="F142" s="1"/>
    </row>
    <row r="143" spans="1:6" x14ac:dyDescent="0.25">
      <c r="A143" s="3">
        <v>48</v>
      </c>
      <c r="B143" s="4" t="s">
        <v>1</v>
      </c>
      <c r="C143" s="1">
        <v>17.794023513793945</v>
      </c>
      <c r="D143" s="1">
        <f t="shared" ref="D143" si="257">AVERAGE(C143:C145)</f>
        <v>17.775348027547199</v>
      </c>
      <c r="E143" s="1">
        <f t="shared" ref="E143" si="258">STDEV(C143:C145)</f>
        <v>0.16421430995272232</v>
      </c>
      <c r="F143" s="1"/>
    </row>
    <row r="144" spans="1:6" x14ac:dyDescent="0.25">
      <c r="A144" s="3">
        <v>48</v>
      </c>
      <c r="B144" s="4" t="s">
        <v>1</v>
      </c>
      <c r="C144" s="1">
        <v>17.929426193237305</v>
      </c>
      <c r="D144" s="1">
        <f>AVERAGE(C143:C145)</f>
        <v>17.775348027547199</v>
      </c>
      <c r="E144" s="1">
        <f>STDEV(C143:C145)</f>
        <v>0.16421430995272232</v>
      </c>
      <c r="F144" s="1"/>
    </row>
    <row r="145" spans="1:6" x14ac:dyDescent="0.25">
      <c r="A145" s="3">
        <v>48</v>
      </c>
      <c r="B145" s="4" t="s">
        <v>1</v>
      </c>
      <c r="C145" s="1">
        <v>17.602594375610352</v>
      </c>
      <c r="D145" s="1">
        <f t="shared" ref="D145" si="259">AVERAGE(C143:C145)</f>
        <v>17.775348027547199</v>
      </c>
      <c r="E145" s="1">
        <f t="shared" ref="E145" si="260">STDEV(C143:C145)</f>
        <v>0.16421430995272232</v>
      </c>
      <c r="F145" s="1"/>
    </row>
    <row r="146" spans="1:6" x14ac:dyDescent="0.25">
      <c r="A146" s="3">
        <v>49</v>
      </c>
      <c r="B146" s="4" t="s">
        <v>1</v>
      </c>
      <c r="C146" s="1">
        <v>17.635543823242188</v>
      </c>
      <c r="D146" s="1">
        <f t="shared" ref="D146" si="261">AVERAGE(C146:C148)</f>
        <v>17.641502380371094</v>
      </c>
      <c r="E146" s="1">
        <f t="shared" ref="E146" si="262">STDEV(C146:C148)</f>
        <v>5.6630144531849905E-3</v>
      </c>
      <c r="F146" s="1"/>
    </row>
    <row r="147" spans="1:6" x14ac:dyDescent="0.25">
      <c r="A147" s="3">
        <v>49</v>
      </c>
      <c r="B147" s="4" t="s">
        <v>1</v>
      </c>
      <c r="C147" s="1">
        <v>17.646814346313477</v>
      </c>
      <c r="D147" s="1">
        <f>AVERAGE(C146:C148)</f>
        <v>17.641502380371094</v>
      </c>
      <c r="E147" s="1">
        <f>STDEV(C146:C148)</f>
        <v>5.6630144531849905E-3</v>
      </c>
      <c r="F147" s="1"/>
    </row>
    <row r="148" spans="1:6" x14ac:dyDescent="0.25">
      <c r="A148" s="3">
        <v>49</v>
      </c>
      <c r="B148" s="4" t="s">
        <v>1</v>
      </c>
      <c r="C148" s="1">
        <v>17.642148971557617</v>
      </c>
      <c r="D148" s="1">
        <f t="shared" ref="D148" si="263">AVERAGE(C146:C148)</f>
        <v>17.641502380371094</v>
      </c>
      <c r="E148" s="1">
        <f t="shared" ref="E148" si="264">STDEV(C146:C148)</f>
        <v>5.6630144531849905E-3</v>
      </c>
      <c r="F148" s="1"/>
    </row>
    <row r="149" spans="1:6" x14ac:dyDescent="0.25">
      <c r="A149" s="3">
        <v>50</v>
      </c>
      <c r="B149" s="4" t="s">
        <v>1</v>
      </c>
      <c r="C149" s="1">
        <v>17.375274658203125</v>
      </c>
      <c r="D149" s="1">
        <f t="shared" ref="D149" si="265">AVERAGE(C149:C151)</f>
        <v>17.380786895751953</v>
      </c>
      <c r="E149" s="1">
        <f t="shared" ref="E149" si="266">STDEV(C149:C151)</f>
        <v>2.1758908726869839E-2</v>
      </c>
      <c r="F149" s="1"/>
    </row>
    <row r="150" spans="1:6" x14ac:dyDescent="0.25">
      <c r="A150" s="3">
        <v>50</v>
      </c>
      <c r="B150" s="4" t="s">
        <v>1</v>
      </c>
      <c r="C150" s="1">
        <v>17.40477180480957</v>
      </c>
      <c r="D150" s="1">
        <f>AVERAGE(C149:C151)</f>
        <v>17.380786895751953</v>
      </c>
      <c r="E150" s="1">
        <f>STDEV(C149:C151)</f>
        <v>2.1758908726869839E-2</v>
      </c>
      <c r="F150" s="1"/>
    </row>
    <row r="151" spans="1:6" x14ac:dyDescent="0.25">
      <c r="A151" s="3">
        <v>50</v>
      </c>
      <c r="B151" s="4" t="s">
        <v>1</v>
      </c>
      <c r="C151" s="1">
        <v>17.362314224243164</v>
      </c>
      <c r="D151" s="1">
        <f t="shared" ref="D151" si="267">AVERAGE(C149:C151)</f>
        <v>17.380786895751953</v>
      </c>
      <c r="E151" s="1">
        <f t="shared" ref="E151" si="268">STDEV(C149:C151)</f>
        <v>2.1758908726869839E-2</v>
      </c>
      <c r="F151" s="1"/>
    </row>
    <row r="152" spans="1:6" x14ac:dyDescent="0.25">
      <c r="A152" s="4" t="s">
        <v>152</v>
      </c>
      <c r="B152" s="4" t="s">
        <v>1</v>
      </c>
      <c r="C152" s="4" t="s">
        <v>153</v>
      </c>
      <c r="D152" s="1" t="e">
        <f t="shared" ref="D152" si="269">AVERAGE(C152:C154)</f>
        <v>#DIV/0!</v>
      </c>
      <c r="E152" s="1" t="e">
        <f t="shared" ref="E152" si="270">STDEV(C152:C154)</f>
        <v>#DIV/0!</v>
      </c>
      <c r="F152" s="1"/>
    </row>
    <row r="153" spans="1:6" x14ac:dyDescent="0.25">
      <c r="A153" s="4" t="s">
        <v>152</v>
      </c>
      <c r="B153" s="4" t="s">
        <v>1</v>
      </c>
      <c r="C153" s="4" t="s">
        <v>153</v>
      </c>
      <c r="D153" s="1" t="e">
        <f>AVERAGE(C152:C154)</f>
        <v>#DIV/0!</v>
      </c>
      <c r="E153" s="1" t="e">
        <f>STDEV(C152:C154)</f>
        <v>#DIV/0!</v>
      </c>
      <c r="F153" s="1"/>
    </row>
    <row r="154" spans="1:6" x14ac:dyDescent="0.25">
      <c r="A154" s="4" t="s">
        <v>152</v>
      </c>
      <c r="B154" s="4" t="s">
        <v>1</v>
      </c>
      <c r="C154" s="4" t="s">
        <v>153</v>
      </c>
      <c r="D154" s="1" t="e">
        <f t="shared" ref="D154" si="271">AVERAGE(C152:C154)</f>
        <v>#DIV/0!</v>
      </c>
      <c r="E154" s="1" t="e">
        <f t="shared" ref="E154" si="272">STDEV(C152:C154)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A5A8-6AE2-4C1C-9662-1C262C0E1CBE}">
  <dimension ref="A1:AN155"/>
  <sheetViews>
    <sheetView zoomScale="80" zoomScaleNormal="80" workbookViewId="0">
      <selection activeCell="AA32" sqref="AA32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Data'!C2</f>
        <v>1</v>
      </c>
      <c r="B2" s="4" t="str">
        <f>'Sorted Data'!D2</f>
        <v>Amy2a5</v>
      </c>
      <c r="C2" s="4">
        <f>'Sorted Data'!E2</f>
        <v>29.361841201782227</v>
      </c>
      <c r="D2" s="4">
        <f>IF(C2&gt;35,35,C2)</f>
        <v>29.361841201782227</v>
      </c>
      <c r="E2">
        <f>'HKG Analysis'!D2</f>
        <v>19.326430638631184</v>
      </c>
      <c r="F2" s="6">
        <f>D2-E2</f>
        <v>10.035410563151043</v>
      </c>
      <c r="H2" s="4">
        <v>1</v>
      </c>
      <c r="I2" s="4" t="s">
        <v>324</v>
      </c>
      <c r="J2" s="4">
        <v>0</v>
      </c>
      <c r="K2" s="6">
        <f ca="1">AVERAGE(OFFSET($D$2,(ROW()-ROW($K$2))*3,,3))</f>
        <v>29.104522705078125</v>
      </c>
      <c r="L2">
        <f ca="1">AVERAGE(OFFSET($F$2,(ROW()-ROW($L$2))*3,,3))</f>
        <v>9.7780920664469413</v>
      </c>
      <c r="M2" s="10">
        <f ca="1">2^-(L2)</f>
        <v>1.1389403719538125E-3</v>
      </c>
      <c r="N2" s="10">
        <f ca="1">AVERAGE(M2:M6)</f>
        <v>1.3542130553319503E-3</v>
      </c>
      <c r="O2" s="11">
        <f ca="1">M2/$N$2</f>
        <v>0.84103484859303079</v>
      </c>
      <c r="Q2" t="s">
        <v>324</v>
      </c>
      <c r="R2" s="4" t="s">
        <v>342</v>
      </c>
      <c r="S2" s="11">
        <f ca="1">AVERAGE(O2:O6)</f>
        <v>1.0000000000000002</v>
      </c>
      <c r="T2" s="11">
        <f ca="1">STDEV(O2:O6)/SQRT(U2)</f>
        <v>0.2018841394630902</v>
      </c>
      <c r="U2" s="11">
        <f ca="1">COUNT(O2:O6)</f>
        <v>5</v>
      </c>
      <c r="Y2">
        <f ca="1">IF(S2&lt;1,-1/(S2),S2)</f>
        <v>1.0000000000000002</v>
      </c>
      <c r="AA2" s="11">
        <f ca="1">Y3</f>
        <v>1.8943565964714737</v>
      </c>
      <c r="AB2" s="11">
        <f ca="1">Y4</f>
        <v>-7.8707907287343906</v>
      </c>
      <c r="AC2" s="11">
        <f ca="1">Y5</f>
        <v>-2.657171181320495</v>
      </c>
      <c r="AD2" s="11">
        <f ca="1">Y6</f>
        <v>-3.1958698877264569</v>
      </c>
      <c r="AE2" s="11">
        <f ca="1">Y8</f>
        <v>-1.6774744867177853</v>
      </c>
      <c r="AF2" s="11">
        <f ca="1">Y9</f>
        <v>-1.6869013461051414</v>
      </c>
      <c r="AG2" s="11">
        <f ca="1">Y10</f>
        <v>-1.0893733227918299</v>
      </c>
      <c r="AH2" s="11">
        <f ca="1">Y11</f>
        <v>-1.2877983764688214</v>
      </c>
      <c r="AJ2">
        <f ca="1">L2</f>
        <v>9.7780920664469413</v>
      </c>
      <c r="AK2">
        <f ca="1">L7</f>
        <v>10.181368509928387</v>
      </c>
      <c r="AL2" cm="1">
        <f t="array" aca="1" ref="AL2:AL6" ca="1">L12:L16</f>
        <v>13.525575637817383</v>
      </c>
      <c r="AM2">
        <f ca="1">L17</f>
        <v>11.62636693318685</v>
      </c>
      <c r="AN2">
        <f ca="1">L22</f>
        <v>11.256348927815756</v>
      </c>
    </row>
    <row r="3" spans="1:40" x14ac:dyDescent="0.25">
      <c r="A3" s="4">
        <f>'Sorted Data'!C3</f>
        <v>1</v>
      </c>
      <c r="B3" s="4" t="str">
        <f>'Sorted Data'!D3</f>
        <v>Amy2a5</v>
      </c>
      <c r="C3" s="4">
        <f>'Sorted Data'!E3</f>
        <v>28.839773178100586</v>
      </c>
      <c r="D3" s="4">
        <f t="shared" ref="D3:D66" si="0">IF(C3&gt;35,35,C3)</f>
        <v>28.839773178100586</v>
      </c>
      <c r="E3">
        <f>'HKG Analysis'!D3</f>
        <v>19.326430638631184</v>
      </c>
      <c r="F3" s="6">
        <f t="shared" ref="F3:F66" si="1">D3-E3</f>
        <v>9.5133425394694022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28.841906865437824</v>
      </c>
      <c r="L3">
        <f t="shared" ref="L3:L51" ca="1" si="3">AVERAGE(OFFSET($F$2,(ROW()-ROW($L$2))*3,,3))</f>
        <v>9.3328812917073574</v>
      </c>
      <c r="M3" s="10">
        <f t="shared" ref="M3:M51" ca="1" si="4">2^-(L3)</f>
        <v>1.5506821410732725E-3</v>
      </c>
      <c r="O3" s="11">
        <f t="shared" ref="O3:O26" ca="1" si="5">M3/$N$2</f>
        <v>1.1450798934242756</v>
      </c>
      <c r="R3" s="4" t="s">
        <v>319</v>
      </c>
      <c r="S3" s="11">
        <f ca="1">AVERAGE(O7:O11)</f>
        <v>1.8943565964714737</v>
      </c>
      <c r="T3" s="11">
        <f ca="1">STDEV(O7:O11)/SQRT(U3)</f>
        <v>0.919633603596131</v>
      </c>
      <c r="U3" s="11">
        <f ca="1">COUNT(O7:O11)</f>
        <v>5</v>
      </c>
      <c r="V3" s="13">
        <f ca="1">TTEST($L$2:$L$6,L7:L11,2,2)</f>
        <v>0.68183198301426762</v>
      </c>
      <c r="Y3">
        <f t="shared" ref="Y3:Y11" ca="1" si="6">IF(S3&lt;1,-1/(S3),S3)</f>
        <v>1.8943565964714737</v>
      </c>
      <c r="AJ3">
        <f t="shared" ref="AJ3:AJ6" ca="1" si="7">L3</f>
        <v>9.3328812917073574</v>
      </c>
      <c r="AK3">
        <f t="shared" ref="AK3:AK6" ca="1" si="8">L8</f>
        <v>9.0686620076497402</v>
      </c>
      <c r="AL3">
        <f ca="1"/>
        <v>11.988910675048828</v>
      </c>
      <c r="AM3">
        <f t="shared" ref="AM3:AM6" ca="1" si="9">L18</f>
        <v>10.96532948811849</v>
      </c>
      <c r="AN3">
        <f t="shared" ref="AN3:AN6" ca="1" si="10">L23</f>
        <v>11.163112640380859</v>
      </c>
    </row>
    <row r="4" spans="1:40" x14ac:dyDescent="0.25">
      <c r="A4" s="4">
        <f>'Sorted Data'!C4</f>
        <v>1</v>
      </c>
      <c r="B4" s="4" t="str">
        <f>'Sorted Data'!D4</f>
        <v>Amy2a5</v>
      </c>
      <c r="C4" s="4">
        <f>'Sorted Data'!E4</f>
        <v>29.111953735351563</v>
      </c>
      <c r="D4" s="4">
        <f t="shared" si="0"/>
        <v>29.111953735351563</v>
      </c>
      <c r="E4">
        <f>'HKG Analysis'!D4</f>
        <v>19.326430638631184</v>
      </c>
      <c r="F4" s="6">
        <f t="shared" si="1"/>
        <v>9.7855230967203788</v>
      </c>
      <c r="H4" s="4">
        <v>3</v>
      </c>
      <c r="I4" s="4" t="s">
        <v>324</v>
      </c>
      <c r="J4" s="4">
        <v>0</v>
      </c>
      <c r="K4" s="6">
        <f t="shared" ca="1" si="2"/>
        <v>28.322739919026692</v>
      </c>
      <c r="L4">
        <f t="shared" ca="1" si="3"/>
        <v>8.8150901794433612</v>
      </c>
      <c r="M4" s="10">
        <f t="shared" ca="1" si="4"/>
        <v>2.2202068666516161E-3</v>
      </c>
      <c r="O4" s="11">
        <f t="shared" ca="1" si="5"/>
        <v>1.6394812159799994</v>
      </c>
      <c r="R4" s="4" t="s">
        <v>320</v>
      </c>
      <c r="S4" s="11">
        <f ca="1">AVERAGE(O12:O16)</f>
        <v>0.12705203764969092</v>
      </c>
      <c r="T4" s="11">
        <f ca="1">STDEV(O12:O16)/SQRT(U4)</f>
        <v>2.5114149603989357E-2</v>
      </c>
      <c r="U4" s="11">
        <f ca="1">COUNT(O12:O16)</f>
        <v>5</v>
      </c>
      <c r="V4" s="13">
        <f ca="1">TTEST($L$2:$L$6,L12:L16,2,2)</f>
        <v>2.1862704359968698E-4</v>
      </c>
      <c r="Y4">
        <f t="shared" ca="1" si="6"/>
        <v>-7.8707907287343906</v>
      </c>
      <c r="AJ4">
        <f t="shared" ca="1" si="7"/>
        <v>8.8150901794433612</v>
      </c>
      <c r="AK4">
        <f t="shared" ca="1" si="8"/>
        <v>8.6689020792643223</v>
      </c>
      <c r="AL4">
        <f ca="1"/>
        <v>12.054141998291016</v>
      </c>
      <c r="AM4">
        <f t="shared" ca="1" si="9"/>
        <v>9.6826540629069004</v>
      </c>
      <c r="AN4">
        <f t="shared" ca="1" si="10"/>
        <v>12.780336380004883</v>
      </c>
    </row>
    <row r="5" spans="1:40" x14ac:dyDescent="0.25">
      <c r="A5" s="4">
        <f>'Sorted Data'!C5</f>
        <v>2</v>
      </c>
      <c r="B5" s="4" t="str">
        <f>'Sorted Data'!D5</f>
        <v>Amy2a5</v>
      </c>
      <c r="C5" s="4">
        <f>'Sorted Data'!E5</f>
        <v>28.868791580200195</v>
      </c>
      <c r="D5" s="4">
        <f t="shared" si="0"/>
        <v>28.868791580200195</v>
      </c>
      <c r="E5">
        <f>'HKG Analysis'!D5</f>
        <v>19.509025573730469</v>
      </c>
      <c r="F5" s="6">
        <f t="shared" si="1"/>
        <v>9.3597660064697266</v>
      </c>
      <c r="H5" s="4">
        <v>4</v>
      </c>
      <c r="I5" s="4" t="s">
        <v>324</v>
      </c>
      <c r="J5" s="4">
        <v>0</v>
      </c>
      <c r="K5" s="6">
        <f t="shared" ca="1" si="2"/>
        <v>28.640700658162434</v>
      </c>
      <c r="L5">
        <f t="shared" ca="1" si="3"/>
        <v>9.5667254130045567</v>
      </c>
      <c r="M5" s="10">
        <f t="shared" ca="1" si="4"/>
        <v>1.3186474230751811E-3</v>
      </c>
      <c r="O5" s="11">
        <f t="shared" ca="1" si="5"/>
        <v>0.97373704815742501</v>
      </c>
      <c r="R5" s="4" t="s">
        <v>321</v>
      </c>
      <c r="S5" s="11">
        <f ca="1">AVERAGE(O17:O21)</f>
        <v>0.37634007437301981</v>
      </c>
      <c r="T5" s="11">
        <f ca="1">STDEV(O17:O21)/SQRT(U5)</f>
        <v>0.13463777836489868</v>
      </c>
      <c r="U5" s="11">
        <f ca="1">COUNT(O17:O21)</f>
        <v>5</v>
      </c>
      <c r="V5" s="13">
        <f ca="1">TTEST($L$2:$L$6,L17:L21,2,2)</f>
        <v>2.0521168089475152E-2</v>
      </c>
      <c r="Y5">
        <f t="shared" ca="1" si="6"/>
        <v>-2.657171181320495</v>
      </c>
      <c r="AJ5">
        <f t="shared" ca="1" si="7"/>
        <v>9.5667254130045567</v>
      </c>
      <c r="AK5">
        <f t="shared" ca="1" si="8"/>
        <v>7.0940920511881513</v>
      </c>
      <c r="AL5">
        <f ca="1"/>
        <v>12.314779917399088</v>
      </c>
      <c r="AM5">
        <f t="shared" ca="1" si="9"/>
        <v>11.884938557942709</v>
      </c>
      <c r="AN5">
        <f t="shared" ca="1" si="10"/>
        <v>11.425594329833984</v>
      </c>
    </row>
    <row r="6" spans="1:40" x14ac:dyDescent="0.25">
      <c r="A6" s="4">
        <f>'Sorted Data'!C6</f>
        <v>2</v>
      </c>
      <c r="B6" s="4" t="str">
        <f>'Sorted Data'!D6</f>
        <v>Amy2a5</v>
      </c>
      <c r="C6" s="4">
        <f>'Sorted Data'!E6</f>
        <v>28.705051422119141</v>
      </c>
      <c r="D6" s="4">
        <f t="shared" si="0"/>
        <v>28.705051422119141</v>
      </c>
      <c r="E6">
        <f>'HKG Analysis'!D6</f>
        <v>19.509025573730469</v>
      </c>
      <c r="F6" s="6">
        <f t="shared" si="1"/>
        <v>9.1960258483886719</v>
      </c>
      <c r="H6" s="4">
        <v>5</v>
      </c>
      <c r="I6" s="4" t="s">
        <v>324</v>
      </c>
      <c r="J6" s="4">
        <v>0</v>
      </c>
      <c r="K6" s="6">
        <f t="shared" ca="1" si="2"/>
        <v>30.397375106811523</v>
      </c>
      <c r="L6">
        <f t="shared" ca="1" si="3"/>
        <v>10.847853978474935</v>
      </c>
      <c r="M6" s="10">
        <f t="shared" ca="1" si="4"/>
        <v>5.4258847390586961E-4</v>
      </c>
      <c r="O6" s="11">
        <f t="shared" ca="1" si="5"/>
        <v>0.4006669938452691</v>
      </c>
      <c r="R6" s="4" t="s">
        <v>343</v>
      </c>
      <c r="S6" s="11">
        <f ca="1">AVERAGE(O22:O26)</f>
        <v>0.31290385251303221</v>
      </c>
      <c r="T6" s="11">
        <f ca="1">STDEV(O22:O26)/SQRT(U6)</f>
        <v>7.4193674591126038E-2</v>
      </c>
      <c r="U6" s="11">
        <f ca="1">COUNT(O22:O26)</f>
        <v>5</v>
      </c>
      <c r="V6" s="13">
        <f ca="1">TTEST($L$2:$L$6,L22:L26,2,2)</f>
        <v>1.02530618445068E-2</v>
      </c>
      <c r="Y6">
        <f t="shared" ca="1" si="6"/>
        <v>-3.1958698877264569</v>
      </c>
      <c r="AJ6">
        <f t="shared" ca="1" si="7"/>
        <v>10.847853978474935</v>
      </c>
      <c r="AK6">
        <f t="shared" ca="1" si="8"/>
        <v>11.578147252400717</v>
      </c>
      <c r="AL6">
        <f ca="1"/>
        <v>13.316530227661133</v>
      </c>
      <c r="AM6">
        <f t="shared" ca="1" si="9"/>
        <v>11.96282958984375</v>
      </c>
      <c r="AN6">
        <f t="shared" ca="1" si="10"/>
        <v>10.346357981363932</v>
      </c>
    </row>
    <row r="7" spans="1:40" x14ac:dyDescent="0.25">
      <c r="A7" s="4">
        <f>'Sorted Data'!C7</f>
        <v>2</v>
      </c>
      <c r="B7" s="4" t="str">
        <f>'Sorted Data'!D7</f>
        <v>Amy2a5</v>
      </c>
      <c r="C7" s="4">
        <f>'Sorted Data'!E7</f>
        <v>28.951877593994141</v>
      </c>
      <c r="D7" s="4">
        <f t="shared" si="0"/>
        <v>28.951877593994141</v>
      </c>
      <c r="E7">
        <f>'HKG Analysis'!D7</f>
        <v>19.509025573730469</v>
      </c>
      <c r="F7" s="6">
        <f t="shared" si="1"/>
        <v>9.4428520202636719</v>
      </c>
      <c r="H7" s="4">
        <v>6</v>
      </c>
      <c r="I7" s="4" t="s">
        <v>324</v>
      </c>
      <c r="J7" s="4" t="s">
        <v>319</v>
      </c>
      <c r="K7" s="6">
        <f t="shared" ca="1" si="2"/>
        <v>29.514263153076172</v>
      </c>
      <c r="L7">
        <f t="shared" ca="1" si="3"/>
        <v>10.181368509928387</v>
      </c>
      <c r="M7" s="10">
        <f t="shared" ca="1" si="4"/>
        <v>8.6119734369762555E-4</v>
      </c>
      <c r="O7" s="11">
        <f t="shared" ca="1" si="5"/>
        <v>0.63593933045234541</v>
      </c>
      <c r="Q7" t="s">
        <v>325</v>
      </c>
      <c r="R7" s="4" t="s">
        <v>342</v>
      </c>
      <c r="S7" s="11">
        <f ca="1">AVERAGE(O27:O31)</f>
        <v>0.99999999999999978</v>
      </c>
      <c r="T7" s="11">
        <f ca="1">STDEV(O27:O31)/SQRT(U7)</f>
        <v>0.16938960211251555</v>
      </c>
      <c r="U7" s="11">
        <f ca="1">COUNT(O27:O31)</f>
        <v>5</v>
      </c>
      <c r="V7" s="13"/>
      <c r="Y7">
        <f t="shared" ca="1" si="6"/>
        <v>0.99999999999999978</v>
      </c>
    </row>
    <row r="8" spans="1:40" x14ac:dyDescent="0.25">
      <c r="A8" s="4">
        <f>'Sorted Data'!C8</f>
        <v>3</v>
      </c>
      <c r="B8" s="4" t="str">
        <f>'Sorted Data'!D8</f>
        <v>Amy2a5</v>
      </c>
      <c r="C8" s="4">
        <f>'Sorted Data'!E8</f>
        <v>28.53984260559082</v>
      </c>
      <c r="D8" s="4">
        <f t="shared" si="0"/>
        <v>28.53984260559082</v>
      </c>
      <c r="E8">
        <f>'HKG Analysis'!D8</f>
        <v>19.507649739583332</v>
      </c>
      <c r="F8" s="6">
        <f t="shared" si="1"/>
        <v>9.0321928660074882</v>
      </c>
      <c r="H8" s="4">
        <v>7</v>
      </c>
      <c r="I8" s="4" t="s">
        <v>324</v>
      </c>
      <c r="J8" s="4" t="s">
        <v>319</v>
      </c>
      <c r="K8" s="6">
        <f t="shared" ca="1" si="2"/>
        <v>28.680074055989582</v>
      </c>
      <c r="L8">
        <f t="shared" ca="1" si="3"/>
        <v>9.0686620076497402</v>
      </c>
      <c r="M8" s="10">
        <f t="shared" ca="1" si="4"/>
        <v>1.8623474780316825E-3</v>
      </c>
      <c r="O8" s="11">
        <f t="shared" ca="1" si="5"/>
        <v>1.3752248737368553</v>
      </c>
      <c r="R8" s="4" t="s">
        <v>319</v>
      </c>
      <c r="S8" s="11">
        <f ca="1">AVERAGE(O32:O36)</f>
        <v>0.59613425296061617</v>
      </c>
      <c r="T8" s="11">
        <f ca="1">STDEV(O32:O36)/SQRT(U8)</f>
        <v>4.5046031715050477E-2</v>
      </c>
      <c r="U8" s="11">
        <f ca="1">COUNT(O32:O36)</f>
        <v>5</v>
      </c>
      <c r="V8" s="13">
        <f ca="1">TTEST($L$27:$L$31,L32:L36,2,2)</f>
        <v>3.2284536110918957E-2</v>
      </c>
      <c r="Y8">
        <f t="shared" ca="1" si="6"/>
        <v>-1.6774744867177853</v>
      </c>
    </row>
    <row r="9" spans="1:40" x14ac:dyDescent="0.25">
      <c r="A9" s="4">
        <f>'Sorted Data'!C9</f>
        <v>3</v>
      </c>
      <c r="B9" s="4" t="str">
        <f>'Sorted Data'!D9</f>
        <v>Amy2a5</v>
      </c>
      <c r="C9" s="4">
        <f>'Sorted Data'!E9</f>
        <v>28.222795486450195</v>
      </c>
      <c r="D9" s="4">
        <f t="shared" si="0"/>
        <v>28.222795486450195</v>
      </c>
      <c r="E9">
        <f>'HKG Analysis'!D9</f>
        <v>19.507649739583332</v>
      </c>
      <c r="F9" s="6">
        <f t="shared" si="1"/>
        <v>8.7151457468668632</v>
      </c>
      <c r="H9" s="4">
        <v>8</v>
      </c>
      <c r="I9" s="4" t="s">
        <v>324</v>
      </c>
      <c r="J9" s="4" t="s">
        <v>319</v>
      </c>
      <c r="K9" s="6">
        <f t="shared" ca="1" si="2"/>
        <v>28.587756474812824</v>
      </c>
      <c r="L9">
        <f t="shared" ca="1" si="3"/>
        <v>8.6689020792643223</v>
      </c>
      <c r="M9" s="10">
        <f t="shared" ca="1" si="4"/>
        <v>2.4569733432935779E-3</v>
      </c>
      <c r="O9" s="11">
        <f t="shared" ca="1" si="5"/>
        <v>1.814318163319814</v>
      </c>
      <c r="R9" s="4" t="s">
        <v>320</v>
      </c>
      <c r="S9" s="11">
        <f ca="1">AVERAGE(O37:O42)</f>
        <v>0.59280289408084441</v>
      </c>
      <c r="T9" s="11">
        <f ca="1">STDEV(O37:O42)/SQRT(U9)</f>
        <v>6.9640620328888334E-2</v>
      </c>
      <c r="U9" s="11">
        <f ca="1">COUNT(O37:O42)</f>
        <v>6</v>
      </c>
      <c r="V9" s="13">
        <f ca="1">TTEST($L$27:$L$31,L37:L42,2,2)</f>
        <v>2.9072647879357039E-2</v>
      </c>
      <c r="Y9">
        <f t="shared" ca="1" si="6"/>
        <v>-1.6869013461051414</v>
      </c>
      <c r="AJ9" t="s">
        <v>325</v>
      </c>
    </row>
    <row r="10" spans="1:40" x14ac:dyDescent="0.25">
      <c r="A10" s="4">
        <f>'Sorted Data'!C10</f>
        <v>3</v>
      </c>
      <c r="B10" s="4" t="str">
        <f>'Sorted Data'!D10</f>
        <v>Amy2a5</v>
      </c>
      <c r="C10" s="4">
        <f>'Sorted Data'!E10</f>
        <v>28.205581665039063</v>
      </c>
      <c r="D10" s="4">
        <f t="shared" si="0"/>
        <v>28.205581665039063</v>
      </c>
      <c r="E10">
        <f>'HKG Analysis'!D10</f>
        <v>19.507649739583332</v>
      </c>
      <c r="F10" s="6">
        <f t="shared" si="1"/>
        <v>8.6979319254557304</v>
      </c>
      <c r="H10" s="4">
        <v>9</v>
      </c>
      <c r="I10" s="4" t="s">
        <v>324</v>
      </c>
      <c r="J10" s="4" t="s">
        <v>319</v>
      </c>
      <c r="K10" s="6">
        <f t="shared" ca="1" si="2"/>
        <v>27.00280253092448</v>
      </c>
      <c r="L10">
        <f t="shared" ca="1" si="3"/>
        <v>7.0940920511881513</v>
      </c>
      <c r="M10" s="10">
        <f t="shared" ca="1" si="4"/>
        <v>7.3192317850502547E-3</v>
      </c>
      <c r="O10" s="11">
        <f t="shared" ca="1" si="5"/>
        <v>5.4047860166701271</v>
      </c>
      <c r="R10" s="4" t="s">
        <v>321</v>
      </c>
      <c r="S10" s="11">
        <f ca="1">AVERAGE(O43:O47)</f>
        <v>0.91795895775858993</v>
      </c>
      <c r="T10" s="11">
        <f ca="1">STDEV(O43:O47)/SQRT(U10)</f>
        <v>0.12051214782110177</v>
      </c>
      <c r="U10" s="11">
        <f ca="1">COUNT(O43:O47)</f>
        <v>5</v>
      </c>
      <c r="V10" s="13">
        <f ca="1">TTEST($L$27:$L$31,L43:L47,2,2)</f>
        <v>0.76344538649695015</v>
      </c>
      <c r="Y10">
        <f t="shared" ca="1" si="6"/>
        <v>-1.0893733227918299</v>
      </c>
      <c r="AJ10">
        <f ca="1">L27</f>
        <v>9.9315617879231777</v>
      </c>
      <c r="AK10">
        <f ca="1">L32</f>
        <v>10.224438985188803</v>
      </c>
      <c r="AL10">
        <f ca="1">L37</f>
        <v>10.850368499755859</v>
      </c>
      <c r="AM10">
        <f ca="1">L43</f>
        <v>10.513017654418945</v>
      </c>
      <c r="AN10">
        <f ca="1">L48</f>
        <v>9.224854787190754</v>
      </c>
    </row>
    <row r="11" spans="1:40" x14ac:dyDescent="0.25">
      <c r="A11" s="4">
        <f>'Sorted Data'!C11</f>
        <v>4</v>
      </c>
      <c r="B11" s="4" t="str">
        <f>'Sorted Data'!D11</f>
        <v>Amy2a5</v>
      </c>
      <c r="C11" s="4">
        <f>'Sorted Data'!E11</f>
        <v>28.616044998168945</v>
      </c>
      <c r="D11" s="4">
        <f t="shared" si="0"/>
        <v>28.616044998168945</v>
      </c>
      <c r="E11">
        <f>'HKG Analysis'!D11</f>
        <v>19.073975245157879</v>
      </c>
      <c r="F11" s="6">
        <f t="shared" si="1"/>
        <v>9.5420697530110665</v>
      </c>
      <c r="H11" s="4">
        <v>10</v>
      </c>
      <c r="I11" s="4" t="s">
        <v>324</v>
      </c>
      <c r="J11" s="4" t="s">
        <v>319</v>
      </c>
      <c r="K11" s="6">
        <f t="shared" ca="1" si="2"/>
        <v>30.768733978271484</v>
      </c>
      <c r="L11">
        <f t="shared" ca="1" si="3"/>
        <v>11.578147252400717</v>
      </c>
      <c r="M11" s="10">
        <f t="shared" ca="1" si="4"/>
        <v>3.2706222190620487E-4</v>
      </c>
      <c r="O11" s="11">
        <f t="shared" ca="1" si="5"/>
        <v>0.24151459817822685</v>
      </c>
      <c r="R11" s="4" t="s">
        <v>343</v>
      </c>
      <c r="S11" s="11">
        <f ca="1">AVERAGE(O48:O51)</f>
        <v>0.77651907183019397</v>
      </c>
      <c r="T11" s="11">
        <f ca="1">STDEV(O48:O51)/SQRT(U11)</f>
        <v>0.21451331037711049</v>
      </c>
      <c r="U11" s="11">
        <f ca="1">COUNT(O48:O51)</f>
        <v>4</v>
      </c>
      <c r="V11" s="13">
        <f ca="1">TTEST($L$27:$L$31,L48:L51,2,2)</f>
        <v>0.33261226007236067</v>
      </c>
      <c r="Y11">
        <f t="shared" ca="1" si="6"/>
        <v>-1.2877983764688214</v>
      </c>
      <c r="AJ11">
        <f t="shared" ref="AJ11:AJ14" ca="1" si="11">L28</f>
        <v>9.8524564107259121</v>
      </c>
      <c r="AK11">
        <f t="shared" ref="AK11:AK14" ca="1" si="12">L33</f>
        <v>10.31848653157552</v>
      </c>
      <c r="AL11">
        <f t="shared" ref="AL11:AL15" ca="1" si="13">L38</f>
        <v>10.774333953857422</v>
      </c>
      <c r="AM11">
        <f t="shared" ref="AM11:AM14" ca="1" si="14">L44</f>
        <v>9.4376258850097674</v>
      </c>
      <c r="AN11">
        <f t="shared" ref="AN11:AN13" ca="1" si="15">L49</f>
        <v>10.584302266438803</v>
      </c>
    </row>
    <row r="12" spans="1:40" x14ac:dyDescent="0.25">
      <c r="A12" s="4">
        <f>'Sorted Data'!C12</f>
        <v>4</v>
      </c>
      <c r="B12" s="4" t="str">
        <f>'Sorted Data'!D12</f>
        <v>Amy2a5</v>
      </c>
      <c r="C12" s="4">
        <f>'Sorted Data'!E12</f>
        <v>28.509674072265625</v>
      </c>
      <c r="D12" s="4">
        <f t="shared" si="0"/>
        <v>28.509674072265625</v>
      </c>
      <c r="E12">
        <f>'HKG Analysis'!D12</f>
        <v>19.073975245157879</v>
      </c>
      <c r="F12" s="6">
        <f t="shared" si="1"/>
        <v>9.4356988271077462</v>
      </c>
      <c r="H12" s="4">
        <v>11</v>
      </c>
      <c r="I12" s="4" t="s">
        <v>324</v>
      </c>
      <c r="J12" s="4" t="s">
        <v>320</v>
      </c>
      <c r="K12" s="6">
        <f t="shared" ca="1" si="2"/>
        <v>31.909781138102215</v>
      </c>
      <c r="L12">
        <f t="shared" ca="1" si="3"/>
        <v>13.525575637817383</v>
      </c>
      <c r="M12" s="10">
        <f t="shared" ca="1" si="4"/>
        <v>8.4800033611590224E-5</v>
      </c>
      <c r="O12" s="11">
        <f t="shared" ca="1" si="5"/>
        <v>6.2619418176265984E-2</v>
      </c>
      <c r="AJ12">
        <f t="shared" ca="1" si="11"/>
        <v>10.529239654541014</v>
      </c>
      <c r="AK12">
        <f t="shared" ca="1" si="12"/>
        <v>10.656031290690104</v>
      </c>
      <c r="AL12">
        <f t="shared" ca="1" si="13"/>
        <v>9.8958644866943342</v>
      </c>
      <c r="AM12">
        <f t="shared" ca="1" si="14"/>
        <v>9.5159530639648438</v>
      </c>
      <c r="AN12">
        <f t="shared" ca="1" si="15"/>
        <v>10.36358896891276</v>
      </c>
    </row>
    <row r="13" spans="1:40" x14ac:dyDescent="0.25">
      <c r="A13" s="4">
        <f>'Sorted Data'!C13</f>
        <v>4</v>
      </c>
      <c r="B13" s="4" t="str">
        <f>'Sorted Data'!D13</f>
        <v>Amy2a5</v>
      </c>
      <c r="C13" s="4">
        <f>'Sorted Data'!E13</f>
        <v>28.796382904052734</v>
      </c>
      <c r="D13" s="4">
        <f t="shared" si="0"/>
        <v>28.796382904052734</v>
      </c>
      <c r="E13">
        <f>'HKG Analysis'!D13</f>
        <v>19.073975245157879</v>
      </c>
      <c r="F13" s="6">
        <f t="shared" si="1"/>
        <v>9.7224076588948556</v>
      </c>
      <c r="H13" s="4">
        <v>12</v>
      </c>
      <c r="I13" s="4" t="s">
        <v>324</v>
      </c>
      <c r="J13" s="4" t="s">
        <v>320</v>
      </c>
      <c r="K13" s="6">
        <f t="shared" ca="1" si="2"/>
        <v>29.976030985514324</v>
      </c>
      <c r="L13">
        <f t="shared" ca="1" si="3"/>
        <v>11.988910675048828</v>
      </c>
      <c r="M13" s="10">
        <f t="shared" ca="1" si="4"/>
        <v>2.4602445106572022E-4</v>
      </c>
      <c r="O13" s="11">
        <f t="shared" ca="1" si="5"/>
        <v>0.18167337118560983</v>
      </c>
      <c r="AJ13">
        <f t="shared" ca="1" si="11"/>
        <v>9.0433228810628261</v>
      </c>
      <c r="AK13">
        <f t="shared" ca="1" si="12"/>
        <v>10.404217402140299</v>
      </c>
      <c r="AL13">
        <f t="shared" ca="1" si="13"/>
        <v>10.87437375386556</v>
      </c>
      <c r="AM13">
        <f t="shared" ca="1" si="14"/>
        <v>10.128926595052084</v>
      </c>
      <c r="AN13">
        <f t="shared" ca="1" si="15"/>
        <v>10.727487564086914</v>
      </c>
    </row>
    <row r="14" spans="1:40" x14ac:dyDescent="0.25">
      <c r="A14" s="4">
        <f>'Sorted Data'!C14</f>
        <v>5</v>
      </c>
      <c r="B14" s="4" t="str">
        <f>'Sorted Data'!D14</f>
        <v>Amy2a5</v>
      </c>
      <c r="C14" s="4">
        <f>'Sorted Data'!E14</f>
        <v>30.339916229248047</v>
      </c>
      <c r="D14" s="4">
        <f t="shared" si="0"/>
        <v>30.339916229248047</v>
      </c>
      <c r="E14">
        <f>'HKG Analysis'!D14</f>
        <v>19.54952112833659</v>
      </c>
      <c r="F14" s="6">
        <f t="shared" si="1"/>
        <v>10.790395100911457</v>
      </c>
      <c r="H14" s="4">
        <v>13</v>
      </c>
      <c r="I14" s="4" t="s">
        <v>324</v>
      </c>
      <c r="J14" s="4" t="s">
        <v>320</v>
      </c>
      <c r="K14" s="6">
        <f t="shared" ca="1" si="2"/>
        <v>30.087309519449871</v>
      </c>
      <c r="L14">
        <f t="shared" ca="1" si="3"/>
        <v>12.054141998291016</v>
      </c>
      <c r="M14" s="10">
        <f t="shared" ca="1" si="4"/>
        <v>2.3514821507449767E-4</v>
      </c>
      <c r="O14" s="11">
        <f t="shared" ca="1" si="5"/>
        <v>0.17364196434870224</v>
      </c>
      <c r="AJ14">
        <f t="shared" ca="1" si="11"/>
        <v>9.6644496917724592</v>
      </c>
      <c r="AK14">
        <f t="shared" ca="1" si="12"/>
        <v>10.837469736735025</v>
      </c>
      <c r="AL14">
        <f t="shared" ca="1" si="13"/>
        <v>10.474286397298178</v>
      </c>
      <c r="AM14">
        <f t="shared" ca="1" si="14"/>
        <v>9.9094880421956386</v>
      </c>
    </row>
    <row r="15" spans="1:40" x14ac:dyDescent="0.25">
      <c r="A15" s="4">
        <f>'Sorted Data'!C15</f>
        <v>5</v>
      </c>
      <c r="B15" s="4" t="str">
        <f>'Sorted Data'!D15</f>
        <v>Amy2a5</v>
      </c>
      <c r="C15" s="4">
        <f>'Sorted Data'!E15</f>
        <v>30.348169326782227</v>
      </c>
      <c r="D15" s="4">
        <f t="shared" si="0"/>
        <v>30.348169326782227</v>
      </c>
      <c r="E15">
        <f>'HKG Analysis'!D15</f>
        <v>19.54952112833659</v>
      </c>
      <c r="F15" s="6">
        <f t="shared" si="1"/>
        <v>10.798648198445637</v>
      </c>
      <c r="H15" s="4">
        <v>14</v>
      </c>
      <c r="I15" s="4" t="s">
        <v>324</v>
      </c>
      <c r="J15" s="4" t="s">
        <v>320</v>
      </c>
      <c r="K15" s="6">
        <f t="shared" ca="1" si="2"/>
        <v>30.381829579671223</v>
      </c>
      <c r="L15">
        <f t="shared" ca="1" si="3"/>
        <v>12.314779917399088</v>
      </c>
      <c r="M15" s="10">
        <f t="shared" ca="1" si="4"/>
        <v>1.9628262384562315E-4</v>
      </c>
      <c r="O15" s="11">
        <f t="shared" ca="1" si="5"/>
        <v>0.14494220320266338</v>
      </c>
      <c r="AL15">
        <f t="shared" ca="1" si="13"/>
        <v>10.276453018188478</v>
      </c>
    </row>
    <row r="16" spans="1:40" x14ac:dyDescent="0.25">
      <c r="A16" s="4">
        <f>'Sorted Data'!C16</f>
        <v>5</v>
      </c>
      <c r="B16" s="4" t="str">
        <f>'Sorted Data'!D16</f>
        <v>Amy2a5</v>
      </c>
      <c r="C16" s="4">
        <f>'Sorted Data'!E16</f>
        <v>30.504039764404297</v>
      </c>
      <c r="D16" s="4">
        <f t="shared" si="0"/>
        <v>30.504039764404297</v>
      </c>
      <c r="E16">
        <f>'HKG Analysis'!D16</f>
        <v>19.54952112833659</v>
      </c>
      <c r="F16" s="6">
        <f t="shared" si="1"/>
        <v>10.954518636067707</v>
      </c>
      <c r="H16" s="4">
        <v>15</v>
      </c>
      <c r="I16" s="4" t="s">
        <v>324</v>
      </c>
      <c r="J16" s="4" t="s">
        <v>320</v>
      </c>
      <c r="K16" s="6">
        <f t="shared" ca="1" si="2"/>
        <v>31.487789789835613</v>
      </c>
      <c r="L16">
        <f t="shared" ca="1" si="3"/>
        <v>13.316530227661133</v>
      </c>
      <c r="M16" s="10">
        <f t="shared" ca="1" si="4"/>
        <v>9.8022316861258305E-5</v>
      </c>
      <c r="O16" s="11">
        <f t="shared" ca="1" si="5"/>
        <v>7.23832313352131E-2</v>
      </c>
    </row>
    <row r="17" spans="1:25" x14ac:dyDescent="0.25">
      <c r="A17" s="4">
        <f>'Sorted Data'!C17</f>
        <v>6</v>
      </c>
      <c r="B17" s="4" t="str">
        <f>'Sorted Data'!D17</f>
        <v>Amy2a5</v>
      </c>
      <c r="C17" s="4">
        <f>'Sorted Data'!E17</f>
        <v>29.651023864746094</v>
      </c>
      <c r="D17" s="4">
        <f t="shared" si="0"/>
        <v>29.651023864746094</v>
      </c>
      <c r="E17">
        <f>'HKG Analysis'!D17</f>
        <v>19.332894643147785</v>
      </c>
      <c r="F17" s="6">
        <f t="shared" si="1"/>
        <v>10.318129221598308</v>
      </c>
      <c r="H17" s="4">
        <v>16</v>
      </c>
      <c r="I17" s="4" t="s">
        <v>324</v>
      </c>
      <c r="J17" s="4" t="s">
        <v>321</v>
      </c>
      <c r="K17" s="6">
        <f t="shared" ca="1" si="2"/>
        <v>30.386043548583984</v>
      </c>
      <c r="L17">
        <f t="shared" ca="1" si="3"/>
        <v>11.62636693318685</v>
      </c>
      <c r="M17" s="10">
        <f t="shared" ca="1" si="4"/>
        <v>3.1631137680671544E-4</v>
      </c>
      <c r="O17" s="11">
        <f t="shared" ca="1" si="5"/>
        <v>0.23357578452024291</v>
      </c>
    </row>
    <row r="18" spans="1:25" x14ac:dyDescent="0.25">
      <c r="A18" s="4">
        <f>'Sorted Data'!C18</f>
        <v>6</v>
      </c>
      <c r="B18" s="4" t="str">
        <f>'Sorted Data'!D18</f>
        <v>Amy2a5</v>
      </c>
      <c r="C18" s="4">
        <f>'Sorted Data'!E18</f>
        <v>29.407808303833008</v>
      </c>
      <c r="D18" s="4">
        <f t="shared" si="0"/>
        <v>29.407808303833008</v>
      </c>
      <c r="E18">
        <f>'HKG Analysis'!D18</f>
        <v>19.332894643147785</v>
      </c>
      <c r="F18" s="6">
        <f t="shared" si="1"/>
        <v>10.074913660685223</v>
      </c>
      <c r="H18" s="4">
        <v>17</v>
      </c>
      <c r="I18" s="4" t="s">
        <v>324</v>
      </c>
      <c r="J18" s="4" t="s">
        <v>321</v>
      </c>
      <c r="K18" s="6">
        <f t="shared" ca="1" si="2"/>
        <v>30.178898493448894</v>
      </c>
      <c r="L18">
        <f t="shared" ca="1" si="3"/>
        <v>10.96532948811849</v>
      </c>
      <c r="M18" s="10">
        <f t="shared" ca="1" si="4"/>
        <v>5.001576453177852E-4</v>
      </c>
      <c r="O18" s="11">
        <f t="shared" ca="1" si="5"/>
        <v>0.36933453222040047</v>
      </c>
    </row>
    <row r="19" spans="1:25" x14ac:dyDescent="0.25">
      <c r="A19" s="4">
        <f>'Sorted Data'!C19</f>
        <v>6</v>
      </c>
      <c r="B19" s="4" t="str">
        <f>'Sorted Data'!D19</f>
        <v>Amy2a5</v>
      </c>
      <c r="C19" s="4">
        <f>'Sorted Data'!E19</f>
        <v>29.483957290649414</v>
      </c>
      <c r="D19" s="4">
        <f t="shared" si="0"/>
        <v>29.483957290649414</v>
      </c>
      <c r="E19">
        <f>'HKG Analysis'!D19</f>
        <v>19.332894643147785</v>
      </c>
      <c r="F19" s="6">
        <f t="shared" si="1"/>
        <v>10.151062647501629</v>
      </c>
      <c r="H19" s="4">
        <v>18</v>
      </c>
      <c r="I19" s="4" t="s">
        <v>324</v>
      </c>
      <c r="J19" s="4" t="s">
        <v>321</v>
      </c>
      <c r="K19" s="6">
        <f t="shared" ca="1" si="2"/>
        <v>28.740467707316082</v>
      </c>
      <c r="L19">
        <f t="shared" ca="1" si="3"/>
        <v>9.6826540629069004</v>
      </c>
      <c r="M19" s="10">
        <f t="shared" ca="1" si="4"/>
        <v>1.2168321884093362E-3</v>
      </c>
      <c r="O19" s="11">
        <f t="shared" ca="1" si="5"/>
        <v>0.89855298885082846</v>
      </c>
    </row>
    <row r="20" spans="1:25" x14ac:dyDescent="0.25">
      <c r="A20" s="4">
        <f>'Sorted Data'!C20</f>
        <v>7</v>
      </c>
      <c r="B20" s="4" t="str">
        <f>'Sorted Data'!D20</f>
        <v>Amy2a5</v>
      </c>
      <c r="C20" s="4">
        <f>'Sorted Data'!E20</f>
        <v>28.903110504150391</v>
      </c>
      <c r="D20" s="4">
        <f t="shared" si="0"/>
        <v>28.903110504150391</v>
      </c>
      <c r="E20">
        <f>'HKG Analysis'!D20</f>
        <v>19.611412048339844</v>
      </c>
      <c r="F20" s="6">
        <f t="shared" si="1"/>
        <v>9.2916984558105469</v>
      </c>
      <c r="H20" s="4">
        <v>19</v>
      </c>
      <c r="I20" s="4" t="s">
        <v>324</v>
      </c>
      <c r="J20" s="4" t="s">
        <v>321</v>
      </c>
      <c r="K20" s="6">
        <f t="shared" ca="1" si="2"/>
        <v>31.124493916829426</v>
      </c>
      <c r="L20">
        <f t="shared" ca="1" si="3"/>
        <v>11.884938557942709</v>
      </c>
      <c r="M20" s="10">
        <f t="shared" ca="1" si="4"/>
        <v>2.6440946500740981E-4</v>
      </c>
      <c r="O20" s="11">
        <f t="shared" ca="1" si="5"/>
        <v>0.19524953179734089</v>
      </c>
    </row>
    <row r="21" spans="1:25" x14ac:dyDescent="0.25">
      <c r="A21" s="4">
        <f>'Sorted Data'!C21</f>
        <v>7</v>
      </c>
      <c r="B21" s="4" t="str">
        <f>'Sorted Data'!D21</f>
        <v>Amy2a5</v>
      </c>
      <c r="C21" s="4">
        <f>'Sorted Data'!E21</f>
        <v>28.724580764770508</v>
      </c>
      <c r="D21" s="4">
        <f t="shared" si="0"/>
        <v>28.724580764770508</v>
      </c>
      <c r="E21">
        <f>'HKG Analysis'!D21</f>
        <v>19.611412048339844</v>
      </c>
      <c r="F21" s="6">
        <f t="shared" si="1"/>
        <v>9.1131687164306641</v>
      </c>
      <c r="H21" s="4">
        <v>20</v>
      </c>
      <c r="I21" s="4" t="s">
        <v>324</v>
      </c>
      <c r="J21" s="4" t="s">
        <v>321</v>
      </c>
      <c r="K21" s="6">
        <f t="shared" ca="1" si="2"/>
        <v>30.968292236328125</v>
      </c>
      <c r="L21">
        <f t="shared" ca="1" si="3"/>
        <v>11.96282958984375</v>
      </c>
      <c r="M21" s="10">
        <f t="shared" ca="1" si="4"/>
        <v>2.5051253426145614E-4</v>
      </c>
      <c r="O21" s="11">
        <f t="shared" ca="1" si="5"/>
        <v>0.18498753447628627</v>
      </c>
    </row>
    <row r="22" spans="1:25" x14ac:dyDescent="0.25">
      <c r="A22" s="4">
        <f>'Sorted Data'!C22</f>
        <v>7</v>
      </c>
      <c r="B22" s="4" t="str">
        <f>'Sorted Data'!D22</f>
        <v>Amy2a5</v>
      </c>
      <c r="C22" s="4">
        <f>'Sorted Data'!E22</f>
        <v>28.412530899047852</v>
      </c>
      <c r="D22" s="4">
        <f t="shared" si="0"/>
        <v>28.412530899047852</v>
      </c>
      <c r="E22">
        <f>'HKG Analysis'!D22</f>
        <v>19.611412048339844</v>
      </c>
      <c r="F22" s="6">
        <f t="shared" si="1"/>
        <v>8.8011188507080078</v>
      </c>
      <c r="H22" s="4">
        <v>21</v>
      </c>
      <c r="I22" s="4" t="s">
        <v>324</v>
      </c>
      <c r="J22" s="4" t="s">
        <v>322</v>
      </c>
      <c r="K22" s="6">
        <f t="shared" ca="1" si="2"/>
        <v>29.687075297037762</v>
      </c>
      <c r="L22">
        <f t="shared" ca="1" si="3"/>
        <v>11.256348927815756</v>
      </c>
      <c r="M22" s="10">
        <f t="shared" ca="1" si="4"/>
        <v>4.087910050110624E-4</v>
      </c>
      <c r="O22" s="11">
        <f t="shared" ca="1" si="5"/>
        <v>0.30186609367080564</v>
      </c>
    </row>
    <row r="23" spans="1:25" x14ac:dyDescent="0.25">
      <c r="A23" s="4">
        <f>'Sorted Data'!C23</f>
        <v>8</v>
      </c>
      <c r="B23" s="4" t="str">
        <f>'Sorted Data'!D23</f>
        <v>Amy2a5</v>
      </c>
      <c r="C23" s="4">
        <f>'Sorted Data'!E23</f>
        <v>28.514764785766602</v>
      </c>
      <c r="D23" s="4">
        <f t="shared" si="0"/>
        <v>28.514764785766602</v>
      </c>
      <c r="E23">
        <f>'HKG Analysis'!D23</f>
        <v>19.918854395548504</v>
      </c>
      <c r="F23" s="6">
        <f t="shared" si="1"/>
        <v>8.5959103902180978</v>
      </c>
      <c r="H23" s="4">
        <v>22</v>
      </c>
      <c r="I23" s="4" t="s">
        <v>324</v>
      </c>
      <c r="J23" s="4" t="s">
        <v>322</v>
      </c>
      <c r="K23" s="6">
        <f t="shared" ca="1" si="2"/>
        <v>29.672651290893555</v>
      </c>
      <c r="L23">
        <f t="shared" ca="1" si="3"/>
        <v>11.163112640380859</v>
      </c>
      <c r="M23" s="10">
        <f t="shared" ca="1" si="4"/>
        <v>4.3608208981164165E-4</v>
      </c>
      <c r="O23" s="11">
        <f t="shared" ca="1" si="5"/>
        <v>0.32201881978219993</v>
      </c>
    </row>
    <row r="24" spans="1:25" x14ac:dyDescent="0.25">
      <c r="A24" s="4">
        <f>'Sorted Data'!C24</f>
        <v>8</v>
      </c>
      <c r="B24" s="4" t="str">
        <f>'Sorted Data'!D24</f>
        <v>Amy2a5</v>
      </c>
      <c r="C24" s="4">
        <f>'Sorted Data'!E24</f>
        <v>28.864496231079102</v>
      </c>
      <c r="D24" s="4">
        <f t="shared" si="0"/>
        <v>28.864496231079102</v>
      </c>
      <c r="E24">
        <f>'HKG Analysis'!D24</f>
        <v>19.918854395548504</v>
      </c>
      <c r="F24" s="6">
        <f t="shared" si="1"/>
        <v>8.9456418355305978</v>
      </c>
      <c r="H24" s="4">
        <v>23</v>
      </c>
      <c r="I24" s="4" t="s">
        <v>324</v>
      </c>
      <c r="J24" s="4" t="s">
        <v>322</v>
      </c>
      <c r="K24" s="6">
        <f t="shared" ca="1" si="2"/>
        <v>31.750635147094727</v>
      </c>
      <c r="L24">
        <f t="shared" ca="1" si="3"/>
        <v>12.780336380004883</v>
      </c>
      <c r="M24" s="10">
        <f t="shared" ca="1" si="4"/>
        <v>1.4214624607549096E-4</v>
      </c>
      <c r="O24" s="11">
        <f t="shared" ca="1" si="5"/>
        <v>0.10496593982447429</v>
      </c>
    </row>
    <row r="25" spans="1:25" x14ac:dyDescent="0.25">
      <c r="A25" s="4">
        <f>'Sorted Data'!C25</f>
        <v>8</v>
      </c>
      <c r="B25" s="4" t="str">
        <f>'Sorted Data'!D25</f>
        <v>Amy2a5</v>
      </c>
      <c r="C25" s="4">
        <f>'Sorted Data'!E25</f>
        <v>28.384008407592773</v>
      </c>
      <c r="D25" s="4">
        <f t="shared" si="0"/>
        <v>28.384008407592773</v>
      </c>
      <c r="E25">
        <f>'HKG Analysis'!D25</f>
        <v>19.918854395548504</v>
      </c>
      <c r="F25" s="6">
        <f t="shared" si="1"/>
        <v>8.4651540120442696</v>
      </c>
      <c r="H25" s="4">
        <v>24</v>
      </c>
      <c r="I25" s="4" t="s">
        <v>324</v>
      </c>
      <c r="J25" s="4" t="s">
        <v>322</v>
      </c>
      <c r="K25" s="6">
        <f t="shared" ca="1" si="2"/>
        <v>30.278083801269531</v>
      </c>
      <c r="L25">
        <f t="shared" ca="1" si="3"/>
        <v>11.425594329833984</v>
      </c>
      <c r="M25" s="10">
        <f t="shared" ca="1" si="4"/>
        <v>3.6354099240491517E-4</v>
      </c>
      <c r="O25" s="11">
        <f t="shared" ca="1" si="5"/>
        <v>0.26845184439298031</v>
      </c>
    </row>
    <row r="26" spans="1:25" x14ac:dyDescent="0.25">
      <c r="A26" s="4">
        <f>'Sorted Data'!C26</f>
        <v>9</v>
      </c>
      <c r="B26" s="4" t="str">
        <f>'Sorted Data'!D26</f>
        <v>Amy2a5</v>
      </c>
      <c r="C26" s="4">
        <f>'Sorted Data'!E26</f>
        <v>26.856033325195313</v>
      </c>
      <c r="D26" s="4">
        <f t="shared" si="0"/>
        <v>26.856033325195313</v>
      </c>
      <c r="E26">
        <f>'HKG Analysis'!D26</f>
        <v>19.908710479736328</v>
      </c>
      <c r="F26" s="6">
        <f t="shared" si="1"/>
        <v>6.9473228454589844</v>
      </c>
      <c r="H26" s="4">
        <v>25</v>
      </c>
      <c r="I26" s="4" t="s">
        <v>324</v>
      </c>
      <c r="J26" s="4" t="s">
        <v>322</v>
      </c>
      <c r="K26" s="6">
        <f t="shared" ca="1" si="2"/>
        <v>28.845583597819012</v>
      </c>
      <c r="L26">
        <f t="shared" ca="1" si="3"/>
        <v>10.346357981363932</v>
      </c>
      <c r="M26" s="10">
        <f t="shared" ca="1" si="4"/>
        <v>7.6813207738094652E-4</v>
      </c>
      <c r="O26" s="11">
        <f t="shared" ca="1" si="5"/>
        <v>0.56721656489470096</v>
      </c>
    </row>
    <row r="27" spans="1:25" x14ac:dyDescent="0.25">
      <c r="A27" s="4">
        <f>'Sorted Data'!C27</f>
        <v>9</v>
      </c>
      <c r="B27" s="4" t="str">
        <f>'Sorted Data'!D27</f>
        <v>Amy2a5</v>
      </c>
      <c r="C27" s="4">
        <f>'Sorted Data'!E27</f>
        <v>27.120538711547852</v>
      </c>
      <c r="D27" s="4">
        <f t="shared" si="0"/>
        <v>27.120538711547852</v>
      </c>
      <c r="E27">
        <f>'HKG Analysis'!D27</f>
        <v>19.908710479736328</v>
      </c>
      <c r="F27" s="6">
        <f t="shared" si="1"/>
        <v>7.2118282318115234</v>
      </c>
      <c r="H27" s="4">
        <v>26</v>
      </c>
      <c r="I27" s="4" t="s">
        <v>325</v>
      </c>
      <c r="J27" s="4">
        <v>0</v>
      </c>
      <c r="K27" s="6">
        <f t="shared" ca="1" si="2"/>
        <v>28.222388585408527</v>
      </c>
      <c r="L27">
        <f t="shared" ca="1" si="3"/>
        <v>9.9315617879231777</v>
      </c>
      <c r="M27" s="10">
        <f t="shared" ca="1" si="4"/>
        <v>1.0240048133325088E-3</v>
      </c>
      <c r="N27" s="10">
        <f ca="1">AVERAGE(M27:M31)</f>
        <v>1.1820069910070843E-3</v>
      </c>
      <c r="O27" s="11">
        <f ca="1">M27/$N$27</f>
        <v>0.8663272054423673</v>
      </c>
    </row>
    <row r="28" spans="1:25" x14ac:dyDescent="0.25">
      <c r="A28" s="4">
        <f>'Sorted Data'!C28</f>
        <v>9</v>
      </c>
      <c r="B28" s="4" t="str">
        <f>'Sorted Data'!D28</f>
        <v>Amy2a5</v>
      </c>
      <c r="C28" s="4">
        <f>'Sorted Data'!E28</f>
        <v>27.031835556030273</v>
      </c>
      <c r="D28" s="4">
        <f t="shared" si="0"/>
        <v>27.031835556030273</v>
      </c>
      <c r="E28">
        <f>'HKG Analysis'!D28</f>
        <v>19.908710479736328</v>
      </c>
      <c r="F28" s="6">
        <f t="shared" si="1"/>
        <v>7.1231250762939453</v>
      </c>
      <c r="H28" s="4">
        <v>27</v>
      </c>
      <c r="I28" s="4" t="s">
        <v>325</v>
      </c>
      <c r="J28" s="4">
        <v>0</v>
      </c>
      <c r="K28" s="6">
        <f t="shared" ca="1" si="2"/>
        <v>28.147738138834637</v>
      </c>
      <c r="L28">
        <f t="shared" ca="1" si="3"/>
        <v>9.8524564107259121</v>
      </c>
      <c r="M28" s="10">
        <f t="shared" ca="1" si="4"/>
        <v>1.0817205726624201E-3</v>
      </c>
      <c r="O28" s="11">
        <f t="shared" ref="O28:O51" ca="1" si="16">M28/$N$27</f>
        <v>0.91515581624502995</v>
      </c>
    </row>
    <row r="29" spans="1:25" x14ac:dyDescent="0.25">
      <c r="A29" s="4">
        <f>'Sorted Data'!C29</f>
        <v>10</v>
      </c>
      <c r="B29" s="4" t="str">
        <f>'Sorted Data'!D29</f>
        <v>Amy2a5</v>
      </c>
      <c r="C29" s="4">
        <f>'Sorted Data'!E29</f>
        <v>30.83448600769043</v>
      </c>
      <c r="D29" s="4">
        <f t="shared" si="0"/>
        <v>30.83448600769043</v>
      </c>
      <c r="E29">
        <f>'HKG Analysis'!D29</f>
        <v>19.190586725870769</v>
      </c>
      <c r="F29" s="6">
        <f t="shared" si="1"/>
        <v>11.64389928181966</v>
      </c>
      <c r="H29" s="4">
        <v>28</v>
      </c>
      <c r="I29" s="4" t="s">
        <v>325</v>
      </c>
      <c r="J29" s="4">
        <v>0</v>
      </c>
      <c r="K29" s="6">
        <f t="shared" ca="1" si="2"/>
        <v>28.971798578898113</v>
      </c>
      <c r="L29">
        <f t="shared" ca="1" si="3"/>
        <v>10.529239654541014</v>
      </c>
      <c r="M29" s="10">
        <f t="shared" ca="1" si="4"/>
        <v>6.7667951980916784E-4</v>
      </c>
      <c r="O29" s="11">
        <f t="shared" ca="1" si="16"/>
        <v>0.57248351740511172</v>
      </c>
    </row>
    <row r="30" spans="1:25" x14ac:dyDescent="0.25">
      <c r="A30" s="4">
        <f>'Sorted Data'!C30</f>
        <v>10</v>
      </c>
      <c r="B30" s="4" t="str">
        <f>'Sorted Data'!D30</f>
        <v>Amy2a5</v>
      </c>
      <c r="C30" s="4">
        <f>'Sorted Data'!E30</f>
        <v>30.858736038208008</v>
      </c>
      <c r="D30" s="4">
        <f t="shared" si="0"/>
        <v>30.858736038208008</v>
      </c>
      <c r="E30">
        <f>'HKG Analysis'!D30</f>
        <v>19.190586725870769</v>
      </c>
      <c r="F30" s="6">
        <f t="shared" si="1"/>
        <v>11.668149312337238</v>
      </c>
      <c r="H30" s="4">
        <v>29</v>
      </c>
      <c r="I30" s="4" t="s">
        <v>325</v>
      </c>
      <c r="J30" s="4">
        <v>0</v>
      </c>
      <c r="K30" s="6">
        <f t="shared" ca="1" si="2"/>
        <v>27.42401949564616</v>
      </c>
      <c r="L30">
        <f t="shared" ca="1" si="3"/>
        <v>9.0433228810628261</v>
      </c>
      <c r="M30" s="10">
        <f t="shared" ca="1" si="4"/>
        <v>1.8953462150470659E-3</v>
      </c>
      <c r="O30" s="11">
        <f t="shared" ca="1" si="16"/>
        <v>1.6034983121649795</v>
      </c>
    </row>
    <row r="31" spans="1:25" x14ac:dyDescent="0.25">
      <c r="A31" s="4">
        <f>'Sorted Data'!C31</f>
        <v>10</v>
      </c>
      <c r="B31" s="4" t="str">
        <f>'Sorted Data'!D31</f>
        <v>Amy2a5</v>
      </c>
      <c r="C31" s="4">
        <f>'Sorted Data'!E31</f>
        <v>30.612979888916016</v>
      </c>
      <c r="D31" s="4">
        <f t="shared" si="0"/>
        <v>30.612979888916016</v>
      </c>
      <c r="E31">
        <f>'HKG Analysis'!D31</f>
        <v>19.190586725870769</v>
      </c>
      <c r="F31" s="6">
        <f t="shared" si="1"/>
        <v>11.422393163045246</v>
      </c>
      <c r="H31" s="4">
        <v>30</v>
      </c>
      <c r="I31" s="4" t="s">
        <v>325</v>
      </c>
      <c r="J31" s="4">
        <v>0</v>
      </c>
      <c r="K31" s="6">
        <f t="shared" ca="1" si="2"/>
        <v>28.080319086710613</v>
      </c>
      <c r="L31">
        <f t="shared" ca="1" si="3"/>
        <v>9.6644496917724592</v>
      </c>
      <c r="M31" s="10">
        <f t="shared" ca="1" si="4"/>
        <v>1.2322838341842586E-3</v>
      </c>
      <c r="O31" s="11">
        <f t="shared" ca="1" si="16"/>
        <v>1.042535148742511</v>
      </c>
      <c r="Q31" s="56" t="s">
        <v>378</v>
      </c>
      <c r="R31" s="56"/>
      <c r="S31" s="56"/>
      <c r="T31" s="56"/>
      <c r="U31" s="56"/>
      <c r="V31" s="56"/>
      <c r="W31" s="56"/>
      <c r="X31" s="56"/>
      <c r="Y31" s="56"/>
    </row>
    <row r="32" spans="1:25" x14ac:dyDescent="0.25">
      <c r="A32" s="4">
        <f>'Sorted Data'!C32</f>
        <v>11</v>
      </c>
      <c r="B32" s="4" t="str">
        <f>'Sorted Data'!D32</f>
        <v>Amy2a5</v>
      </c>
      <c r="C32" s="4">
        <f>'Sorted Data'!E32</f>
        <v>32.929695129394531</v>
      </c>
      <c r="D32" s="4">
        <f t="shared" si="0"/>
        <v>32.929695129394531</v>
      </c>
      <c r="E32">
        <f>'HKG Analysis'!D32</f>
        <v>18.384205500284832</v>
      </c>
      <c r="F32" s="6">
        <f t="shared" si="1"/>
        <v>14.545489629109699</v>
      </c>
      <c r="H32" s="4">
        <v>31</v>
      </c>
      <c r="I32" s="4" t="s">
        <v>325</v>
      </c>
      <c r="J32" s="4" t="s">
        <v>319</v>
      </c>
      <c r="K32" s="6">
        <f t="shared" ca="1" si="2"/>
        <v>28.471892674763996</v>
      </c>
      <c r="L32">
        <f t="shared" ca="1" si="3"/>
        <v>10.224438985188803</v>
      </c>
      <c r="M32" s="10">
        <f t="shared" ca="1" si="4"/>
        <v>8.3586699419419962E-4</v>
      </c>
      <c r="O32" s="11">
        <f t="shared" ca="1" si="16"/>
        <v>0.70715909512686614</v>
      </c>
      <c r="Q32" s="56"/>
      <c r="R32" s="56"/>
      <c r="S32" s="56"/>
      <c r="T32" s="56"/>
      <c r="U32" s="56"/>
      <c r="V32" s="56"/>
      <c r="W32" s="56"/>
      <c r="X32" s="56"/>
      <c r="Y32" s="56"/>
    </row>
    <row r="33" spans="1:25" x14ac:dyDescent="0.25">
      <c r="A33" s="4">
        <f>'Sorted Data'!C33</f>
        <v>11</v>
      </c>
      <c r="B33" s="4" t="str">
        <f>'Sorted Data'!D33</f>
        <v>Amy2a5</v>
      </c>
      <c r="C33" s="4">
        <f>'Sorted Data'!E33</f>
        <v>32.073562622070313</v>
      </c>
      <c r="D33" s="4">
        <f t="shared" si="0"/>
        <v>32.073562622070313</v>
      </c>
      <c r="E33">
        <f>'HKG Analysis'!D33</f>
        <v>18.384205500284832</v>
      </c>
      <c r="F33" s="6">
        <f t="shared" si="1"/>
        <v>13.689357121785481</v>
      </c>
      <c r="H33" s="4">
        <v>32</v>
      </c>
      <c r="I33" s="4" t="s">
        <v>325</v>
      </c>
      <c r="J33" s="4" t="s">
        <v>319</v>
      </c>
      <c r="K33" s="6">
        <f t="shared" ca="1" si="2"/>
        <v>28.402013778686523</v>
      </c>
      <c r="L33">
        <f t="shared" ca="1" si="3"/>
        <v>10.31848653157552</v>
      </c>
      <c r="M33" s="10">
        <f t="shared" ca="1" si="4"/>
        <v>7.8311590429605419E-4</v>
      </c>
      <c r="O33" s="11">
        <f t="shared" ca="1" si="16"/>
        <v>0.66253068742751675</v>
      </c>
      <c r="Q33" s="56"/>
      <c r="R33" s="56"/>
      <c r="S33" s="56"/>
      <c r="T33" s="56"/>
      <c r="U33" s="56"/>
      <c r="V33" s="56"/>
      <c r="W33" s="56"/>
      <c r="X33" s="56"/>
      <c r="Y33" s="56"/>
    </row>
    <row r="34" spans="1:25" x14ac:dyDescent="0.25">
      <c r="A34" s="4">
        <f>'Sorted Data'!C34</f>
        <v>11</v>
      </c>
      <c r="B34" s="4" t="str">
        <f>'Sorted Data'!D34</f>
        <v>Amy2a5</v>
      </c>
      <c r="C34" s="4">
        <f>'Sorted Data'!E34</f>
        <v>30.726085662841797</v>
      </c>
      <c r="D34" s="4">
        <f t="shared" si="0"/>
        <v>30.726085662841797</v>
      </c>
      <c r="E34">
        <f>'HKG Analysis'!D34</f>
        <v>18.384205500284832</v>
      </c>
      <c r="F34" s="6">
        <f t="shared" si="1"/>
        <v>12.341880162556965</v>
      </c>
      <c r="H34" s="4">
        <v>33</v>
      </c>
      <c r="I34" s="4" t="s">
        <v>325</v>
      </c>
      <c r="J34" s="4" t="s">
        <v>319</v>
      </c>
      <c r="K34" s="6">
        <f t="shared" ca="1" si="2"/>
        <v>28.828883488972981</v>
      </c>
      <c r="L34">
        <f t="shared" ca="1" si="3"/>
        <v>10.656031290690104</v>
      </c>
      <c r="M34" s="10">
        <f t="shared" ca="1" si="4"/>
        <v>6.197477329267754E-4</v>
      </c>
      <c r="O34" s="11">
        <f t="shared" ca="1" si="16"/>
        <v>0.52431816194144742</v>
      </c>
      <c r="Q34" s="56"/>
      <c r="R34" s="56"/>
      <c r="S34" s="56"/>
      <c r="T34" s="56"/>
      <c r="U34" s="56"/>
      <c r="V34" s="56"/>
      <c r="W34" s="56"/>
      <c r="X34" s="56"/>
      <c r="Y34" s="56"/>
    </row>
    <row r="35" spans="1:25" x14ac:dyDescent="0.25">
      <c r="A35" s="4">
        <f>'Sorted Data'!C35</f>
        <v>12</v>
      </c>
      <c r="B35" s="4" t="str">
        <f>'Sorted Data'!D35</f>
        <v>Amy2a5</v>
      </c>
      <c r="C35" s="4">
        <f>'Sorted Data'!E35</f>
        <v>30.496726989746094</v>
      </c>
      <c r="D35" s="4">
        <f t="shared" si="0"/>
        <v>30.496726989746094</v>
      </c>
      <c r="E35">
        <f>'HKG Analysis'!D35</f>
        <v>17.987120310465496</v>
      </c>
      <c r="F35" s="6">
        <f t="shared" si="1"/>
        <v>12.509606679280598</v>
      </c>
      <c r="H35" s="4">
        <v>34</v>
      </c>
      <c r="I35" s="4" t="s">
        <v>325</v>
      </c>
      <c r="J35" s="4" t="s">
        <v>319</v>
      </c>
      <c r="K35" s="6">
        <f t="shared" ca="1" si="2"/>
        <v>28.373854319254558</v>
      </c>
      <c r="L35">
        <f t="shared" ca="1" si="3"/>
        <v>10.404217402140299</v>
      </c>
      <c r="M35" s="10">
        <f t="shared" ca="1" si="4"/>
        <v>7.3793563085883653E-4</v>
      </c>
      <c r="O35" s="11">
        <f t="shared" ca="1" si="16"/>
        <v>0.62430733191358401</v>
      </c>
      <c r="Q35" s="56"/>
      <c r="R35" s="56"/>
      <c r="S35" s="56"/>
      <c r="T35" s="56"/>
      <c r="U35" s="56"/>
      <c r="V35" s="56"/>
      <c r="W35" s="56"/>
      <c r="X35" s="56"/>
      <c r="Y35" s="56"/>
    </row>
    <row r="36" spans="1:25" x14ac:dyDescent="0.25">
      <c r="A36" s="4">
        <f>'Sorted Data'!C36</f>
        <v>12</v>
      </c>
      <c r="B36" s="4" t="str">
        <f>'Sorted Data'!D36</f>
        <v>Amy2a5</v>
      </c>
      <c r="C36" s="4">
        <f>'Sorted Data'!E36</f>
        <v>29.901166915893555</v>
      </c>
      <c r="D36" s="4">
        <f t="shared" si="0"/>
        <v>29.901166915893555</v>
      </c>
      <c r="E36">
        <f>'HKG Analysis'!D36</f>
        <v>17.987120310465496</v>
      </c>
      <c r="F36" s="6">
        <f t="shared" si="1"/>
        <v>11.914046605428059</v>
      </c>
      <c r="H36" s="4">
        <v>35</v>
      </c>
      <c r="I36" s="4" t="s">
        <v>325</v>
      </c>
      <c r="J36" s="4" t="s">
        <v>319</v>
      </c>
      <c r="K36" s="6">
        <f t="shared" ca="1" si="2"/>
        <v>29.008630752563477</v>
      </c>
      <c r="L36">
        <f t="shared" ca="1" si="3"/>
        <v>10.837469736735025</v>
      </c>
      <c r="M36" s="10">
        <f t="shared" ca="1" si="4"/>
        <v>5.4650801061530423E-4</v>
      </c>
      <c r="O36" s="11">
        <f t="shared" ca="1" si="16"/>
        <v>0.46235598839366659</v>
      </c>
      <c r="Q36" s="56"/>
      <c r="R36" s="56"/>
      <c r="S36" s="56"/>
      <c r="T36" s="56"/>
      <c r="U36" s="56"/>
      <c r="V36" s="56"/>
      <c r="W36" s="56"/>
      <c r="X36" s="56"/>
      <c r="Y36" s="56"/>
    </row>
    <row r="37" spans="1:25" x14ac:dyDescent="0.25">
      <c r="A37" s="4">
        <f>'Sorted Data'!C37</f>
        <v>12</v>
      </c>
      <c r="B37" s="4" t="str">
        <f>'Sorted Data'!D37</f>
        <v>Amy2a5</v>
      </c>
      <c r="C37" s="4">
        <f>'Sorted Data'!E37</f>
        <v>29.53019905090332</v>
      </c>
      <c r="D37" s="4">
        <f t="shared" si="0"/>
        <v>29.53019905090332</v>
      </c>
      <c r="E37">
        <f>'HKG Analysis'!D37</f>
        <v>17.987120310465496</v>
      </c>
      <c r="F37" s="6">
        <f t="shared" si="1"/>
        <v>11.543078740437824</v>
      </c>
      <c r="H37" s="4">
        <v>36</v>
      </c>
      <c r="I37" s="4" t="s">
        <v>325</v>
      </c>
      <c r="J37" s="4" t="s">
        <v>320</v>
      </c>
      <c r="K37" s="6">
        <f t="shared" ca="1" si="2"/>
        <v>28.514429728190105</v>
      </c>
      <c r="L37">
        <f t="shared" ca="1" si="3"/>
        <v>10.850368499755859</v>
      </c>
      <c r="M37" s="10">
        <f t="shared" ca="1" si="4"/>
        <v>5.4164360203033137E-4</v>
      </c>
      <c r="O37" s="11">
        <f t="shared" ca="1" si="16"/>
        <v>0.45824060784009785</v>
      </c>
      <c r="Q37" s="56"/>
      <c r="R37" s="56"/>
      <c r="S37" s="56"/>
      <c r="T37" s="56"/>
      <c r="U37" s="56"/>
      <c r="V37" s="56"/>
      <c r="W37" s="56"/>
      <c r="X37" s="56"/>
      <c r="Y37" s="56"/>
    </row>
    <row r="38" spans="1:25" x14ac:dyDescent="0.25">
      <c r="A38" s="4">
        <f>'Sorted Data'!C38</f>
        <v>13</v>
      </c>
      <c r="B38" s="4" t="str">
        <f>'Sorted Data'!D38</f>
        <v>Amy2a5</v>
      </c>
      <c r="C38" s="4">
        <f>'Sorted Data'!E38</f>
        <v>30.608001708984375</v>
      </c>
      <c r="D38" s="4">
        <f t="shared" si="0"/>
        <v>30.608001708984375</v>
      </c>
      <c r="E38">
        <f>'HKG Analysis'!D38</f>
        <v>18.033167521158855</v>
      </c>
      <c r="F38" s="6">
        <f t="shared" si="1"/>
        <v>12.57483418782552</v>
      </c>
      <c r="H38" s="4">
        <v>37</v>
      </c>
      <c r="I38" s="4" t="s">
        <v>325</v>
      </c>
      <c r="J38" s="4" t="s">
        <v>320</v>
      </c>
      <c r="K38" s="6">
        <f t="shared" ca="1" si="2"/>
        <v>28.753501256306965</v>
      </c>
      <c r="L38">
        <f t="shared" ca="1" si="3"/>
        <v>10.774333953857422</v>
      </c>
      <c r="M38" s="10">
        <f t="shared" ca="1" si="4"/>
        <v>5.7095554697123268E-4</v>
      </c>
      <c r="O38" s="11">
        <f t="shared" ca="1" si="16"/>
        <v>0.48303906094901489</v>
      </c>
      <c r="Q38" s="56"/>
      <c r="R38" s="56"/>
      <c r="S38" s="56"/>
      <c r="T38" s="56"/>
      <c r="U38" s="56"/>
      <c r="V38" s="56"/>
      <c r="W38" s="56"/>
      <c r="X38" s="56"/>
      <c r="Y38" s="56"/>
    </row>
    <row r="39" spans="1:25" x14ac:dyDescent="0.25">
      <c r="A39" s="4">
        <f>'Sorted Data'!C39</f>
        <v>13</v>
      </c>
      <c r="B39" s="4" t="str">
        <f>'Sorted Data'!D39</f>
        <v>Amy2a5</v>
      </c>
      <c r="C39" s="4">
        <f>'Sorted Data'!E39</f>
        <v>29.71685791015625</v>
      </c>
      <c r="D39" s="4">
        <f t="shared" si="0"/>
        <v>29.71685791015625</v>
      </c>
      <c r="E39">
        <f>'HKG Analysis'!D39</f>
        <v>18.033167521158855</v>
      </c>
      <c r="F39" s="6">
        <f t="shared" si="1"/>
        <v>11.683690388997395</v>
      </c>
      <c r="H39" s="4">
        <v>38</v>
      </c>
      <c r="I39" s="4" t="s">
        <v>325</v>
      </c>
      <c r="J39" s="4" t="s">
        <v>320</v>
      </c>
      <c r="K39" s="6">
        <f t="shared" ca="1" si="2"/>
        <v>27.817284266153973</v>
      </c>
      <c r="L39">
        <f t="shared" ca="1" si="3"/>
        <v>9.8958644866943342</v>
      </c>
      <c r="M39" s="10">
        <f t="shared" ca="1" si="4"/>
        <v>1.0496583295920027E-3</v>
      </c>
      <c r="O39" s="11">
        <f t="shared" ca="1" si="16"/>
        <v>0.88803055952967003</v>
      </c>
      <c r="Q39" s="56"/>
      <c r="R39" s="56"/>
      <c r="S39" s="56"/>
      <c r="T39" s="56"/>
      <c r="U39" s="56"/>
      <c r="V39" s="56"/>
      <c r="W39" s="56"/>
      <c r="X39" s="56"/>
      <c r="Y39" s="56"/>
    </row>
    <row r="40" spans="1:25" x14ac:dyDescent="0.25">
      <c r="A40" s="4">
        <f>'Sorted Data'!C40</f>
        <v>13</v>
      </c>
      <c r="B40" s="4" t="str">
        <f>'Sorted Data'!D40</f>
        <v>Amy2a5</v>
      </c>
      <c r="C40" s="4">
        <f>'Sorted Data'!E40</f>
        <v>29.937068939208984</v>
      </c>
      <c r="D40" s="4">
        <f t="shared" si="0"/>
        <v>29.937068939208984</v>
      </c>
      <c r="E40">
        <f>'HKG Analysis'!D40</f>
        <v>18.033167521158855</v>
      </c>
      <c r="F40" s="6">
        <f t="shared" si="1"/>
        <v>11.903901418050129</v>
      </c>
      <c r="H40" s="4">
        <v>39</v>
      </c>
      <c r="I40" s="4" t="s">
        <v>325</v>
      </c>
      <c r="J40" s="4" t="s">
        <v>320</v>
      </c>
      <c r="K40" s="6">
        <f t="shared" ca="1" si="2"/>
        <v>28.902493158976238</v>
      </c>
      <c r="L40">
        <f t="shared" ca="1" si="3"/>
        <v>10.87437375386556</v>
      </c>
      <c r="M40" s="10">
        <f t="shared" ca="1" si="4"/>
        <v>5.3270566593085643E-4</v>
      </c>
      <c r="O40" s="11">
        <f t="shared" ca="1" si="16"/>
        <v>0.45067894689606253</v>
      </c>
      <c r="Q40" s="56"/>
      <c r="R40" s="56"/>
      <c r="S40" s="56"/>
      <c r="T40" s="56"/>
      <c r="U40" s="56"/>
      <c r="V40" s="56"/>
      <c r="W40" s="56"/>
      <c r="X40" s="56"/>
      <c r="Y40" s="56"/>
    </row>
    <row r="41" spans="1:25" x14ac:dyDescent="0.25">
      <c r="A41" s="4">
        <f>'Sorted Data'!C41</f>
        <v>14</v>
      </c>
      <c r="B41" s="4" t="str">
        <f>'Sorted Data'!D41</f>
        <v>Amy2a5</v>
      </c>
      <c r="C41" s="4">
        <f>'Sorted Data'!E41</f>
        <v>30.991525650024414</v>
      </c>
      <c r="D41" s="4">
        <f t="shared" si="0"/>
        <v>30.991525650024414</v>
      </c>
      <c r="E41">
        <f>'HKG Analysis'!D41</f>
        <v>18.067049662272137</v>
      </c>
      <c r="F41" s="6">
        <f t="shared" si="1"/>
        <v>12.924475987752277</v>
      </c>
      <c r="H41" s="4">
        <v>40</v>
      </c>
      <c r="I41" s="4" t="s">
        <v>325</v>
      </c>
      <c r="J41" s="4" t="s">
        <v>320</v>
      </c>
      <c r="K41" s="6">
        <f t="shared" ca="1" si="2"/>
        <v>28.460667928059895</v>
      </c>
      <c r="L41">
        <f t="shared" ca="1" si="3"/>
        <v>10.474286397298178</v>
      </c>
      <c r="M41" s="10">
        <f t="shared" ca="1" si="4"/>
        <v>7.0295190343212658E-4</v>
      </c>
      <c r="O41" s="11">
        <f t="shared" ca="1" si="16"/>
        <v>0.59471044484534141</v>
      </c>
      <c r="Q41" s="56"/>
      <c r="R41" s="56"/>
      <c r="S41" s="56"/>
      <c r="T41" s="56"/>
      <c r="U41" s="56"/>
      <c r="V41" s="56"/>
      <c r="W41" s="56"/>
      <c r="X41" s="56"/>
      <c r="Y41" s="56"/>
    </row>
    <row r="42" spans="1:25" x14ac:dyDescent="0.25">
      <c r="A42" s="4">
        <f>'Sorted Data'!C42</f>
        <v>14</v>
      </c>
      <c r="B42" s="4" t="str">
        <f>'Sorted Data'!D42</f>
        <v>Amy2a5</v>
      </c>
      <c r="C42" s="4">
        <f>'Sorted Data'!E42</f>
        <v>29.833444595336914</v>
      </c>
      <c r="D42" s="4">
        <f t="shared" si="0"/>
        <v>29.833444595336914</v>
      </c>
      <c r="E42">
        <f>'HKG Analysis'!D42</f>
        <v>18.067049662272137</v>
      </c>
      <c r="F42" s="6">
        <f t="shared" si="1"/>
        <v>11.766394933064777</v>
      </c>
      <c r="H42" s="4">
        <v>41</v>
      </c>
      <c r="I42" s="4" t="s">
        <v>325</v>
      </c>
      <c r="J42" s="4" t="s">
        <v>320</v>
      </c>
      <c r="K42" s="6">
        <f t="shared" ca="1" si="2"/>
        <v>28.468831380208332</v>
      </c>
      <c r="L42">
        <f t="shared" ca="1" si="3"/>
        <v>10.276453018188478</v>
      </c>
      <c r="M42" s="10">
        <f t="shared" ca="1" si="4"/>
        <v>8.0626794260019088E-4</v>
      </c>
      <c r="O42" s="11">
        <f t="shared" ca="1" si="16"/>
        <v>0.68211774442487927</v>
      </c>
      <c r="Q42" s="56"/>
      <c r="R42" s="56"/>
      <c r="S42" s="56"/>
      <c r="T42" s="56"/>
      <c r="U42" s="56"/>
      <c r="V42" s="56"/>
      <c r="W42" s="56"/>
      <c r="X42" s="56"/>
      <c r="Y42" s="56"/>
    </row>
    <row r="43" spans="1:25" x14ac:dyDescent="0.25">
      <c r="A43" s="4">
        <f>'Sorted Data'!C43</f>
        <v>14</v>
      </c>
      <c r="B43" s="4" t="str">
        <f>'Sorted Data'!D43</f>
        <v>Amy2a5</v>
      </c>
      <c r="C43" s="4">
        <f>'Sorted Data'!E43</f>
        <v>30.320518493652344</v>
      </c>
      <c r="D43" s="4">
        <f t="shared" si="0"/>
        <v>30.320518493652344</v>
      </c>
      <c r="E43">
        <f>'HKG Analysis'!D43</f>
        <v>18.067049662272137</v>
      </c>
      <c r="F43" s="6">
        <f t="shared" si="1"/>
        <v>12.253468831380207</v>
      </c>
      <c r="H43" s="4">
        <v>42</v>
      </c>
      <c r="I43" s="4" t="s">
        <v>325</v>
      </c>
      <c r="J43" s="4" t="s">
        <v>321</v>
      </c>
      <c r="K43" s="6">
        <f t="shared" ca="1" si="2"/>
        <v>28.414560317993164</v>
      </c>
      <c r="L43">
        <f t="shared" ca="1" si="3"/>
        <v>10.513017654418945</v>
      </c>
      <c r="M43" s="10">
        <f t="shared" ca="1" si="4"/>
        <v>6.8433120045855301E-4</v>
      </c>
      <c r="O43" s="11">
        <f t="shared" ca="1" si="16"/>
        <v>0.57895698220489755</v>
      </c>
      <c r="Q43" s="56"/>
      <c r="R43" s="56"/>
      <c r="S43" s="56"/>
      <c r="T43" s="56"/>
      <c r="U43" s="56"/>
      <c r="V43" s="56"/>
      <c r="W43" s="56"/>
      <c r="X43" s="56"/>
      <c r="Y43" s="56"/>
    </row>
    <row r="44" spans="1:25" x14ac:dyDescent="0.25">
      <c r="A44" s="4">
        <f>'Sorted Data'!C44</f>
        <v>15</v>
      </c>
      <c r="B44" s="4" t="str">
        <f>'Sorted Data'!D44</f>
        <v>Amy2a5</v>
      </c>
      <c r="C44" s="4">
        <f>'Sorted Data'!E44</f>
        <v>31.348398208618164</v>
      </c>
      <c r="D44" s="4">
        <f t="shared" si="0"/>
        <v>31.348398208618164</v>
      </c>
      <c r="E44">
        <f>'HKG Analysis'!D44</f>
        <v>18.17125956217448</v>
      </c>
      <c r="F44" s="6">
        <f t="shared" si="1"/>
        <v>13.177138646443684</v>
      </c>
      <c r="H44" s="4">
        <v>43</v>
      </c>
      <c r="I44" s="4" t="s">
        <v>325</v>
      </c>
      <c r="J44" s="4" t="s">
        <v>321</v>
      </c>
      <c r="K44" s="6">
        <f t="shared" ca="1" si="2"/>
        <v>27.283524831136067</v>
      </c>
      <c r="L44">
        <f t="shared" ca="1" si="3"/>
        <v>9.4376258850097674</v>
      </c>
      <c r="M44" s="10">
        <f t="shared" ca="1" si="4"/>
        <v>1.4420871956829177E-3</v>
      </c>
      <c r="O44" s="11">
        <f t="shared" ca="1" si="16"/>
        <v>1.2200327127119965</v>
      </c>
    </row>
    <row r="45" spans="1:25" x14ac:dyDescent="0.25">
      <c r="A45" s="4">
        <f>'Sorted Data'!C45</f>
        <v>15</v>
      </c>
      <c r="B45" s="4" t="str">
        <f>'Sorted Data'!D45</f>
        <v>Amy2a5</v>
      </c>
      <c r="C45" s="4">
        <f>'Sorted Data'!E45</f>
        <v>31.599523544311523</v>
      </c>
      <c r="D45" s="4">
        <f t="shared" si="0"/>
        <v>31.599523544311523</v>
      </c>
      <c r="E45">
        <f>'HKG Analysis'!D45</f>
        <v>18.17125956217448</v>
      </c>
      <c r="F45" s="6">
        <f t="shared" si="1"/>
        <v>13.428263982137043</v>
      </c>
      <c r="H45" s="4">
        <v>44</v>
      </c>
      <c r="I45" s="4" t="s">
        <v>325</v>
      </c>
      <c r="J45" s="4" t="s">
        <v>321</v>
      </c>
      <c r="K45" s="6">
        <f t="shared" ca="1" si="2"/>
        <v>27.232292175292969</v>
      </c>
      <c r="L45">
        <f t="shared" ca="1" si="3"/>
        <v>9.5159530639648438</v>
      </c>
      <c r="M45" s="10">
        <f t="shared" ca="1" si="4"/>
        <v>1.3658804545580733E-3</v>
      </c>
      <c r="O45" s="11">
        <f t="shared" ca="1" si="16"/>
        <v>1.1555603858098391</v>
      </c>
    </row>
    <row r="46" spans="1:25" x14ac:dyDescent="0.25">
      <c r="A46" s="4">
        <f>'Sorted Data'!C46</f>
        <v>15</v>
      </c>
      <c r="B46" s="4" t="str">
        <f>'Sorted Data'!D46</f>
        <v>Amy2a5</v>
      </c>
      <c r="C46" s="4">
        <f>'Sorted Data'!E46</f>
        <v>31.515447616577148</v>
      </c>
      <c r="D46" s="4">
        <f t="shared" si="0"/>
        <v>31.515447616577148</v>
      </c>
      <c r="E46">
        <f>'HKG Analysis'!D46</f>
        <v>18.17125956217448</v>
      </c>
      <c r="F46" s="6">
        <f t="shared" si="1"/>
        <v>13.344188054402668</v>
      </c>
      <c r="H46" s="4">
        <v>45</v>
      </c>
      <c r="I46" s="4" t="s">
        <v>325</v>
      </c>
      <c r="J46" s="4" t="s">
        <v>321</v>
      </c>
      <c r="K46" s="6">
        <f t="shared" ca="1" si="2"/>
        <v>28.025763829549152</v>
      </c>
      <c r="L46">
        <f t="shared" ca="1" si="3"/>
        <v>10.128926595052084</v>
      </c>
      <c r="M46" s="10">
        <f t="shared" ca="1" si="4"/>
        <v>8.9307775299125446E-4</v>
      </c>
      <c r="O46" s="11">
        <f t="shared" ca="1" si="16"/>
        <v>0.75556046604287963</v>
      </c>
    </row>
    <row r="47" spans="1:25" x14ac:dyDescent="0.25">
      <c r="A47" s="4">
        <f>'Sorted Data'!C47</f>
        <v>16</v>
      </c>
      <c r="B47" s="4" t="str">
        <f>'Sorted Data'!D47</f>
        <v>Amy2a5</v>
      </c>
      <c r="C47" s="4">
        <f>'Sorted Data'!E47</f>
        <v>30.744102478027344</v>
      </c>
      <c r="D47" s="4">
        <f t="shared" si="0"/>
        <v>30.744102478027344</v>
      </c>
      <c r="E47">
        <f>'HKG Analysis'!D47</f>
        <v>18.759676615397137</v>
      </c>
      <c r="F47" s="6">
        <f t="shared" si="1"/>
        <v>11.984425862630207</v>
      </c>
      <c r="H47" s="4">
        <v>46</v>
      </c>
      <c r="I47" s="4" t="s">
        <v>325</v>
      </c>
      <c r="J47" s="4" t="s">
        <v>321</v>
      </c>
      <c r="K47" s="6">
        <f t="shared" ca="1" si="2"/>
        <v>27.856554667154949</v>
      </c>
      <c r="L47">
        <f t="shared" ca="1" si="3"/>
        <v>9.9094880421956386</v>
      </c>
      <c r="M47" s="10">
        <f t="shared" ca="1" si="4"/>
        <v>1.0397929239503519E-3</v>
      </c>
      <c r="O47" s="11">
        <f t="shared" ca="1" si="16"/>
        <v>0.87968424202333662</v>
      </c>
    </row>
    <row r="48" spans="1:25" x14ac:dyDescent="0.25">
      <c r="A48" s="4">
        <f>'Sorted Data'!C48</f>
        <v>16</v>
      </c>
      <c r="B48" s="4" t="str">
        <f>'Sorted Data'!D48</f>
        <v>Amy2a5</v>
      </c>
      <c r="C48" s="4">
        <f>'Sorted Data'!E48</f>
        <v>30.209596633911133</v>
      </c>
      <c r="D48" s="4">
        <f t="shared" si="0"/>
        <v>30.209596633911133</v>
      </c>
      <c r="E48">
        <f>'HKG Analysis'!D48</f>
        <v>18.759676615397137</v>
      </c>
      <c r="F48" s="6">
        <f t="shared" si="1"/>
        <v>11.449920018513996</v>
      </c>
      <c r="H48" s="4">
        <v>47</v>
      </c>
      <c r="I48" s="4" t="s">
        <v>325</v>
      </c>
      <c r="J48" s="4" t="s">
        <v>322</v>
      </c>
      <c r="K48" s="6">
        <f t="shared" ca="1" si="2"/>
        <v>27.169538497924805</v>
      </c>
      <c r="L48">
        <f t="shared" ca="1" si="3"/>
        <v>9.224854787190754</v>
      </c>
      <c r="M48" s="10">
        <f t="shared" ca="1" si="4"/>
        <v>1.6712522440422545E-3</v>
      </c>
      <c r="O48" s="11">
        <f t="shared" ca="1" si="16"/>
        <v>1.4139106255355793</v>
      </c>
    </row>
    <row r="49" spans="1:15" x14ac:dyDescent="0.25">
      <c r="A49" s="4">
        <f>'Sorted Data'!C49</f>
        <v>16</v>
      </c>
      <c r="B49" s="4" t="str">
        <f>'Sorted Data'!D49</f>
        <v>Amy2a5</v>
      </c>
      <c r="C49" s="4">
        <f>'Sorted Data'!E49</f>
        <v>30.204431533813477</v>
      </c>
      <c r="D49" s="4">
        <f t="shared" si="0"/>
        <v>30.204431533813477</v>
      </c>
      <c r="E49">
        <f>'HKG Analysis'!D49</f>
        <v>18.759676615397137</v>
      </c>
      <c r="F49" s="6">
        <f t="shared" si="1"/>
        <v>11.44475491841634</v>
      </c>
      <c r="H49" s="4">
        <v>48</v>
      </c>
      <c r="I49" s="4" t="s">
        <v>325</v>
      </c>
      <c r="J49" s="4" t="s">
        <v>322</v>
      </c>
      <c r="K49" s="6">
        <f t="shared" ca="1" si="2"/>
        <v>28.359650293986004</v>
      </c>
      <c r="L49">
        <f t="shared" ca="1" si="3"/>
        <v>10.584302266438803</v>
      </c>
      <c r="M49" s="10">
        <f t="shared" ca="1" si="4"/>
        <v>6.5133967725538352E-4</v>
      </c>
      <c r="O49" s="11">
        <f t="shared" ca="1" si="16"/>
        <v>0.55104553713378146</v>
      </c>
    </row>
    <row r="50" spans="1:15" x14ac:dyDescent="0.25">
      <c r="A50" s="4">
        <f>'Sorted Data'!C50</f>
        <v>17</v>
      </c>
      <c r="B50" s="4" t="str">
        <f>'Sorted Data'!D50</f>
        <v>Amy2a5</v>
      </c>
      <c r="C50" s="4">
        <f>'Sorted Data'!E50</f>
        <v>30.535758972167969</v>
      </c>
      <c r="D50" s="4">
        <f t="shared" si="0"/>
        <v>30.535758972167969</v>
      </c>
      <c r="E50">
        <f>'HKG Analysis'!D50</f>
        <v>19.213569005330402</v>
      </c>
      <c r="F50" s="6">
        <f t="shared" si="1"/>
        <v>11.322189966837566</v>
      </c>
      <c r="H50" s="4">
        <v>49</v>
      </c>
      <c r="I50" s="4" t="s">
        <v>325</v>
      </c>
      <c r="J50" s="4" t="s">
        <v>322</v>
      </c>
      <c r="K50" s="6">
        <f t="shared" ca="1" si="2"/>
        <v>28.005091349283855</v>
      </c>
      <c r="L50">
        <f t="shared" ca="1" si="3"/>
        <v>10.36358896891276</v>
      </c>
      <c r="M50" s="10">
        <f t="shared" ca="1" si="4"/>
        <v>7.5901237657092981E-4</v>
      </c>
      <c r="O50" s="11">
        <f t="shared" ca="1" si="16"/>
        <v>0.64213865260157388</v>
      </c>
    </row>
    <row r="51" spans="1:15" x14ac:dyDescent="0.25">
      <c r="A51" s="4">
        <f>'Sorted Data'!C51</f>
        <v>17</v>
      </c>
      <c r="B51" s="4" t="str">
        <f>'Sorted Data'!D51</f>
        <v>Amy2a5</v>
      </c>
      <c r="C51" s="4">
        <f>'Sorted Data'!E51</f>
        <v>30.161060333251953</v>
      </c>
      <c r="D51" s="4">
        <f t="shared" si="0"/>
        <v>30.161060333251953</v>
      </c>
      <c r="E51">
        <f>'HKG Analysis'!D51</f>
        <v>19.213569005330402</v>
      </c>
      <c r="F51" s="6">
        <f t="shared" si="1"/>
        <v>10.947491327921551</v>
      </c>
      <c r="H51" s="4">
        <v>50</v>
      </c>
      <c r="I51" s="4" t="s">
        <v>325</v>
      </c>
      <c r="J51" s="4" t="s">
        <v>322</v>
      </c>
      <c r="K51" s="6">
        <f t="shared" ca="1" si="2"/>
        <v>28.108274459838867</v>
      </c>
      <c r="L51">
        <f t="shared" ca="1" si="3"/>
        <v>10.727487564086914</v>
      </c>
      <c r="M51" s="10">
        <f t="shared" ca="1" si="4"/>
        <v>5.89799588345918E-4</v>
      </c>
      <c r="O51" s="11">
        <f t="shared" ca="1" si="16"/>
        <v>0.49898147204984089</v>
      </c>
    </row>
    <row r="52" spans="1:15" x14ac:dyDescent="0.25">
      <c r="A52" s="4">
        <f>'Sorted Data'!C52</f>
        <v>17</v>
      </c>
      <c r="B52" s="4" t="str">
        <f>'Sorted Data'!D52</f>
        <v>Amy2a5</v>
      </c>
      <c r="C52" s="4">
        <f>'Sorted Data'!E52</f>
        <v>29.839876174926758</v>
      </c>
      <c r="D52" s="4">
        <f t="shared" si="0"/>
        <v>29.839876174926758</v>
      </c>
      <c r="E52">
        <f>'HKG Analysis'!D52</f>
        <v>19.213569005330402</v>
      </c>
      <c r="F52" s="6">
        <f t="shared" si="1"/>
        <v>10.626307169596355</v>
      </c>
    </row>
    <row r="53" spans="1:15" x14ac:dyDescent="0.25">
      <c r="A53" s="4">
        <f>'Sorted Data'!C53</f>
        <v>18</v>
      </c>
      <c r="B53" s="4" t="str">
        <f>'Sorted Data'!D53</f>
        <v>Amy2a5</v>
      </c>
      <c r="C53" s="4">
        <f>'Sorted Data'!E53</f>
        <v>28.639179229736328</v>
      </c>
      <c r="D53" s="4">
        <f t="shared" si="0"/>
        <v>28.639179229736328</v>
      </c>
      <c r="E53">
        <f>'HKG Analysis'!D53</f>
        <v>19.05781364440918</v>
      </c>
      <c r="F53" s="6">
        <f t="shared" si="1"/>
        <v>9.5813655853271484</v>
      </c>
    </row>
    <row r="54" spans="1:15" x14ac:dyDescent="0.25">
      <c r="A54" s="4">
        <f>'Sorted Data'!C54</f>
        <v>18</v>
      </c>
      <c r="B54" s="4" t="str">
        <f>'Sorted Data'!D54</f>
        <v>Amy2a5</v>
      </c>
      <c r="C54" s="4">
        <f>'Sorted Data'!E54</f>
        <v>29.112613677978516</v>
      </c>
      <c r="D54" s="4">
        <f t="shared" si="0"/>
        <v>29.112613677978516</v>
      </c>
      <c r="E54">
        <f>'HKG Analysis'!D54</f>
        <v>19.05781364440918</v>
      </c>
      <c r="F54" s="6">
        <f t="shared" si="1"/>
        <v>10.054800033569336</v>
      </c>
    </row>
    <row r="55" spans="1:15" x14ac:dyDescent="0.25">
      <c r="A55" s="4">
        <f>'Sorted Data'!C55</f>
        <v>18</v>
      </c>
      <c r="B55" s="4" t="str">
        <f>'Sorted Data'!D55</f>
        <v>Amy2a5</v>
      </c>
      <c r="C55" s="4">
        <f>'Sorted Data'!E55</f>
        <v>28.469610214233398</v>
      </c>
      <c r="D55" s="4">
        <f t="shared" si="0"/>
        <v>28.469610214233398</v>
      </c>
      <c r="E55">
        <f>'HKG Analysis'!D55</f>
        <v>19.05781364440918</v>
      </c>
      <c r="F55" s="6">
        <f t="shared" si="1"/>
        <v>9.4117965698242188</v>
      </c>
    </row>
    <row r="56" spans="1:15" x14ac:dyDescent="0.25">
      <c r="A56" s="4">
        <f>'Sorted Data'!C56</f>
        <v>19</v>
      </c>
      <c r="B56" s="4" t="str">
        <f>'Sorted Data'!D56</f>
        <v>Amy2a5</v>
      </c>
      <c r="C56" s="4">
        <f>'Sorted Data'!E56</f>
        <v>31.301486968994141</v>
      </c>
      <c r="D56" s="4">
        <f t="shared" si="0"/>
        <v>31.301486968994141</v>
      </c>
      <c r="E56">
        <f>'HKG Analysis'!D56</f>
        <v>19.239555358886719</v>
      </c>
      <c r="F56" s="6">
        <f t="shared" si="1"/>
        <v>12.061931610107422</v>
      </c>
    </row>
    <row r="57" spans="1:15" x14ac:dyDescent="0.25">
      <c r="A57" s="4">
        <f>'Sorted Data'!C57</f>
        <v>19</v>
      </c>
      <c r="B57" s="4" t="str">
        <f>'Sorted Data'!D57</f>
        <v>Amy2a5</v>
      </c>
      <c r="C57" s="4">
        <f>'Sorted Data'!E57</f>
        <v>30.83631706237793</v>
      </c>
      <c r="D57" s="4">
        <f t="shared" si="0"/>
        <v>30.83631706237793</v>
      </c>
      <c r="E57">
        <f>'HKG Analysis'!D57</f>
        <v>19.239555358886719</v>
      </c>
      <c r="F57" s="6">
        <f t="shared" si="1"/>
        <v>11.596761703491211</v>
      </c>
    </row>
    <row r="58" spans="1:15" x14ac:dyDescent="0.25">
      <c r="A58" s="4">
        <f>'Sorted Data'!C58</f>
        <v>19</v>
      </c>
      <c r="B58" s="4" t="str">
        <f>'Sorted Data'!D58</f>
        <v>Amy2a5</v>
      </c>
      <c r="C58" s="4">
        <f>'Sorted Data'!E58</f>
        <v>31.235677719116211</v>
      </c>
      <c r="D58" s="4">
        <f t="shared" si="0"/>
        <v>31.235677719116211</v>
      </c>
      <c r="E58">
        <f>'HKG Analysis'!D58</f>
        <v>19.239555358886719</v>
      </c>
      <c r="F58" s="6">
        <f t="shared" si="1"/>
        <v>11.996122360229492</v>
      </c>
    </row>
    <row r="59" spans="1:15" x14ac:dyDescent="0.25">
      <c r="A59" s="4">
        <f>'Sorted Data'!C59</f>
        <v>20</v>
      </c>
      <c r="B59" s="4" t="str">
        <f>'Sorted Data'!D59</f>
        <v>Amy2a5</v>
      </c>
      <c r="C59" s="4">
        <f>'Sorted Data'!E59</f>
        <v>31.069694519042969</v>
      </c>
      <c r="D59" s="4">
        <f t="shared" si="0"/>
        <v>31.069694519042969</v>
      </c>
      <c r="E59">
        <f>'HKG Analysis'!D59</f>
        <v>19.005462646484375</v>
      </c>
      <c r="F59" s="6">
        <f t="shared" si="1"/>
        <v>12.064231872558594</v>
      </c>
    </row>
    <row r="60" spans="1:15" x14ac:dyDescent="0.25">
      <c r="A60" s="4">
        <f>'Sorted Data'!C60</f>
        <v>20</v>
      </c>
      <c r="B60" s="4" t="str">
        <f>'Sorted Data'!D60</f>
        <v>Amy2a5</v>
      </c>
      <c r="C60" s="4">
        <f>'Sorted Data'!E60</f>
        <v>30.773900985717773</v>
      </c>
      <c r="D60" s="4">
        <f t="shared" si="0"/>
        <v>30.773900985717773</v>
      </c>
      <c r="E60">
        <f>'HKG Analysis'!D60</f>
        <v>19.005462646484375</v>
      </c>
      <c r="F60" s="6">
        <f t="shared" si="1"/>
        <v>11.768438339233398</v>
      </c>
    </row>
    <row r="61" spans="1:15" x14ac:dyDescent="0.25">
      <c r="A61" s="4">
        <f>'Sorted Data'!C61</f>
        <v>20</v>
      </c>
      <c r="B61" s="4" t="str">
        <f>'Sorted Data'!D61</f>
        <v>Amy2a5</v>
      </c>
      <c r="C61" s="4">
        <f>'Sorted Data'!E61</f>
        <v>31.061281204223633</v>
      </c>
      <c r="D61" s="4">
        <f t="shared" si="0"/>
        <v>31.061281204223633</v>
      </c>
      <c r="E61">
        <f>'HKG Analysis'!D61</f>
        <v>19.005462646484375</v>
      </c>
      <c r="F61" s="6">
        <f t="shared" si="1"/>
        <v>12.055818557739258</v>
      </c>
    </row>
    <row r="62" spans="1:15" x14ac:dyDescent="0.25">
      <c r="A62" s="4">
        <f>'Sorted Data'!C62</f>
        <v>21</v>
      </c>
      <c r="B62" s="4" t="str">
        <f>'Sorted Data'!D62</f>
        <v>Amy2a5</v>
      </c>
      <c r="C62" s="4">
        <f>'Sorted Data'!E62</f>
        <v>29.826204299926758</v>
      </c>
      <c r="D62" s="4">
        <f t="shared" si="0"/>
        <v>29.826204299926758</v>
      </c>
      <c r="E62">
        <f>'HKG Analysis'!D62</f>
        <v>18.430726369222004</v>
      </c>
      <c r="F62" s="6">
        <f t="shared" si="1"/>
        <v>11.395477930704754</v>
      </c>
    </row>
    <row r="63" spans="1:15" x14ac:dyDescent="0.25">
      <c r="A63" s="4">
        <f>'Sorted Data'!C63</f>
        <v>21</v>
      </c>
      <c r="B63" s="4" t="str">
        <f>'Sorted Data'!D63</f>
        <v>Amy2a5</v>
      </c>
      <c r="C63" s="4">
        <f>'Sorted Data'!E63</f>
        <v>29.421489715576172</v>
      </c>
      <c r="D63" s="4">
        <f t="shared" si="0"/>
        <v>29.421489715576172</v>
      </c>
      <c r="E63">
        <f>'HKG Analysis'!D63</f>
        <v>18.430726369222004</v>
      </c>
      <c r="F63" s="6">
        <f t="shared" si="1"/>
        <v>10.990763346354168</v>
      </c>
    </row>
    <row r="64" spans="1:15" x14ac:dyDescent="0.25">
      <c r="A64" s="4">
        <f>'Sorted Data'!C64</f>
        <v>21</v>
      </c>
      <c r="B64" s="4" t="str">
        <f>'Sorted Data'!D64</f>
        <v>Amy2a5</v>
      </c>
      <c r="C64" s="4">
        <f>'Sorted Data'!E64</f>
        <v>29.813531875610352</v>
      </c>
      <c r="D64" s="4">
        <f t="shared" si="0"/>
        <v>29.813531875610352</v>
      </c>
      <c r="E64">
        <f>'HKG Analysis'!D64</f>
        <v>18.430726369222004</v>
      </c>
      <c r="F64" s="6">
        <f t="shared" si="1"/>
        <v>11.382805506388348</v>
      </c>
    </row>
    <row r="65" spans="1:6" x14ac:dyDescent="0.25">
      <c r="A65" s="4">
        <f>'Sorted Data'!C65</f>
        <v>22</v>
      </c>
      <c r="B65" s="4" t="str">
        <f>'Sorted Data'!D65</f>
        <v>Amy2a5</v>
      </c>
      <c r="C65" s="4">
        <f>'Sorted Data'!E65</f>
        <v>29.677797317504883</v>
      </c>
      <c r="D65" s="4">
        <f t="shared" si="0"/>
        <v>29.677797317504883</v>
      </c>
      <c r="E65">
        <f>'HKG Analysis'!D65</f>
        <v>18.509538650512695</v>
      </c>
      <c r="F65" s="6">
        <f t="shared" si="1"/>
        <v>11.168258666992188</v>
      </c>
    </row>
    <row r="66" spans="1:6" x14ac:dyDescent="0.25">
      <c r="A66" s="4">
        <f>'Sorted Data'!C66</f>
        <v>22</v>
      </c>
      <c r="B66" s="4" t="str">
        <f>'Sorted Data'!D66</f>
        <v>Amy2a5</v>
      </c>
      <c r="C66" s="4">
        <f>'Sorted Data'!E66</f>
        <v>29.810077667236328</v>
      </c>
      <c r="D66" s="4">
        <f t="shared" si="0"/>
        <v>29.810077667236328</v>
      </c>
      <c r="E66">
        <f>'HKG Analysis'!D66</f>
        <v>18.509538650512695</v>
      </c>
      <c r="F66" s="6">
        <f t="shared" si="1"/>
        <v>11.300539016723633</v>
      </c>
    </row>
    <row r="67" spans="1:6" x14ac:dyDescent="0.25">
      <c r="A67" s="4">
        <f>'Sorted Data'!C67</f>
        <v>22</v>
      </c>
      <c r="B67" s="4" t="str">
        <f>'Sorted Data'!D67</f>
        <v>Amy2a5</v>
      </c>
      <c r="C67" s="4">
        <f>'Sorted Data'!E67</f>
        <v>29.530078887939453</v>
      </c>
      <c r="D67" s="4">
        <f t="shared" ref="D67:D130" si="17">IF(C67&gt;35,35,C67)</f>
        <v>29.530078887939453</v>
      </c>
      <c r="E67">
        <f>'HKG Analysis'!D67</f>
        <v>18.509538650512695</v>
      </c>
      <c r="F67" s="6">
        <f t="shared" ref="F67:F130" si="18">D67-E67</f>
        <v>11.020540237426758</v>
      </c>
    </row>
    <row r="68" spans="1:6" x14ac:dyDescent="0.25">
      <c r="A68" s="4">
        <f>'Sorted Data'!C68</f>
        <v>23</v>
      </c>
      <c r="B68" s="4" t="str">
        <f>'Sorted Data'!D68</f>
        <v>Amy2a5</v>
      </c>
      <c r="C68" s="4">
        <f>'Sorted Data'!E68</f>
        <v>31.292190551757813</v>
      </c>
      <c r="D68" s="4">
        <f t="shared" si="17"/>
        <v>31.292190551757813</v>
      </c>
      <c r="E68">
        <f>'HKG Analysis'!D68</f>
        <v>18.970298767089844</v>
      </c>
      <c r="F68" s="6">
        <f t="shared" si="18"/>
        <v>12.321891784667969</v>
      </c>
    </row>
    <row r="69" spans="1:6" x14ac:dyDescent="0.25">
      <c r="A69" s="4">
        <f>'Sorted Data'!C69</f>
        <v>23</v>
      </c>
      <c r="B69" s="4" t="str">
        <f>'Sorted Data'!D69</f>
        <v>Amy2a5</v>
      </c>
      <c r="C69" s="4">
        <f>'Sorted Data'!E69</f>
        <v>31.667451858520508</v>
      </c>
      <c r="D69" s="4">
        <f t="shared" si="17"/>
        <v>31.667451858520508</v>
      </c>
      <c r="E69">
        <f>'HKG Analysis'!D69</f>
        <v>18.970298767089844</v>
      </c>
      <c r="F69" s="6">
        <f t="shared" si="18"/>
        <v>12.697153091430664</v>
      </c>
    </row>
    <row r="70" spans="1:6" x14ac:dyDescent="0.25">
      <c r="A70" s="4">
        <f>'Sorted Data'!C70</f>
        <v>23</v>
      </c>
      <c r="B70" s="4" t="str">
        <f>'Sorted Data'!D70</f>
        <v>Amy2a5</v>
      </c>
      <c r="C70" s="4">
        <f>'Sorted Data'!E70</f>
        <v>32.292263031005859</v>
      </c>
      <c r="D70" s="4">
        <f t="shared" si="17"/>
        <v>32.292263031005859</v>
      </c>
      <c r="E70">
        <f>'HKG Analysis'!D70</f>
        <v>18.970298767089844</v>
      </c>
      <c r="F70" s="6">
        <f t="shared" si="18"/>
        <v>13.321964263916016</v>
      </c>
    </row>
    <row r="71" spans="1:6" x14ac:dyDescent="0.25">
      <c r="A71" s="4">
        <f>'Sorted Data'!C71</f>
        <v>24</v>
      </c>
      <c r="B71" s="4" t="str">
        <f>'Sorted Data'!D71</f>
        <v>Amy2a5</v>
      </c>
      <c r="C71" s="4">
        <f>'Sorted Data'!E71</f>
        <v>30.175336837768555</v>
      </c>
      <c r="D71" s="4">
        <f t="shared" si="17"/>
        <v>30.175336837768555</v>
      </c>
      <c r="E71">
        <f>'HKG Analysis'!D71</f>
        <v>18.852489471435547</v>
      </c>
      <c r="F71" s="6">
        <f t="shared" si="18"/>
        <v>11.322847366333008</v>
      </c>
    </row>
    <row r="72" spans="1:6" x14ac:dyDescent="0.25">
      <c r="A72" s="4">
        <f>'Sorted Data'!C72</f>
        <v>24</v>
      </c>
      <c r="B72" s="4" t="str">
        <f>'Sorted Data'!D72</f>
        <v>Amy2a5</v>
      </c>
      <c r="C72" s="4">
        <f>'Sorted Data'!E72</f>
        <v>30.62226676940918</v>
      </c>
      <c r="D72" s="4">
        <f t="shared" si="17"/>
        <v>30.62226676940918</v>
      </c>
      <c r="E72">
        <f>'HKG Analysis'!D72</f>
        <v>18.852489471435547</v>
      </c>
      <c r="F72" s="6">
        <f t="shared" si="18"/>
        <v>11.769777297973633</v>
      </c>
    </row>
    <row r="73" spans="1:6" x14ac:dyDescent="0.25">
      <c r="A73" s="4">
        <f>'Sorted Data'!C73</f>
        <v>24</v>
      </c>
      <c r="B73" s="4" t="str">
        <f>'Sorted Data'!D73</f>
        <v>Amy2a5</v>
      </c>
      <c r="C73" s="4">
        <f>'Sorted Data'!E73</f>
        <v>30.036647796630859</v>
      </c>
      <c r="D73" s="4">
        <f t="shared" si="17"/>
        <v>30.036647796630859</v>
      </c>
      <c r="E73">
        <f>'HKG Analysis'!D73</f>
        <v>18.852489471435547</v>
      </c>
      <c r="F73" s="6">
        <f t="shared" si="18"/>
        <v>11.184158325195313</v>
      </c>
    </row>
    <row r="74" spans="1:6" x14ac:dyDescent="0.25">
      <c r="A74" s="4">
        <f>'Sorted Data'!C74</f>
        <v>25</v>
      </c>
      <c r="B74" s="4" t="str">
        <f>'Sorted Data'!D74</f>
        <v>Amy2a5</v>
      </c>
      <c r="C74" s="4">
        <f>'Sorted Data'!E74</f>
        <v>29.11305046081543</v>
      </c>
      <c r="D74" s="4">
        <f t="shared" si="17"/>
        <v>29.11305046081543</v>
      </c>
      <c r="E74">
        <f>'HKG Analysis'!D74</f>
        <v>18.499225616455078</v>
      </c>
      <c r="F74" s="6">
        <f t="shared" si="18"/>
        <v>10.613824844360352</v>
      </c>
    </row>
    <row r="75" spans="1:6" x14ac:dyDescent="0.25">
      <c r="A75" s="4">
        <f>'Sorted Data'!C75</f>
        <v>25</v>
      </c>
      <c r="B75" s="4" t="str">
        <f>'Sorted Data'!D75</f>
        <v>Amy2a5</v>
      </c>
      <c r="C75" s="4">
        <f>'Sorted Data'!E75</f>
        <v>28.638988494873047</v>
      </c>
      <c r="D75" s="4">
        <f t="shared" si="17"/>
        <v>28.638988494873047</v>
      </c>
      <c r="E75">
        <f>'HKG Analysis'!D75</f>
        <v>18.499225616455078</v>
      </c>
      <c r="F75" s="6">
        <f t="shared" si="18"/>
        <v>10.139762878417969</v>
      </c>
    </row>
    <row r="76" spans="1:6" x14ac:dyDescent="0.25">
      <c r="A76" s="4">
        <f>'Sorted Data'!C76</f>
        <v>25</v>
      </c>
      <c r="B76" s="4" t="str">
        <f>'Sorted Data'!D76</f>
        <v>Amy2a5</v>
      </c>
      <c r="C76" s="4">
        <f>'Sorted Data'!E76</f>
        <v>28.784711837768555</v>
      </c>
      <c r="D76" s="4">
        <f t="shared" si="17"/>
        <v>28.784711837768555</v>
      </c>
      <c r="E76">
        <f>'HKG Analysis'!D76</f>
        <v>18.499225616455078</v>
      </c>
      <c r="F76" s="6">
        <f t="shared" si="18"/>
        <v>10.285486221313477</v>
      </c>
    </row>
    <row r="77" spans="1:6" x14ac:dyDescent="0.25">
      <c r="A77" s="4">
        <f>'Sorted Data'!C77</f>
        <v>26</v>
      </c>
      <c r="B77" s="4" t="str">
        <f>'Sorted Data'!D77</f>
        <v>Amy2a5</v>
      </c>
      <c r="C77" s="4">
        <f>'Sorted Data'!E77</f>
        <v>28.525232315063477</v>
      </c>
      <c r="D77" s="4">
        <f t="shared" si="17"/>
        <v>28.525232315063477</v>
      </c>
      <c r="E77">
        <f>'HKG Analysis'!D77</f>
        <v>18.290826797485352</v>
      </c>
      <c r="F77" s="6">
        <f t="shared" si="18"/>
        <v>10.234405517578125</v>
      </c>
    </row>
    <row r="78" spans="1:6" x14ac:dyDescent="0.25">
      <c r="A78" s="4">
        <f>'Sorted Data'!C78</f>
        <v>26</v>
      </c>
      <c r="B78" s="4" t="str">
        <f>'Sorted Data'!D78</f>
        <v>Amy2a5</v>
      </c>
      <c r="C78" s="4">
        <f>'Sorted Data'!E78</f>
        <v>28.193143844604492</v>
      </c>
      <c r="D78" s="4">
        <f t="shared" si="17"/>
        <v>28.193143844604492</v>
      </c>
      <c r="E78">
        <f>'HKG Analysis'!D78</f>
        <v>18.290826797485352</v>
      </c>
      <c r="F78" s="6">
        <f t="shared" si="18"/>
        <v>9.9023170471191406</v>
      </c>
    </row>
    <row r="79" spans="1:6" x14ac:dyDescent="0.25">
      <c r="A79" s="4">
        <f>'Sorted Data'!C79</f>
        <v>26</v>
      </c>
      <c r="B79" s="4" t="str">
        <f>'Sorted Data'!D79</f>
        <v>Amy2a5</v>
      </c>
      <c r="C79" s="4">
        <f>'Sorted Data'!E79</f>
        <v>27.948789596557617</v>
      </c>
      <c r="D79" s="4">
        <f t="shared" si="17"/>
        <v>27.948789596557617</v>
      </c>
      <c r="E79">
        <f>'HKG Analysis'!D79</f>
        <v>18.290826797485352</v>
      </c>
      <c r="F79" s="6">
        <f t="shared" si="18"/>
        <v>9.6579627990722656</v>
      </c>
    </row>
    <row r="80" spans="1:6" x14ac:dyDescent="0.25">
      <c r="A80" s="4">
        <f>'Sorted Data'!C80</f>
        <v>27</v>
      </c>
      <c r="B80" s="4" t="str">
        <f>'Sorted Data'!D80</f>
        <v>Amy2a5</v>
      </c>
      <c r="C80" s="4">
        <f>'Sorted Data'!E80</f>
        <v>28.361043930053711</v>
      </c>
      <c r="D80" s="4">
        <f t="shared" si="17"/>
        <v>28.361043930053711</v>
      </c>
      <c r="E80">
        <f>'HKG Analysis'!D80</f>
        <v>18.295281728108723</v>
      </c>
      <c r="F80" s="6">
        <f t="shared" si="18"/>
        <v>10.065762201944988</v>
      </c>
    </row>
    <row r="81" spans="1:6" x14ac:dyDescent="0.25">
      <c r="A81" s="4">
        <f>'Sorted Data'!C81</f>
        <v>27</v>
      </c>
      <c r="B81" s="4" t="str">
        <f>'Sorted Data'!D81</f>
        <v>Amy2a5</v>
      </c>
      <c r="C81" s="4">
        <f>'Sorted Data'!E81</f>
        <v>27.933658599853516</v>
      </c>
      <c r="D81" s="4">
        <f t="shared" si="17"/>
        <v>27.933658599853516</v>
      </c>
      <c r="E81">
        <f>'HKG Analysis'!D81</f>
        <v>18.295281728108723</v>
      </c>
      <c r="F81" s="6">
        <f t="shared" si="18"/>
        <v>9.6383768717447929</v>
      </c>
    </row>
    <row r="82" spans="1:6" x14ac:dyDescent="0.25">
      <c r="A82" s="4">
        <f>'Sorted Data'!C82</f>
        <v>27</v>
      </c>
      <c r="B82" s="4" t="str">
        <f>'Sorted Data'!D82</f>
        <v>Amy2a5</v>
      </c>
      <c r="C82" s="4">
        <f>'Sorted Data'!E82</f>
        <v>28.14851188659668</v>
      </c>
      <c r="D82" s="4">
        <f t="shared" si="17"/>
        <v>28.14851188659668</v>
      </c>
      <c r="E82">
        <f>'HKG Analysis'!D82</f>
        <v>18.295281728108723</v>
      </c>
      <c r="F82" s="6">
        <f t="shared" si="18"/>
        <v>9.8532301584879569</v>
      </c>
    </row>
    <row r="83" spans="1:6" x14ac:dyDescent="0.25">
      <c r="A83" s="4">
        <f>'Sorted Data'!C83</f>
        <v>28</v>
      </c>
      <c r="B83" s="4" t="str">
        <f>'Sorted Data'!D83</f>
        <v>Amy2a5</v>
      </c>
      <c r="C83" s="4">
        <f>'Sorted Data'!E83</f>
        <v>29.138919830322266</v>
      </c>
      <c r="D83" s="4">
        <f t="shared" si="17"/>
        <v>29.138919830322266</v>
      </c>
      <c r="E83">
        <f>'HKG Analysis'!D83</f>
        <v>18.442558924357098</v>
      </c>
      <c r="F83" s="6">
        <f t="shared" si="18"/>
        <v>10.696360905965168</v>
      </c>
    </row>
    <row r="84" spans="1:6" x14ac:dyDescent="0.25">
      <c r="A84" s="4">
        <f>'Sorted Data'!C84</f>
        <v>28</v>
      </c>
      <c r="B84" s="4" t="str">
        <f>'Sorted Data'!D84</f>
        <v>Amy2a5</v>
      </c>
      <c r="C84" s="4">
        <f>'Sorted Data'!E84</f>
        <v>28.960111618041992</v>
      </c>
      <c r="D84" s="4">
        <f t="shared" si="17"/>
        <v>28.960111618041992</v>
      </c>
      <c r="E84">
        <f>'HKG Analysis'!D84</f>
        <v>18.442558924357098</v>
      </c>
      <c r="F84" s="6">
        <f t="shared" si="18"/>
        <v>10.517552693684895</v>
      </c>
    </row>
    <row r="85" spans="1:6" x14ac:dyDescent="0.25">
      <c r="A85" s="4">
        <f>'Sorted Data'!C85</f>
        <v>28</v>
      </c>
      <c r="B85" s="4" t="str">
        <f>'Sorted Data'!D85</f>
        <v>Amy2a5</v>
      </c>
      <c r="C85" s="4">
        <f>'Sorted Data'!E85</f>
        <v>28.816364288330078</v>
      </c>
      <c r="D85" s="4">
        <f t="shared" si="17"/>
        <v>28.816364288330078</v>
      </c>
      <c r="E85">
        <f>'HKG Analysis'!D85</f>
        <v>18.442558924357098</v>
      </c>
      <c r="F85" s="6">
        <f t="shared" si="18"/>
        <v>10.373805363972981</v>
      </c>
    </row>
    <row r="86" spans="1:6" x14ac:dyDescent="0.25">
      <c r="A86" s="4">
        <f>'Sorted Data'!C86</f>
        <v>29</v>
      </c>
      <c r="B86" s="4" t="str">
        <f>'Sorted Data'!D86</f>
        <v>Amy2a5</v>
      </c>
      <c r="C86" s="4">
        <f>'Sorted Data'!E86</f>
        <v>27.64232063293457</v>
      </c>
      <c r="D86" s="4">
        <f t="shared" si="17"/>
        <v>27.64232063293457</v>
      </c>
      <c r="E86">
        <f>'HKG Analysis'!D86</f>
        <v>18.380696614583332</v>
      </c>
      <c r="F86" s="6">
        <f t="shared" si="18"/>
        <v>9.2616240183512382</v>
      </c>
    </row>
    <row r="87" spans="1:6" x14ac:dyDescent="0.25">
      <c r="A87" s="4">
        <f>'Sorted Data'!C87</f>
        <v>29</v>
      </c>
      <c r="B87" s="4" t="str">
        <f>'Sorted Data'!D87</f>
        <v>Amy2a5</v>
      </c>
      <c r="C87" s="4">
        <f>'Sorted Data'!E87</f>
        <v>27.320075988769531</v>
      </c>
      <c r="D87" s="4">
        <f t="shared" si="17"/>
        <v>27.320075988769531</v>
      </c>
      <c r="E87">
        <f>'HKG Analysis'!D87</f>
        <v>18.380696614583332</v>
      </c>
      <c r="F87" s="6">
        <f t="shared" si="18"/>
        <v>8.9393793741861991</v>
      </c>
    </row>
    <row r="88" spans="1:6" x14ac:dyDescent="0.25">
      <c r="A88" s="4">
        <f>'Sorted Data'!C88</f>
        <v>29</v>
      </c>
      <c r="B88" s="4" t="str">
        <f>'Sorted Data'!D88</f>
        <v>Amy2a5</v>
      </c>
      <c r="C88" s="4">
        <f>'Sorted Data'!E88</f>
        <v>27.309661865234375</v>
      </c>
      <c r="D88" s="4">
        <f t="shared" si="17"/>
        <v>27.309661865234375</v>
      </c>
      <c r="E88">
        <f>'HKG Analysis'!D88</f>
        <v>18.380696614583332</v>
      </c>
      <c r="F88" s="6">
        <f t="shared" si="18"/>
        <v>8.9289652506510429</v>
      </c>
    </row>
    <row r="89" spans="1:6" x14ac:dyDescent="0.25">
      <c r="A89" s="4">
        <f>'Sorted Data'!C89</f>
        <v>30</v>
      </c>
      <c r="B89" s="4" t="str">
        <f>'Sorted Data'!D89</f>
        <v>Amy2a5</v>
      </c>
      <c r="C89" s="4">
        <f>'Sorted Data'!E89</f>
        <v>28.184429168701172</v>
      </c>
      <c r="D89" s="4">
        <f t="shared" si="17"/>
        <v>28.184429168701172</v>
      </c>
      <c r="E89">
        <f>'HKG Analysis'!D89</f>
        <v>18.415869394938152</v>
      </c>
      <c r="F89" s="6">
        <f t="shared" si="18"/>
        <v>9.7685597737630196</v>
      </c>
    </row>
    <row r="90" spans="1:6" x14ac:dyDescent="0.25">
      <c r="A90" s="4">
        <f>'Sorted Data'!C90</f>
        <v>30</v>
      </c>
      <c r="B90" s="4" t="str">
        <f>'Sorted Data'!D90</f>
        <v>Amy2a5</v>
      </c>
      <c r="C90" s="4">
        <f>'Sorted Data'!E90</f>
        <v>28.183441162109375</v>
      </c>
      <c r="D90" s="4">
        <f t="shared" si="17"/>
        <v>28.183441162109375</v>
      </c>
      <c r="E90">
        <f>'HKG Analysis'!D90</f>
        <v>18.415869394938152</v>
      </c>
      <c r="F90" s="6">
        <f t="shared" si="18"/>
        <v>9.7675717671712228</v>
      </c>
    </row>
    <row r="91" spans="1:6" x14ac:dyDescent="0.25">
      <c r="A91" s="4">
        <f>'Sorted Data'!C91</f>
        <v>30</v>
      </c>
      <c r="B91" s="4" t="str">
        <f>'Sorted Data'!D91</f>
        <v>Amy2a5</v>
      </c>
      <c r="C91" s="4">
        <f>'Sorted Data'!E91</f>
        <v>27.873086929321289</v>
      </c>
      <c r="D91" s="4">
        <f t="shared" si="17"/>
        <v>27.873086929321289</v>
      </c>
      <c r="E91">
        <f>'HKG Analysis'!D91</f>
        <v>18.415869394938152</v>
      </c>
      <c r="F91" s="6">
        <f t="shared" si="18"/>
        <v>9.4572175343831368</v>
      </c>
    </row>
    <row r="92" spans="1:6" x14ac:dyDescent="0.25">
      <c r="A92" s="4">
        <f>'Sorted Data'!C92</f>
        <v>31</v>
      </c>
      <c r="B92" s="4" t="str">
        <f>'Sorted Data'!D92</f>
        <v>Amy2a5</v>
      </c>
      <c r="C92" s="4">
        <f>'Sorted Data'!E92</f>
        <v>28.658061981201172</v>
      </c>
      <c r="D92" s="4">
        <f t="shared" si="17"/>
        <v>28.658061981201172</v>
      </c>
      <c r="E92">
        <f>'HKG Analysis'!D92</f>
        <v>18.247453689575195</v>
      </c>
      <c r="F92" s="6">
        <f t="shared" si="18"/>
        <v>10.410608291625977</v>
      </c>
    </row>
    <row r="93" spans="1:6" x14ac:dyDescent="0.25">
      <c r="A93" s="4">
        <f>'Sorted Data'!C93</f>
        <v>31</v>
      </c>
      <c r="B93" s="4" t="str">
        <f>'Sorted Data'!D93</f>
        <v>Amy2a5</v>
      </c>
      <c r="C93" s="4">
        <f>'Sorted Data'!E93</f>
        <v>28.55662727355957</v>
      </c>
      <c r="D93" s="4">
        <f t="shared" si="17"/>
        <v>28.55662727355957</v>
      </c>
      <c r="E93">
        <f>'HKG Analysis'!D93</f>
        <v>18.247453689575195</v>
      </c>
      <c r="F93" s="6">
        <f t="shared" si="18"/>
        <v>10.309173583984375</v>
      </c>
    </row>
    <row r="94" spans="1:6" x14ac:dyDescent="0.25">
      <c r="A94" s="4">
        <f>'Sorted Data'!C94</f>
        <v>31</v>
      </c>
      <c r="B94" s="4" t="str">
        <f>'Sorted Data'!D94</f>
        <v>Amy2a5</v>
      </c>
      <c r="C94" s="4">
        <f>'Sorted Data'!E94</f>
        <v>28.20098876953125</v>
      </c>
      <c r="D94" s="4">
        <f t="shared" si="17"/>
        <v>28.20098876953125</v>
      </c>
      <c r="E94">
        <f>'HKG Analysis'!D94</f>
        <v>18.247453689575195</v>
      </c>
      <c r="F94" s="6">
        <f t="shared" si="18"/>
        <v>9.9535350799560547</v>
      </c>
    </row>
    <row r="95" spans="1:6" x14ac:dyDescent="0.25">
      <c r="A95" s="4">
        <f>'Sorted Data'!C95</f>
        <v>32</v>
      </c>
      <c r="B95" s="4" t="str">
        <f>'Sorted Data'!D95</f>
        <v>Amy2a5</v>
      </c>
      <c r="C95" s="4">
        <f>'Sorted Data'!E95</f>
        <v>28.644107818603516</v>
      </c>
      <c r="D95" s="4">
        <f t="shared" si="17"/>
        <v>28.644107818603516</v>
      </c>
      <c r="E95">
        <f>'HKG Analysis'!D95</f>
        <v>18.083527247111004</v>
      </c>
      <c r="F95" s="6">
        <f t="shared" si="18"/>
        <v>10.560580571492512</v>
      </c>
    </row>
    <row r="96" spans="1:6" x14ac:dyDescent="0.25">
      <c r="A96" s="4">
        <f>'Sorted Data'!C96</f>
        <v>32</v>
      </c>
      <c r="B96" s="4" t="str">
        <f>'Sorted Data'!D96</f>
        <v>Amy2a5</v>
      </c>
      <c r="C96" s="4">
        <f>'Sorted Data'!E96</f>
        <v>28.284702301025391</v>
      </c>
      <c r="D96" s="4">
        <f t="shared" si="17"/>
        <v>28.284702301025391</v>
      </c>
      <c r="E96">
        <f>'HKG Analysis'!D96</f>
        <v>18.083527247111004</v>
      </c>
      <c r="F96" s="6">
        <f t="shared" si="18"/>
        <v>10.201175053914387</v>
      </c>
    </row>
    <row r="97" spans="1:6" x14ac:dyDescent="0.25">
      <c r="A97" s="4">
        <f>'Sorted Data'!C97</f>
        <v>32</v>
      </c>
      <c r="B97" s="4" t="str">
        <f>'Sorted Data'!D97</f>
        <v>Amy2a5</v>
      </c>
      <c r="C97" s="4">
        <f>'Sorted Data'!E97</f>
        <v>28.277231216430664</v>
      </c>
      <c r="D97" s="4">
        <f t="shared" si="17"/>
        <v>28.277231216430664</v>
      </c>
      <c r="E97">
        <f>'HKG Analysis'!D97</f>
        <v>18.083527247111004</v>
      </c>
      <c r="F97" s="6">
        <f t="shared" si="18"/>
        <v>10.19370396931966</v>
      </c>
    </row>
    <row r="98" spans="1:6" x14ac:dyDescent="0.25">
      <c r="A98" s="4">
        <f>'Sorted Data'!C98</f>
        <v>33</v>
      </c>
      <c r="B98" s="4" t="str">
        <f>'Sorted Data'!D98</f>
        <v>Amy2a5</v>
      </c>
      <c r="C98" s="4">
        <f>'Sorted Data'!E98</f>
        <v>28.880329132080078</v>
      </c>
      <c r="D98" s="4">
        <f t="shared" si="17"/>
        <v>28.880329132080078</v>
      </c>
      <c r="E98">
        <f>'HKG Analysis'!D98</f>
        <v>18.172852198282879</v>
      </c>
      <c r="F98" s="6">
        <f t="shared" si="18"/>
        <v>10.707476933797199</v>
      </c>
    </row>
    <row r="99" spans="1:6" x14ac:dyDescent="0.25">
      <c r="A99" s="4">
        <f>'Sorted Data'!C99</f>
        <v>33</v>
      </c>
      <c r="B99" s="4" t="str">
        <f>'Sorted Data'!D99</f>
        <v>Amy2a5</v>
      </c>
      <c r="C99" s="4">
        <f>'Sorted Data'!E99</f>
        <v>28.788534164428711</v>
      </c>
      <c r="D99" s="4">
        <f t="shared" si="17"/>
        <v>28.788534164428711</v>
      </c>
      <c r="E99">
        <f>'HKG Analysis'!D99</f>
        <v>18.172852198282879</v>
      </c>
      <c r="F99" s="6">
        <f t="shared" si="18"/>
        <v>10.615681966145832</v>
      </c>
    </row>
    <row r="100" spans="1:6" x14ac:dyDescent="0.25">
      <c r="A100" s="4">
        <f>'Sorted Data'!C100</f>
        <v>33</v>
      </c>
      <c r="B100" s="4" t="str">
        <f>'Sorted Data'!D100</f>
        <v>Amy2a5</v>
      </c>
      <c r="C100" s="4">
        <f>'Sorted Data'!E100</f>
        <v>28.817787170410156</v>
      </c>
      <c r="D100" s="4">
        <f t="shared" si="17"/>
        <v>28.817787170410156</v>
      </c>
      <c r="E100">
        <f>'HKG Analysis'!D100</f>
        <v>18.172852198282879</v>
      </c>
      <c r="F100" s="6">
        <f t="shared" si="18"/>
        <v>10.644934972127277</v>
      </c>
    </row>
    <row r="101" spans="1:6" x14ac:dyDescent="0.25">
      <c r="A101" s="4">
        <f>'Sorted Data'!C101</f>
        <v>34</v>
      </c>
      <c r="B101" s="4" t="str">
        <f>'Sorted Data'!D101</f>
        <v>Amy2a5</v>
      </c>
      <c r="C101" s="4">
        <f>'Sorted Data'!E101</f>
        <v>28.869268417358398</v>
      </c>
      <c r="D101" s="4">
        <f t="shared" si="17"/>
        <v>28.869268417358398</v>
      </c>
      <c r="E101">
        <f>'HKG Analysis'!D101</f>
        <v>17.969636917114258</v>
      </c>
      <c r="F101" s="6">
        <f t="shared" si="18"/>
        <v>10.899631500244141</v>
      </c>
    </row>
    <row r="102" spans="1:6" x14ac:dyDescent="0.25">
      <c r="A102" s="4">
        <f>'Sorted Data'!C102</f>
        <v>34</v>
      </c>
      <c r="B102" s="4" t="str">
        <f>'Sorted Data'!D102</f>
        <v>Amy2a5</v>
      </c>
      <c r="C102" s="4">
        <f>'Sorted Data'!E102</f>
        <v>28.082210540771484</v>
      </c>
      <c r="D102" s="4">
        <f t="shared" si="17"/>
        <v>28.082210540771484</v>
      </c>
      <c r="E102">
        <f>'HKG Analysis'!D102</f>
        <v>17.969636917114258</v>
      </c>
      <c r="F102" s="6">
        <f t="shared" si="18"/>
        <v>10.112573623657227</v>
      </c>
    </row>
    <row r="103" spans="1:6" x14ac:dyDescent="0.25">
      <c r="A103" s="4">
        <f>'Sorted Data'!C103</f>
        <v>34</v>
      </c>
      <c r="B103" s="4" t="str">
        <f>'Sorted Data'!D103</f>
        <v>Amy2a5</v>
      </c>
      <c r="C103" s="4">
        <f>'Sorted Data'!E103</f>
        <v>28.170083999633789</v>
      </c>
      <c r="D103" s="4">
        <f t="shared" si="17"/>
        <v>28.170083999633789</v>
      </c>
      <c r="E103">
        <f>'HKG Analysis'!D103</f>
        <v>17.969636917114258</v>
      </c>
      <c r="F103" s="6">
        <f t="shared" si="18"/>
        <v>10.200447082519531</v>
      </c>
    </row>
    <row r="104" spans="1:6" x14ac:dyDescent="0.25">
      <c r="A104" s="4">
        <f>'Sorted Data'!C104</f>
        <v>35</v>
      </c>
      <c r="B104" s="4" t="str">
        <f>'Sorted Data'!D104</f>
        <v>Amy2a5</v>
      </c>
      <c r="C104" s="4">
        <f>'Sorted Data'!E104</f>
        <v>29.219257354736328</v>
      </c>
      <c r="D104" s="4">
        <f t="shared" si="17"/>
        <v>29.219257354736328</v>
      </c>
      <c r="E104">
        <f>'HKG Analysis'!D104</f>
        <v>18.171161015828449</v>
      </c>
      <c r="F104" s="6">
        <f t="shared" si="18"/>
        <v>11.048096338907879</v>
      </c>
    </row>
    <row r="105" spans="1:6" x14ac:dyDescent="0.25">
      <c r="A105" s="4">
        <f>'Sorted Data'!C105</f>
        <v>35</v>
      </c>
      <c r="B105" s="4" t="str">
        <f>'Sorted Data'!D105</f>
        <v>Amy2a5</v>
      </c>
      <c r="C105" s="4">
        <f>'Sorted Data'!E105</f>
        <v>28.942977905273438</v>
      </c>
      <c r="D105" s="4">
        <f t="shared" si="17"/>
        <v>28.942977905273438</v>
      </c>
      <c r="E105">
        <f>'HKG Analysis'!D105</f>
        <v>18.171161015828449</v>
      </c>
      <c r="F105" s="6">
        <f t="shared" si="18"/>
        <v>10.771816889444988</v>
      </c>
    </row>
    <row r="106" spans="1:6" x14ac:dyDescent="0.25">
      <c r="A106" s="4">
        <f>'Sorted Data'!C106</f>
        <v>35</v>
      </c>
      <c r="B106" s="4" t="str">
        <f>'Sorted Data'!D106</f>
        <v>Amy2a5</v>
      </c>
      <c r="C106" s="4">
        <f>'Sorted Data'!E106</f>
        <v>28.863656997680664</v>
      </c>
      <c r="D106" s="4">
        <f t="shared" si="17"/>
        <v>28.863656997680664</v>
      </c>
      <c r="E106">
        <f>'HKG Analysis'!D106</f>
        <v>18.171161015828449</v>
      </c>
      <c r="F106" s="6">
        <f t="shared" si="18"/>
        <v>10.692495981852215</v>
      </c>
    </row>
    <row r="107" spans="1:6" x14ac:dyDescent="0.25">
      <c r="A107" s="4">
        <f>'Sorted Data'!C107</f>
        <v>36</v>
      </c>
      <c r="B107" s="4" t="str">
        <f>'Sorted Data'!D107</f>
        <v>Amy2a5</v>
      </c>
      <c r="C107" s="4">
        <f>'Sorted Data'!E107</f>
        <v>28.609720230102539</v>
      </c>
      <c r="D107" s="4">
        <f t="shared" si="17"/>
        <v>28.609720230102539</v>
      </c>
      <c r="E107">
        <f>'HKG Analysis'!D107</f>
        <v>17.664061228434246</v>
      </c>
      <c r="F107" s="6">
        <f t="shared" si="18"/>
        <v>10.945659001668293</v>
      </c>
    </row>
    <row r="108" spans="1:6" x14ac:dyDescent="0.25">
      <c r="A108" s="4">
        <f>'Sorted Data'!C108</f>
        <v>36</v>
      </c>
      <c r="B108" s="4" t="str">
        <f>'Sorted Data'!D108</f>
        <v>Amy2a5</v>
      </c>
      <c r="C108" s="4">
        <f>'Sorted Data'!E108</f>
        <v>28.342611312866211</v>
      </c>
      <c r="D108" s="4">
        <f t="shared" si="17"/>
        <v>28.342611312866211</v>
      </c>
      <c r="E108">
        <f>'HKG Analysis'!D108</f>
        <v>17.664061228434246</v>
      </c>
      <c r="F108" s="6">
        <f t="shared" si="18"/>
        <v>10.678550084431965</v>
      </c>
    </row>
    <row r="109" spans="1:6" x14ac:dyDescent="0.25">
      <c r="A109" s="4">
        <f>'Sorted Data'!C109</f>
        <v>36</v>
      </c>
      <c r="B109" s="4" t="str">
        <f>'Sorted Data'!D109</f>
        <v>Amy2a5</v>
      </c>
      <c r="C109" s="4">
        <f>'Sorted Data'!E109</f>
        <v>28.590957641601563</v>
      </c>
      <c r="D109" s="4">
        <f t="shared" si="17"/>
        <v>28.590957641601563</v>
      </c>
      <c r="E109">
        <f>'HKG Analysis'!D109</f>
        <v>17.664061228434246</v>
      </c>
      <c r="F109" s="6">
        <f t="shared" si="18"/>
        <v>10.926896413167317</v>
      </c>
    </row>
    <row r="110" spans="1:6" x14ac:dyDescent="0.25">
      <c r="A110" s="4">
        <f>'Sorted Data'!C110</f>
        <v>37</v>
      </c>
      <c r="B110" s="4" t="str">
        <f>'Sorted Data'!D110</f>
        <v>Amy2a5</v>
      </c>
      <c r="C110" s="4">
        <f>'Sorted Data'!E110</f>
        <v>29.04034423828125</v>
      </c>
      <c r="D110" s="4">
        <f t="shared" si="17"/>
        <v>29.04034423828125</v>
      </c>
      <c r="E110">
        <f>'HKG Analysis'!D110</f>
        <v>17.979167302449543</v>
      </c>
      <c r="F110" s="6">
        <f t="shared" si="18"/>
        <v>11.061176935831707</v>
      </c>
    </row>
    <row r="111" spans="1:6" x14ac:dyDescent="0.25">
      <c r="A111" s="4">
        <f>'Sorted Data'!C111</f>
        <v>37</v>
      </c>
      <c r="B111" s="4" t="str">
        <f>'Sorted Data'!D111</f>
        <v>Amy2a5</v>
      </c>
      <c r="C111" s="4">
        <f>'Sorted Data'!E111</f>
        <v>28.554189682006836</v>
      </c>
      <c r="D111" s="4">
        <f t="shared" si="17"/>
        <v>28.554189682006836</v>
      </c>
      <c r="E111">
        <f>'HKG Analysis'!D111</f>
        <v>17.979167302449543</v>
      </c>
      <c r="F111" s="6">
        <f t="shared" si="18"/>
        <v>10.575022379557293</v>
      </c>
    </row>
    <row r="112" spans="1:6" x14ac:dyDescent="0.25">
      <c r="A112" s="4">
        <f>'Sorted Data'!C112</f>
        <v>37</v>
      </c>
      <c r="B112" s="4" t="str">
        <f>'Sorted Data'!D112</f>
        <v>Amy2a5</v>
      </c>
      <c r="C112" s="4">
        <f>'Sorted Data'!E112</f>
        <v>28.665969848632813</v>
      </c>
      <c r="D112" s="4">
        <f t="shared" si="17"/>
        <v>28.665969848632813</v>
      </c>
      <c r="E112">
        <f>'HKG Analysis'!D112</f>
        <v>17.979167302449543</v>
      </c>
      <c r="F112" s="6">
        <f t="shared" si="18"/>
        <v>10.686802546183269</v>
      </c>
    </row>
    <row r="113" spans="1:6" x14ac:dyDescent="0.25">
      <c r="A113" s="4">
        <f>'Sorted Data'!C113</f>
        <v>38</v>
      </c>
      <c r="B113" s="4" t="str">
        <f>'Sorted Data'!D113</f>
        <v>Amy2a5</v>
      </c>
      <c r="C113" s="4">
        <f>'Sorted Data'!E113</f>
        <v>27.83326530456543</v>
      </c>
      <c r="D113" s="4">
        <f t="shared" si="17"/>
        <v>27.83326530456543</v>
      </c>
      <c r="E113">
        <f>'HKG Analysis'!D113</f>
        <v>17.921419779459637</v>
      </c>
      <c r="F113" s="6">
        <f t="shared" si="18"/>
        <v>9.9118455251057931</v>
      </c>
    </row>
    <row r="114" spans="1:6" x14ac:dyDescent="0.25">
      <c r="A114" s="4">
        <f>'Sorted Data'!C114</f>
        <v>38</v>
      </c>
      <c r="B114" s="4" t="str">
        <f>'Sorted Data'!D114</f>
        <v>Amy2a5</v>
      </c>
      <c r="C114" s="4">
        <f>'Sorted Data'!E114</f>
        <v>27.833885192871094</v>
      </c>
      <c r="D114" s="4">
        <f t="shared" si="17"/>
        <v>27.833885192871094</v>
      </c>
      <c r="E114">
        <f>'HKG Analysis'!D114</f>
        <v>17.921419779459637</v>
      </c>
      <c r="F114" s="6">
        <f t="shared" si="18"/>
        <v>9.9124654134114571</v>
      </c>
    </row>
    <row r="115" spans="1:6" x14ac:dyDescent="0.25">
      <c r="A115" s="4">
        <f>'Sorted Data'!C115</f>
        <v>38</v>
      </c>
      <c r="B115" s="4" t="str">
        <f>'Sorted Data'!D115</f>
        <v>Amy2a5</v>
      </c>
      <c r="C115" s="4">
        <f>'Sorted Data'!E115</f>
        <v>27.784702301025391</v>
      </c>
      <c r="D115" s="4">
        <f t="shared" si="17"/>
        <v>27.784702301025391</v>
      </c>
      <c r="E115">
        <f>'HKG Analysis'!D115</f>
        <v>17.921419779459637</v>
      </c>
      <c r="F115" s="6">
        <f t="shared" si="18"/>
        <v>9.863282521565754</v>
      </c>
    </row>
    <row r="116" spans="1:6" x14ac:dyDescent="0.25">
      <c r="A116" s="4">
        <f>'Sorted Data'!C116</f>
        <v>39</v>
      </c>
      <c r="B116" s="4" t="str">
        <f>'Sorted Data'!D116</f>
        <v>Amy2a5</v>
      </c>
      <c r="C116" s="4">
        <f>'Sorted Data'!E116</f>
        <v>29.095905303955078</v>
      </c>
      <c r="D116" s="4">
        <f t="shared" si="17"/>
        <v>29.095905303955078</v>
      </c>
      <c r="E116">
        <f>'HKG Analysis'!D116</f>
        <v>18.028119405110676</v>
      </c>
      <c r="F116" s="6">
        <f t="shared" si="18"/>
        <v>11.067785898844402</v>
      </c>
    </row>
    <row r="117" spans="1:6" x14ac:dyDescent="0.25">
      <c r="A117" s="4">
        <f>'Sorted Data'!C117</f>
        <v>39</v>
      </c>
      <c r="B117" s="4" t="str">
        <f>'Sorted Data'!D117</f>
        <v>Amy2a5</v>
      </c>
      <c r="C117" s="4">
        <f>'Sorted Data'!E117</f>
        <v>28.96429443359375</v>
      </c>
      <c r="D117" s="4">
        <f t="shared" si="17"/>
        <v>28.96429443359375</v>
      </c>
      <c r="E117">
        <f>'HKG Analysis'!D117</f>
        <v>18.028119405110676</v>
      </c>
      <c r="F117" s="6">
        <f t="shared" si="18"/>
        <v>10.936175028483074</v>
      </c>
    </row>
    <row r="118" spans="1:6" x14ac:dyDescent="0.25">
      <c r="A118" s="4">
        <f>'Sorted Data'!C118</f>
        <v>39</v>
      </c>
      <c r="B118" s="4" t="str">
        <f>'Sorted Data'!D118</f>
        <v>Amy2a5</v>
      </c>
      <c r="C118" s="4">
        <f>'Sorted Data'!E118</f>
        <v>28.647279739379883</v>
      </c>
      <c r="D118" s="4">
        <f t="shared" si="17"/>
        <v>28.647279739379883</v>
      </c>
      <c r="E118">
        <f>'HKG Analysis'!D118</f>
        <v>18.028119405110676</v>
      </c>
      <c r="F118" s="6">
        <f t="shared" si="18"/>
        <v>10.619160334269207</v>
      </c>
    </row>
    <row r="119" spans="1:6" x14ac:dyDescent="0.25">
      <c r="A119" s="4">
        <f>'Sorted Data'!C119</f>
        <v>40</v>
      </c>
      <c r="B119" s="4" t="str">
        <f>'Sorted Data'!D119</f>
        <v>Amy2a5</v>
      </c>
      <c r="C119" s="4">
        <f>'Sorted Data'!E119</f>
        <v>28.626213073730469</v>
      </c>
      <c r="D119" s="4">
        <f t="shared" si="17"/>
        <v>28.626213073730469</v>
      </c>
      <c r="E119">
        <f>'HKG Analysis'!D119</f>
        <v>17.986381530761719</v>
      </c>
      <c r="F119" s="6">
        <f t="shared" si="18"/>
        <v>10.63983154296875</v>
      </c>
    </row>
    <row r="120" spans="1:6" x14ac:dyDescent="0.25">
      <c r="A120" s="4">
        <f>'Sorted Data'!C120</f>
        <v>40</v>
      </c>
      <c r="B120" s="4" t="str">
        <f>'Sorted Data'!D120</f>
        <v>Amy2a5</v>
      </c>
      <c r="C120" s="4">
        <f>'Sorted Data'!E120</f>
        <v>28.476692199707031</v>
      </c>
      <c r="D120" s="4">
        <f t="shared" si="17"/>
        <v>28.476692199707031</v>
      </c>
      <c r="E120">
        <f>'HKG Analysis'!D120</f>
        <v>17.986381530761719</v>
      </c>
      <c r="F120" s="6">
        <f t="shared" si="18"/>
        <v>10.490310668945313</v>
      </c>
    </row>
    <row r="121" spans="1:6" x14ac:dyDescent="0.25">
      <c r="A121" s="4">
        <f>'Sorted Data'!C121</f>
        <v>40</v>
      </c>
      <c r="B121" s="4" t="str">
        <f>'Sorted Data'!D121</f>
        <v>Amy2a5</v>
      </c>
      <c r="C121" s="4">
        <f>'Sorted Data'!E121</f>
        <v>28.279098510742188</v>
      </c>
      <c r="D121" s="4">
        <f t="shared" si="17"/>
        <v>28.279098510742188</v>
      </c>
      <c r="E121">
        <f>'HKG Analysis'!D121</f>
        <v>17.986381530761719</v>
      </c>
      <c r="F121" s="6">
        <f t="shared" si="18"/>
        <v>10.292716979980469</v>
      </c>
    </row>
    <row r="122" spans="1:6" x14ac:dyDescent="0.25">
      <c r="A122" s="4">
        <f>'Sorted Data'!C122</f>
        <v>41</v>
      </c>
      <c r="B122" s="4" t="str">
        <f>'Sorted Data'!D122</f>
        <v>Amy2a5</v>
      </c>
      <c r="C122" s="4">
        <f>'Sorted Data'!E122</f>
        <v>28.60881233215332</v>
      </c>
      <c r="D122" s="4">
        <f t="shared" si="17"/>
        <v>28.60881233215332</v>
      </c>
      <c r="E122">
        <f>'HKG Analysis'!D122</f>
        <v>18.192378362019856</v>
      </c>
      <c r="F122" s="6">
        <f t="shared" si="18"/>
        <v>10.416433970133465</v>
      </c>
    </row>
    <row r="123" spans="1:6" x14ac:dyDescent="0.25">
      <c r="A123" s="4">
        <f>'Sorted Data'!C123</f>
        <v>41</v>
      </c>
      <c r="B123" s="4" t="str">
        <f>'Sorted Data'!D123</f>
        <v>Amy2a5</v>
      </c>
      <c r="C123" s="4">
        <f>'Sorted Data'!E123</f>
        <v>28.322341918945313</v>
      </c>
      <c r="D123" s="4">
        <f t="shared" si="17"/>
        <v>28.322341918945313</v>
      </c>
      <c r="E123">
        <f>'HKG Analysis'!D123</f>
        <v>18.192378362019856</v>
      </c>
      <c r="F123" s="6">
        <f t="shared" si="18"/>
        <v>10.129963556925457</v>
      </c>
    </row>
    <row r="124" spans="1:6" x14ac:dyDescent="0.25">
      <c r="A124" s="4">
        <f>'Sorted Data'!C124</f>
        <v>41</v>
      </c>
      <c r="B124" s="4" t="str">
        <f>'Sorted Data'!D124</f>
        <v>Amy2a5</v>
      </c>
      <c r="C124" s="4">
        <f>'Sorted Data'!E124</f>
        <v>28.475339889526367</v>
      </c>
      <c r="D124" s="4">
        <f t="shared" si="17"/>
        <v>28.475339889526367</v>
      </c>
      <c r="E124">
        <f>'HKG Analysis'!D124</f>
        <v>18.192378362019856</v>
      </c>
      <c r="F124" s="6">
        <f t="shared" si="18"/>
        <v>10.282961527506512</v>
      </c>
    </row>
    <row r="125" spans="1:6" x14ac:dyDescent="0.25">
      <c r="A125" s="4">
        <f>'Sorted Data'!C125</f>
        <v>42</v>
      </c>
      <c r="B125" s="4" t="str">
        <f>'Sorted Data'!D125</f>
        <v>Amy2a5</v>
      </c>
      <c r="C125" s="4">
        <f>'Sorted Data'!E125</f>
        <v>28.570354461669922</v>
      </c>
      <c r="D125" s="4">
        <f t="shared" si="17"/>
        <v>28.570354461669922</v>
      </c>
      <c r="E125">
        <f>'HKG Analysis'!D125</f>
        <v>17.901542663574219</v>
      </c>
      <c r="F125" s="6">
        <f t="shared" si="18"/>
        <v>10.668811798095703</v>
      </c>
    </row>
    <row r="126" spans="1:6" x14ac:dyDescent="0.25">
      <c r="A126" s="4">
        <f>'Sorted Data'!C126</f>
        <v>42</v>
      </c>
      <c r="B126" s="4" t="str">
        <f>'Sorted Data'!D126</f>
        <v>Amy2a5</v>
      </c>
      <c r="C126" s="4">
        <f>'Sorted Data'!E126</f>
        <v>28.446056365966797</v>
      </c>
      <c r="D126" s="4">
        <f t="shared" si="17"/>
        <v>28.446056365966797</v>
      </c>
      <c r="E126">
        <f>'HKG Analysis'!D126</f>
        <v>17.901542663574219</v>
      </c>
      <c r="F126" s="6">
        <f t="shared" si="18"/>
        <v>10.544513702392578</v>
      </c>
    </row>
    <row r="127" spans="1:6" x14ac:dyDescent="0.25">
      <c r="A127" s="4">
        <f>'Sorted Data'!C127</f>
        <v>42</v>
      </c>
      <c r="B127" s="4" t="str">
        <f>'Sorted Data'!D127</f>
        <v>Amy2a5</v>
      </c>
      <c r="C127" s="4">
        <f>'Sorted Data'!E127</f>
        <v>28.227270126342773</v>
      </c>
      <c r="D127" s="4">
        <f t="shared" si="17"/>
        <v>28.227270126342773</v>
      </c>
      <c r="E127">
        <f>'HKG Analysis'!D127</f>
        <v>17.901542663574219</v>
      </c>
      <c r="F127" s="6">
        <f t="shared" si="18"/>
        <v>10.325727462768555</v>
      </c>
    </row>
    <row r="128" spans="1:6" x14ac:dyDescent="0.25">
      <c r="A128" s="4">
        <f>'Sorted Data'!C128</f>
        <v>43</v>
      </c>
      <c r="B128" s="4" t="str">
        <f>'Sorted Data'!D128</f>
        <v>Amy2a5</v>
      </c>
      <c r="C128" s="4">
        <f>'Sorted Data'!E128</f>
        <v>27.170482635498047</v>
      </c>
      <c r="D128" s="4">
        <f t="shared" si="17"/>
        <v>27.170482635498047</v>
      </c>
      <c r="E128">
        <f>'HKG Analysis'!D128</f>
        <v>17.845898946126301</v>
      </c>
      <c r="F128" s="6">
        <f t="shared" si="18"/>
        <v>9.324583689371746</v>
      </c>
    </row>
    <row r="129" spans="1:6" x14ac:dyDescent="0.25">
      <c r="A129" s="4">
        <f>'Sorted Data'!C129</f>
        <v>43</v>
      </c>
      <c r="B129" s="4" t="str">
        <f>'Sorted Data'!D129</f>
        <v>Amy2a5</v>
      </c>
      <c r="C129" s="4">
        <f>'Sorted Data'!E129</f>
        <v>27.2999267578125</v>
      </c>
      <c r="D129" s="4">
        <f t="shared" si="17"/>
        <v>27.2999267578125</v>
      </c>
      <c r="E129">
        <f>'HKG Analysis'!D129</f>
        <v>17.845898946126301</v>
      </c>
      <c r="F129" s="6">
        <f t="shared" si="18"/>
        <v>9.4540278116861991</v>
      </c>
    </row>
    <row r="130" spans="1:6" x14ac:dyDescent="0.25">
      <c r="A130" s="4">
        <f>'Sorted Data'!C130</f>
        <v>43</v>
      </c>
      <c r="B130" s="4" t="str">
        <f>'Sorted Data'!D130</f>
        <v>Amy2a5</v>
      </c>
      <c r="C130" s="4">
        <f>'Sorted Data'!E130</f>
        <v>27.380165100097656</v>
      </c>
      <c r="D130" s="4">
        <f t="shared" si="17"/>
        <v>27.380165100097656</v>
      </c>
      <c r="E130">
        <f>'HKG Analysis'!D130</f>
        <v>17.845898946126301</v>
      </c>
      <c r="F130" s="6">
        <f t="shared" si="18"/>
        <v>9.5342661539713554</v>
      </c>
    </row>
    <row r="131" spans="1:6" x14ac:dyDescent="0.25">
      <c r="A131" s="4">
        <f>'Sorted Data'!C131</f>
        <v>44</v>
      </c>
      <c r="B131" s="4" t="str">
        <f>'Sorted Data'!D131</f>
        <v>Amy2a5</v>
      </c>
      <c r="C131" s="4">
        <f>'Sorted Data'!E131</f>
        <v>27.077709197998047</v>
      </c>
      <c r="D131" s="4">
        <f t="shared" ref="D131:D154" si="19">IF(C131&gt;35,35,C131)</f>
        <v>27.077709197998047</v>
      </c>
      <c r="E131">
        <f>'HKG Analysis'!D131</f>
        <v>17.716339111328125</v>
      </c>
      <c r="F131" s="6">
        <f t="shared" ref="F131:F151" si="20">D131-E131</f>
        <v>9.3613700866699219</v>
      </c>
    </row>
    <row r="132" spans="1:6" x14ac:dyDescent="0.25">
      <c r="A132" s="4">
        <f>'Sorted Data'!C132</f>
        <v>44</v>
      </c>
      <c r="B132" s="4" t="str">
        <f>'Sorted Data'!D132</f>
        <v>Amy2a5</v>
      </c>
      <c r="C132" s="4">
        <f>'Sorted Data'!E132</f>
        <v>27.294248580932617</v>
      </c>
      <c r="D132" s="4">
        <f t="shared" si="19"/>
        <v>27.294248580932617</v>
      </c>
      <c r="E132">
        <f>'HKG Analysis'!D132</f>
        <v>17.716339111328125</v>
      </c>
      <c r="F132" s="6">
        <f t="shared" si="20"/>
        <v>9.5779094696044922</v>
      </c>
    </row>
    <row r="133" spans="1:6" x14ac:dyDescent="0.25">
      <c r="A133" s="4">
        <f>'Sorted Data'!C133</f>
        <v>44</v>
      </c>
      <c r="B133" s="4" t="str">
        <f>'Sorted Data'!D133</f>
        <v>Amy2a5</v>
      </c>
      <c r="C133" s="4">
        <f>'Sorted Data'!E133</f>
        <v>27.324918746948242</v>
      </c>
      <c r="D133" s="4">
        <f t="shared" si="19"/>
        <v>27.324918746948242</v>
      </c>
      <c r="E133">
        <f>'HKG Analysis'!D133</f>
        <v>17.716339111328125</v>
      </c>
      <c r="F133" s="6">
        <f t="shared" si="20"/>
        <v>9.6085796356201172</v>
      </c>
    </row>
    <row r="134" spans="1:6" x14ac:dyDescent="0.25">
      <c r="A134" s="4">
        <f>'Sorted Data'!C134</f>
        <v>45</v>
      </c>
      <c r="B134" s="4" t="str">
        <f>'Sorted Data'!D134</f>
        <v>Amy2a5</v>
      </c>
      <c r="C134" s="4">
        <f>'Sorted Data'!E134</f>
        <v>28.121744155883789</v>
      </c>
      <c r="D134" s="4">
        <f t="shared" si="19"/>
        <v>28.121744155883789</v>
      </c>
      <c r="E134">
        <f>'HKG Analysis'!D134</f>
        <v>17.89683723449707</v>
      </c>
      <c r="F134" s="6">
        <f t="shared" si="20"/>
        <v>10.224906921386719</v>
      </c>
    </row>
    <row r="135" spans="1:6" x14ac:dyDescent="0.25">
      <c r="A135" s="4">
        <f>'Sorted Data'!C135</f>
        <v>45</v>
      </c>
      <c r="B135" s="4" t="str">
        <f>'Sorted Data'!D135</f>
        <v>Amy2a5</v>
      </c>
      <c r="C135" s="4">
        <f>'Sorted Data'!E135</f>
        <v>28.283666610717773</v>
      </c>
      <c r="D135" s="4">
        <f t="shared" si="19"/>
        <v>28.283666610717773</v>
      </c>
      <c r="E135">
        <f>'HKG Analysis'!D135</f>
        <v>17.89683723449707</v>
      </c>
      <c r="F135" s="6">
        <f t="shared" si="20"/>
        <v>10.386829376220703</v>
      </c>
    </row>
    <row r="136" spans="1:6" x14ac:dyDescent="0.25">
      <c r="A136" s="4">
        <f>'Sorted Data'!C136</f>
        <v>45</v>
      </c>
      <c r="B136" s="4" t="str">
        <f>'Sorted Data'!D136</f>
        <v>Amy2a5</v>
      </c>
      <c r="C136" s="4">
        <f>'Sorted Data'!E136</f>
        <v>27.671880722045898</v>
      </c>
      <c r="D136" s="4">
        <f t="shared" si="19"/>
        <v>27.671880722045898</v>
      </c>
      <c r="E136">
        <f>'HKG Analysis'!D136</f>
        <v>17.89683723449707</v>
      </c>
      <c r="F136" s="6">
        <f t="shared" si="20"/>
        <v>9.7750434875488281</v>
      </c>
    </row>
    <row r="137" spans="1:6" x14ac:dyDescent="0.25">
      <c r="A137" s="4">
        <f>'Sorted Data'!C137</f>
        <v>46</v>
      </c>
      <c r="B137" s="4" t="str">
        <f>'Sorted Data'!D137</f>
        <v>Amy2a5</v>
      </c>
      <c r="C137" s="4">
        <f>'Sorted Data'!E137</f>
        <v>28.061712265014648</v>
      </c>
      <c r="D137" s="4">
        <f t="shared" si="19"/>
        <v>28.061712265014648</v>
      </c>
      <c r="E137">
        <f>'HKG Analysis'!D137</f>
        <v>17.947066624959309</v>
      </c>
      <c r="F137" s="6">
        <f t="shared" si="20"/>
        <v>10.11464564005534</v>
      </c>
    </row>
    <row r="138" spans="1:6" x14ac:dyDescent="0.25">
      <c r="A138" s="4">
        <f>'Sorted Data'!C138</f>
        <v>46</v>
      </c>
      <c r="B138" s="4" t="str">
        <f>'Sorted Data'!D138</f>
        <v>Amy2a5</v>
      </c>
      <c r="C138" s="4">
        <f>'Sorted Data'!E138</f>
        <v>27.869245529174805</v>
      </c>
      <c r="D138" s="4">
        <f t="shared" si="19"/>
        <v>27.869245529174805</v>
      </c>
      <c r="E138">
        <f>'HKG Analysis'!D138</f>
        <v>17.947066624959309</v>
      </c>
      <c r="F138" s="6">
        <f t="shared" si="20"/>
        <v>9.922178904215496</v>
      </c>
    </row>
    <row r="139" spans="1:6" x14ac:dyDescent="0.25">
      <c r="A139" s="4">
        <f>'Sorted Data'!C139</f>
        <v>46</v>
      </c>
      <c r="B139" s="4" t="str">
        <f>'Sorted Data'!D139</f>
        <v>Amy2a5</v>
      </c>
      <c r="C139" s="4">
        <f>'Sorted Data'!E139</f>
        <v>27.638706207275391</v>
      </c>
      <c r="D139" s="4">
        <f t="shared" si="19"/>
        <v>27.638706207275391</v>
      </c>
      <c r="E139">
        <f>'HKG Analysis'!D139</f>
        <v>17.947066624959309</v>
      </c>
      <c r="F139" s="6">
        <f t="shared" si="20"/>
        <v>9.6916395823160819</v>
      </c>
    </row>
    <row r="140" spans="1:6" x14ac:dyDescent="0.25">
      <c r="A140" s="4">
        <f>'Sorted Data'!C140</f>
        <v>47</v>
      </c>
      <c r="B140" s="4" t="str">
        <f>'Sorted Data'!D140</f>
        <v>Amy2a5</v>
      </c>
      <c r="C140" s="4">
        <f>'Sorted Data'!E140</f>
        <v>27.16912841796875</v>
      </c>
      <c r="D140" s="4">
        <f t="shared" si="19"/>
        <v>27.16912841796875</v>
      </c>
      <c r="E140">
        <f>'HKG Analysis'!D140</f>
        <v>17.944683710734051</v>
      </c>
      <c r="F140" s="6">
        <f t="shared" si="20"/>
        <v>9.2244447072346993</v>
      </c>
    </row>
    <row r="141" spans="1:6" x14ac:dyDescent="0.25">
      <c r="A141" s="4">
        <f>'Sorted Data'!C141</f>
        <v>47</v>
      </c>
      <c r="B141" s="4" t="str">
        <f>'Sorted Data'!D141</f>
        <v>Amy2a5</v>
      </c>
      <c r="C141" s="4">
        <f>'Sorted Data'!E141</f>
        <v>27.286195755004883</v>
      </c>
      <c r="D141" s="4">
        <f t="shared" si="19"/>
        <v>27.286195755004883</v>
      </c>
      <c r="E141">
        <f>'HKG Analysis'!D141</f>
        <v>17.944683710734051</v>
      </c>
      <c r="F141" s="6">
        <f t="shared" si="20"/>
        <v>9.3415120442708321</v>
      </c>
    </row>
    <row r="142" spans="1:6" x14ac:dyDescent="0.25">
      <c r="A142" s="4">
        <f>'Sorted Data'!C142</f>
        <v>47</v>
      </c>
      <c r="B142" s="4" t="str">
        <f>'Sorted Data'!D142</f>
        <v>Amy2a5</v>
      </c>
      <c r="C142" s="4">
        <f>'Sorted Data'!E142</f>
        <v>27.053291320800781</v>
      </c>
      <c r="D142" s="4">
        <f t="shared" si="19"/>
        <v>27.053291320800781</v>
      </c>
      <c r="E142">
        <f>'HKG Analysis'!D142</f>
        <v>17.944683710734051</v>
      </c>
      <c r="F142" s="6">
        <f t="shared" si="20"/>
        <v>9.1086076100667306</v>
      </c>
    </row>
    <row r="143" spans="1:6" x14ac:dyDescent="0.25">
      <c r="A143" s="4">
        <f>'Sorted Data'!C143</f>
        <v>48</v>
      </c>
      <c r="B143" s="4" t="str">
        <f>'Sorted Data'!D143</f>
        <v>Amy2a5</v>
      </c>
      <c r="C143" s="4">
        <f>'Sorted Data'!E143</f>
        <v>28.533515930175781</v>
      </c>
      <c r="D143" s="4">
        <f t="shared" si="19"/>
        <v>28.533515930175781</v>
      </c>
      <c r="E143">
        <f>'HKG Analysis'!D143</f>
        <v>17.775348027547199</v>
      </c>
      <c r="F143" s="6">
        <f t="shared" si="20"/>
        <v>10.758167902628582</v>
      </c>
    </row>
    <row r="144" spans="1:6" x14ac:dyDescent="0.25">
      <c r="A144" s="4">
        <f>'Sorted Data'!C144</f>
        <v>48</v>
      </c>
      <c r="B144" s="4" t="str">
        <f>'Sorted Data'!D144</f>
        <v>Amy2a5</v>
      </c>
      <c r="C144" s="4">
        <f>'Sorted Data'!E144</f>
        <v>28.219057083129883</v>
      </c>
      <c r="D144" s="4">
        <f t="shared" si="19"/>
        <v>28.219057083129883</v>
      </c>
      <c r="E144">
        <f>'HKG Analysis'!D144</f>
        <v>17.775348027547199</v>
      </c>
      <c r="F144" s="6">
        <f t="shared" si="20"/>
        <v>10.443709055582683</v>
      </c>
    </row>
    <row r="145" spans="1:6" x14ac:dyDescent="0.25">
      <c r="A145" s="4">
        <f>'Sorted Data'!C145</f>
        <v>48</v>
      </c>
      <c r="B145" s="4" t="str">
        <f>'Sorted Data'!D145</f>
        <v>Amy2a5</v>
      </c>
      <c r="C145" s="4">
        <f>'Sorted Data'!E145</f>
        <v>28.326377868652344</v>
      </c>
      <c r="D145" s="4">
        <f t="shared" si="19"/>
        <v>28.326377868652344</v>
      </c>
      <c r="E145">
        <f>'HKG Analysis'!D145</f>
        <v>17.775348027547199</v>
      </c>
      <c r="F145" s="6">
        <f t="shared" si="20"/>
        <v>10.551029841105144</v>
      </c>
    </row>
    <row r="146" spans="1:6" x14ac:dyDescent="0.25">
      <c r="A146" s="4">
        <f>'Sorted Data'!C146</f>
        <v>49</v>
      </c>
      <c r="B146" s="4" t="str">
        <f>'Sorted Data'!D146</f>
        <v>Amy2a5</v>
      </c>
      <c r="C146" s="4">
        <f>'Sorted Data'!E146</f>
        <v>27.97654914855957</v>
      </c>
      <c r="D146" s="4">
        <f t="shared" si="19"/>
        <v>27.97654914855957</v>
      </c>
      <c r="E146">
        <f>'HKG Analysis'!D146</f>
        <v>17.641502380371094</v>
      </c>
      <c r="F146" s="6">
        <f t="shared" si="20"/>
        <v>10.335046768188477</v>
      </c>
    </row>
    <row r="147" spans="1:6" x14ac:dyDescent="0.25">
      <c r="A147" s="4">
        <f>'Sorted Data'!C147</f>
        <v>49</v>
      </c>
      <c r="B147" s="4" t="str">
        <f>'Sorted Data'!D147</f>
        <v>Amy2a5</v>
      </c>
      <c r="C147" s="4">
        <f>'Sorted Data'!E147</f>
        <v>27.968267440795898</v>
      </c>
      <c r="D147" s="4">
        <f t="shared" si="19"/>
        <v>27.968267440795898</v>
      </c>
      <c r="E147">
        <f>'HKG Analysis'!D147</f>
        <v>17.641502380371094</v>
      </c>
      <c r="F147" s="6">
        <f t="shared" si="20"/>
        <v>10.326765060424805</v>
      </c>
    </row>
    <row r="148" spans="1:6" x14ac:dyDescent="0.25">
      <c r="A148" s="4">
        <f>'Sorted Data'!C148</f>
        <v>49</v>
      </c>
      <c r="B148" s="4" t="str">
        <f>'Sorted Data'!D148</f>
        <v>Amy2a5</v>
      </c>
      <c r="C148" s="4">
        <f>'Sorted Data'!E148</f>
        <v>28.070457458496094</v>
      </c>
      <c r="D148" s="4">
        <f t="shared" si="19"/>
        <v>28.070457458496094</v>
      </c>
      <c r="E148">
        <f>'HKG Analysis'!D148</f>
        <v>17.641502380371094</v>
      </c>
      <c r="F148" s="6">
        <f t="shared" si="20"/>
        <v>10.428955078125</v>
      </c>
    </row>
    <row r="149" spans="1:6" x14ac:dyDescent="0.25">
      <c r="A149" s="4">
        <f>'Sorted Data'!C149</f>
        <v>50</v>
      </c>
      <c r="B149" s="4" t="str">
        <f>'Sorted Data'!D149</f>
        <v>Amy2a5</v>
      </c>
      <c r="C149" s="4">
        <f>'Sorted Data'!E149</f>
        <v>28.340845108032227</v>
      </c>
      <c r="D149" s="4">
        <f t="shared" si="19"/>
        <v>28.340845108032227</v>
      </c>
      <c r="E149">
        <f>'HKG Analysis'!D149</f>
        <v>17.380786895751953</v>
      </c>
      <c r="F149" s="6">
        <f t="shared" si="20"/>
        <v>10.960058212280273</v>
      </c>
    </row>
    <row r="150" spans="1:6" x14ac:dyDescent="0.25">
      <c r="A150" s="4">
        <f>'Sorted Data'!C150</f>
        <v>50</v>
      </c>
      <c r="B150" s="4" t="str">
        <f>'Sorted Data'!D150</f>
        <v>Amy2a5</v>
      </c>
      <c r="C150" s="4">
        <f>'Sorted Data'!E150</f>
        <v>27.938411712646484</v>
      </c>
      <c r="D150" s="4">
        <f t="shared" si="19"/>
        <v>27.938411712646484</v>
      </c>
      <c r="E150">
        <f>'HKG Analysis'!D150</f>
        <v>17.380786895751953</v>
      </c>
      <c r="F150" s="6">
        <f t="shared" si="20"/>
        <v>10.557624816894531</v>
      </c>
    </row>
    <row r="151" spans="1:6" x14ac:dyDescent="0.25">
      <c r="A151" s="4">
        <f>'Sorted Data'!C151</f>
        <v>50</v>
      </c>
      <c r="B151" s="4" t="str">
        <f>'Sorted Data'!D151</f>
        <v>Amy2a5</v>
      </c>
      <c r="C151" s="4">
        <f>'Sorted Data'!E151</f>
        <v>28.045566558837891</v>
      </c>
      <c r="D151" s="4">
        <f t="shared" si="19"/>
        <v>28.045566558837891</v>
      </c>
      <c r="E151">
        <f>'HKG Analysis'!D151</f>
        <v>17.380786895751953</v>
      </c>
      <c r="F151" s="6">
        <f t="shared" si="20"/>
        <v>10.664779663085938</v>
      </c>
    </row>
    <row r="152" spans="1:6" x14ac:dyDescent="0.25">
      <c r="A152" s="4" t="str">
        <f>'Sorted Data'!C152</f>
        <v>NTC</v>
      </c>
      <c r="B152" s="4" t="str">
        <f>'Sorted Data'!D152</f>
        <v>Amy2a5</v>
      </c>
      <c r="C152" s="4" t="str">
        <f>'Sorted Data'!E152</f>
        <v>Undetermined</v>
      </c>
      <c r="D152" s="4">
        <f t="shared" si="19"/>
        <v>35</v>
      </c>
      <c r="F152" s="6"/>
    </row>
    <row r="153" spans="1:6" x14ac:dyDescent="0.25">
      <c r="A153" s="4" t="str">
        <f>'Sorted Data'!C153</f>
        <v>NTC</v>
      </c>
      <c r="B153" s="4" t="str">
        <f>'Sorted Data'!D153</f>
        <v>Amy2a5</v>
      </c>
      <c r="C153" s="4" t="str">
        <f>'Sorted Data'!E153</f>
        <v>Undetermined</v>
      </c>
      <c r="D153" s="4">
        <f t="shared" si="19"/>
        <v>35</v>
      </c>
      <c r="F153" s="6"/>
    </row>
    <row r="154" spans="1:6" x14ac:dyDescent="0.25">
      <c r="A154" s="4" t="str">
        <f>'Sorted Data'!C154</f>
        <v>NTC</v>
      </c>
      <c r="B154" s="4" t="str">
        <f>'Sorted Data'!D154</f>
        <v>Amy2a5</v>
      </c>
      <c r="C154" s="4" t="str">
        <f>'Sorted Data'!E154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mergeCells count="1">
    <mergeCell ref="Q31:Y43"/>
  </mergeCells>
  <conditionalFormatting sqref="D2:D154">
    <cfRule type="cellIs" dxfId="31" priority="2" operator="greaterThan">
      <formula>34.99</formula>
    </cfRule>
    <cfRule type="cellIs" dxfId="30" priority="3" operator="greaterThan">
      <formula>35</formula>
    </cfRule>
  </conditionalFormatting>
  <conditionalFormatting sqref="V3:V6 V8:V11">
    <cfRule type="cellIs" dxfId="29" priority="1" operator="lessThan">
      <formula>0.1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F51D-C065-45CE-91D8-F218830EA30A}">
  <dimension ref="A1:AN155"/>
  <sheetViews>
    <sheetView topLeftCell="E21" zoomScale="80" zoomScaleNormal="80" workbookViewId="0">
      <selection activeCell="S58" sqref="S58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Data'!C155</f>
        <v>1</v>
      </c>
      <c r="B2" s="4" t="str">
        <f>'Sorted Data'!D155</f>
        <v>Aox3</v>
      </c>
      <c r="C2" s="4">
        <f>'Sorted Data'!E155</f>
        <v>23.820732116699219</v>
      </c>
      <c r="D2" s="4">
        <f>IF(C2&gt;35,35,C2)</f>
        <v>23.820732116699219</v>
      </c>
      <c r="E2">
        <f>'HKG Analysis'!D2</f>
        <v>19.326430638631184</v>
      </c>
      <c r="F2" s="6">
        <f>D2-E2</f>
        <v>4.494301478068035</v>
      </c>
      <c r="H2" s="4">
        <v>1</v>
      </c>
      <c r="I2" s="4" t="s">
        <v>324</v>
      </c>
      <c r="J2" s="4">
        <v>0</v>
      </c>
      <c r="K2" s="6">
        <f ca="1">AVERAGE(OFFSET($D$2,(ROW()-ROW($K$2))*3,,3))</f>
        <v>23.715890884399414</v>
      </c>
      <c r="L2">
        <f ca="1">AVERAGE(OFFSET($F$2,(ROW()-ROW($L$2))*3,,3))</f>
        <v>4.3894602457682304</v>
      </c>
      <c r="M2" s="10">
        <f ca="1">2^-(L2)</f>
        <v>4.7713447931621279E-2</v>
      </c>
      <c r="N2" s="10">
        <f ca="1">AVERAGE(M2:M6)</f>
        <v>5.9517516552761163E-2</v>
      </c>
      <c r="O2" s="11">
        <f ca="1">M2/$N$2</f>
        <v>0.80167067940955172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0.1210583001220438</v>
      </c>
      <c r="U2" s="11">
        <f ca="1">COUNT(O2:O6)</f>
        <v>5</v>
      </c>
      <c r="Y2">
        <f ca="1">IF(S2&lt;1,-1/(S2),S2)</f>
        <v>1</v>
      </c>
      <c r="AA2" s="11">
        <f ca="1">Y3</f>
        <v>-1.2254334488990071</v>
      </c>
      <c r="AB2" s="11">
        <f ca="1">Y4</f>
        <v>-22.710246903731473</v>
      </c>
      <c r="AC2" s="11">
        <f ca="1">Y5</f>
        <v>-1.840643357957195</v>
      </c>
      <c r="AD2" s="11">
        <f ca="1">Y6</f>
        <v>-8.7183100615770108</v>
      </c>
      <c r="AE2" s="11">
        <f ca="1">Y8</f>
        <v>-2.2396226573064419</v>
      </c>
      <c r="AF2" s="11">
        <f ca="1">Y9</f>
        <v>-10.086690609105412</v>
      </c>
      <c r="AG2" s="11">
        <f ca="1">Y10</f>
        <v>-11.621806939393364</v>
      </c>
      <c r="AH2" s="11">
        <f ca="1">Y11</f>
        <v>-18.516328688481142</v>
      </c>
      <c r="AJ2">
        <f ca="1">L2</f>
        <v>4.3894602457682304</v>
      </c>
      <c r="AK2">
        <f ca="1">L7</f>
        <v>3.8327509562174491</v>
      </c>
      <c r="AL2" cm="1">
        <f t="array" aca="1" ref="AL2:AL6" ca="1">L12:L16</f>
        <v>8.6344146728515607</v>
      </c>
      <c r="AM2">
        <f ca="1">L17</f>
        <v>4.1282094319661446</v>
      </c>
      <c r="AN2">
        <f ca="1">L22</f>
        <v>7.0794137318929051</v>
      </c>
    </row>
    <row r="3" spans="1:40" x14ac:dyDescent="0.25">
      <c r="A3" s="4">
        <f>'Sorted Data'!C156</f>
        <v>1</v>
      </c>
      <c r="B3" s="4" t="str">
        <f>'Sorted Data'!D156</f>
        <v>Aox3</v>
      </c>
      <c r="C3" s="4">
        <f>'Sorted Data'!E156</f>
        <v>23.765388488769531</v>
      </c>
      <c r="D3" s="4">
        <f t="shared" ref="D3:D66" si="0">IF(C3&gt;35,35,C3)</f>
        <v>23.765388488769531</v>
      </c>
      <c r="E3">
        <f>'HKG Analysis'!D3</f>
        <v>19.326430638631184</v>
      </c>
      <c r="F3" s="6">
        <f t="shared" ref="F3:F66" si="1">D3-E3</f>
        <v>4.4389578501383475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23.260665893554688</v>
      </c>
      <c r="L3">
        <f t="shared" ref="L3:L51" ca="1" si="3">AVERAGE(OFFSET($F$2,(ROW()-ROW($L$2))*3,,3))</f>
        <v>3.7516403198242188</v>
      </c>
      <c r="M3" s="10">
        <f t="shared" ref="M3:M51" ca="1" si="4">2^-(L3)</f>
        <v>7.4240985939212828E-2</v>
      </c>
      <c r="O3" s="11">
        <f t="shared" ref="O3:O26" ca="1" si="5">M3/$N$2</f>
        <v>1.2473804392258132</v>
      </c>
      <c r="R3" s="4" t="s">
        <v>319</v>
      </c>
      <c r="S3" s="11">
        <f ca="1">AVERAGE(O7:O11)</f>
        <v>0.81603778719966535</v>
      </c>
      <c r="T3" s="11">
        <f ca="1">STDEV(O7:O11)/SQRT(U3)</f>
        <v>0.12177339656052825</v>
      </c>
      <c r="U3" s="11">
        <f ca="1">COUNT(O7:O11)</f>
        <v>5</v>
      </c>
      <c r="V3" s="13">
        <f ca="1">TTEST($L$2:$L$6,L7:L11,2,2)</f>
        <v>0.29830002110556042</v>
      </c>
      <c r="Y3">
        <f t="shared" ref="Y3:Y11" ca="1" si="6">IF(S3&lt;1,-1/(S3),S3)</f>
        <v>-1.2254334488990071</v>
      </c>
      <c r="AJ3">
        <f t="shared" ref="AJ3:AJ6" ca="1" si="7">L3</f>
        <v>3.7516403198242188</v>
      </c>
      <c r="AK3">
        <f t="shared" ref="AK3:AK6" ca="1" si="8">L8</f>
        <v>5.1367944081624346</v>
      </c>
      <c r="AL3">
        <f ca="1"/>
        <v>9.1805349985758458</v>
      </c>
      <c r="AM3">
        <f t="shared" ref="AM3:AM6" ca="1" si="9">L18</f>
        <v>4.8013960520426444</v>
      </c>
      <c r="AN3">
        <f t="shared" ref="AN3:AN6" ca="1" si="10">L23</f>
        <v>8.4198048909505214</v>
      </c>
    </row>
    <row r="4" spans="1:40" x14ac:dyDescent="0.25">
      <c r="A4" s="4">
        <f>'Sorted Data'!C157</f>
        <v>1</v>
      </c>
      <c r="B4" s="4" t="str">
        <f>'Sorted Data'!D157</f>
        <v>Aox3</v>
      </c>
      <c r="C4" s="4">
        <f>'Sorted Data'!E157</f>
        <v>23.561552047729492</v>
      </c>
      <c r="D4" s="4">
        <f t="shared" si="0"/>
        <v>23.561552047729492</v>
      </c>
      <c r="E4">
        <f>'HKG Analysis'!D4</f>
        <v>19.326430638631184</v>
      </c>
      <c r="F4" s="6">
        <f t="shared" si="1"/>
        <v>4.2351214090983085</v>
      </c>
      <c r="H4" s="4">
        <v>3</v>
      </c>
      <c r="I4" s="4" t="s">
        <v>324</v>
      </c>
      <c r="J4" s="4">
        <v>0</v>
      </c>
      <c r="K4" s="6">
        <f t="shared" ca="1" si="2"/>
        <v>24.09999720255534</v>
      </c>
      <c r="L4">
        <f t="shared" ca="1" si="3"/>
        <v>4.5923474629720067</v>
      </c>
      <c r="M4" s="10">
        <f t="shared" ca="1" si="4"/>
        <v>4.1453925554352102E-2</v>
      </c>
      <c r="O4" s="11">
        <f t="shared" ca="1" si="5"/>
        <v>0.69649958458202765</v>
      </c>
      <c r="R4" s="4" t="s">
        <v>320</v>
      </c>
      <c r="S4" s="11">
        <f ca="1">AVERAGE(O12:O16)</f>
        <v>4.4032986705912568E-2</v>
      </c>
      <c r="T4" s="11">
        <f ca="1">STDEV(O12:O16)/SQRT(U4)</f>
        <v>5.2602032972536026E-3</v>
      </c>
      <c r="U4" s="11">
        <f ca="1">COUNT(O12:O16)</f>
        <v>5</v>
      </c>
      <c r="V4" s="13">
        <f ca="1">TTEST($L$2:$L$6,L12:L16,2,2)</f>
        <v>9.0493346764038925E-8</v>
      </c>
      <c r="Y4">
        <f t="shared" ca="1" si="6"/>
        <v>-22.710246903731473</v>
      </c>
      <c r="AJ4">
        <f t="shared" ca="1" si="7"/>
        <v>4.5923474629720067</v>
      </c>
      <c r="AK4">
        <f t="shared" ca="1" si="8"/>
        <v>4.540599822998046</v>
      </c>
      <c r="AL4">
        <f ca="1"/>
        <v>8.7086950937906895</v>
      </c>
      <c r="AM4">
        <f t="shared" ca="1" si="9"/>
        <v>5.8884671529134112</v>
      </c>
      <c r="AN4">
        <f t="shared" ca="1" si="10"/>
        <v>7.1280428568522138</v>
      </c>
    </row>
    <row r="5" spans="1:40" x14ac:dyDescent="0.25">
      <c r="A5" s="4">
        <f>'Sorted Data'!C158</f>
        <v>2</v>
      </c>
      <c r="B5" s="4" t="str">
        <f>'Sorted Data'!D158</f>
        <v>Aox3</v>
      </c>
      <c r="C5" s="4">
        <f>'Sorted Data'!E158</f>
        <v>23.257465362548828</v>
      </c>
      <c r="D5" s="4">
        <f t="shared" si="0"/>
        <v>23.257465362548828</v>
      </c>
      <c r="E5">
        <f>'HKG Analysis'!D5</f>
        <v>19.509025573730469</v>
      </c>
      <c r="F5" s="6">
        <f t="shared" si="1"/>
        <v>3.7484397888183594</v>
      </c>
      <c r="H5" s="4">
        <v>4</v>
      </c>
      <c r="I5" s="4" t="s">
        <v>324</v>
      </c>
      <c r="J5" s="4">
        <v>0</v>
      </c>
      <c r="K5" s="6">
        <f t="shared" ca="1" si="2"/>
        <v>23.229619979858398</v>
      </c>
      <c r="L5">
        <f t="shared" ca="1" si="3"/>
        <v>4.1556447347005196</v>
      </c>
      <c r="M5" s="10">
        <f t="shared" ca="1" si="4"/>
        <v>5.6108193172224076E-2</v>
      </c>
      <c r="O5" s="11">
        <f t="shared" ca="1" si="5"/>
        <v>0.94271731117149715</v>
      </c>
      <c r="R5" s="4" t="s">
        <v>321</v>
      </c>
      <c r="S5" s="11">
        <f ca="1">AVERAGE(O17:O21)</f>
        <v>0.54328829953773994</v>
      </c>
      <c r="T5" s="11">
        <f ca="1">STDEV(O17:O21)/SQRT(U5)</f>
        <v>0.11979086159675614</v>
      </c>
      <c r="U5" s="11">
        <f ca="1">COUNT(O17:O21)</f>
        <v>5</v>
      </c>
      <c r="V5" s="13">
        <f ca="1">TTEST($L$2:$L$6,L17:L21,2,2)</f>
        <v>2.6558671012039129E-2</v>
      </c>
      <c r="Y5">
        <f t="shared" ca="1" si="6"/>
        <v>-1.840643357957195</v>
      </c>
      <c r="AJ5">
        <f t="shared" ca="1" si="7"/>
        <v>4.1556447347005196</v>
      </c>
      <c r="AK5">
        <f t="shared" ca="1" si="8"/>
        <v>4.0848166147867842</v>
      </c>
      <c r="AL5">
        <f ca="1"/>
        <v>8.4652010599772129</v>
      </c>
      <c r="AM5">
        <f t="shared" ca="1" si="9"/>
        <v>4.9864355723063154</v>
      </c>
      <c r="AN5">
        <f t="shared" ca="1" si="10"/>
        <v>7.0688718159993487</v>
      </c>
    </row>
    <row r="6" spans="1:40" x14ac:dyDescent="0.25">
      <c r="A6" s="4">
        <f>'Sorted Data'!C159</f>
        <v>2</v>
      </c>
      <c r="B6" s="4" t="str">
        <f>'Sorted Data'!D159</f>
        <v>Aox3</v>
      </c>
      <c r="C6" s="4">
        <f>'Sorted Data'!E159</f>
        <v>23.168233871459961</v>
      </c>
      <c r="D6" s="4">
        <f t="shared" si="0"/>
        <v>23.168233871459961</v>
      </c>
      <c r="E6">
        <f>'HKG Analysis'!D6</f>
        <v>19.509025573730469</v>
      </c>
      <c r="F6" s="6">
        <f t="shared" si="1"/>
        <v>3.6592082977294922</v>
      </c>
      <c r="H6" s="4">
        <v>5</v>
      </c>
      <c r="I6" s="4" t="s">
        <v>324</v>
      </c>
      <c r="J6" s="4">
        <v>0</v>
      </c>
      <c r="K6" s="6">
        <f t="shared" ca="1" si="2"/>
        <v>23.22859001159668</v>
      </c>
      <c r="L6">
        <f t="shared" ca="1" si="3"/>
        <v>3.67906888326009</v>
      </c>
      <c r="M6" s="10">
        <f t="shared" ca="1" si="4"/>
        <v>7.807103016639555E-2</v>
      </c>
      <c r="O6" s="11">
        <f t="shared" ca="1" si="5"/>
        <v>1.3117319856111107</v>
      </c>
      <c r="R6" s="4" t="s">
        <v>343</v>
      </c>
      <c r="S6" s="11">
        <f ca="1">AVERAGE(O22:O26)</f>
        <v>0.11470112819308413</v>
      </c>
      <c r="T6" s="11">
        <f ca="1">STDEV(O22:O26)/SQRT(U6)</f>
        <v>1.7546739945767945E-2</v>
      </c>
      <c r="U6" s="11">
        <f ca="1">COUNT(O22:O26)</f>
        <v>5</v>
      </c>
      <c r="V6" s="13">
        <f ca="1">TTEST($L$2:$L$6,L22:L26,2,2)</f>
        <v>1.382785366674039E-5</v>
      </c>
      <c r="Y6">
        <f t="shared" ca="1" si="6"/>
        <v>-8.7183100615770108</v>
      </c>
      <c r="AJ6">
        <f t="shared" ca="1" si="7"/>
        <v>3.67906888326009</v>
      </c>
      <c r="AK6">
        <f t="shared" ca="1" si="8"/>
        <v>4.5618991851806632</v>
      </c>
      <c r="AL6">
        <f ca="1"/>
        <v>8.1001962025960275</v>
      </c>
      <c r="AM6">
        <f t="shared" ca="1" si="9"/>
        <v>5.6293379465738935</v>
      </c>
      <c r="AN6">
        <f t="shared" ca="1" si="10"/>
        <v>6.7606697082519531</v>
      </c>
    </row>
    <row r="7" spans="1:40" x14ac:dyDescent="0.25">
      <c r="A7" s="4">
        <f>'Sorted Data'!C160</f>
        <v>2</v>
      </c>
      <c r="B7" s="4" t="str">
        <f>'Sorted Data'!D160</f>
        <v>Aox3</v>
      </c>
      <c r="C7" s="4">
        <f>'Sorted Data'!E160</f>
        <v>23.356298446655273</v>
      </c>
      <c r="D7" s="4">
        <f t="shared" si="0"/>
        <v>23.356298446655273</v>
      </c>
      <c r="E7">
        <f>'HKG Analysis'!D7</f>
        <v>19.509025573730469</v>
      </c>
      <c r="F7" s="6">
        <f t="shared" si="1"/>
        <v>3.8472728729248047</v>
      </c>
      <c r="H7" s="4">
        <v>6</v>
      </c>
      <c r="I7" s="4" t="s">
        <v>324</v>
      </c>
      <c r="J7" s="4" t="s">
        <v>319</v>
      </c>
      <c r="K7" s="6">
        <f t="shared" ca="1" si="2"/>
        <v>23.165645599365234</v>
      </c>
      <c r="L7">
        <f t="shared" ca="1" si="3"/>
        <v>3.8327509562174491</v>
      </c>
      <c r="M7" s="10">
        <f t="shared" ca="1" si="4"/>
        <v>7.0182202966283289E-2</v>
      </c>
      <c r="O7" s="11">
        <f t="shared" ca="1" si="5"/>
        <v>1.1791856755996881</v>
      </c>
      <c r="Q7" t="s">
        <v>325</v>
      </c>
      <c r="R7" s="4" t="s">
        <v>342</v>
      </c>
      <c r="S7" s="11">
        <f ca="1">AVERAGE(O27:O31)</f>
        <v>1.0000000000000002</v>
      </c>
      <c r="T7" s="11">
        <f ca="1">STDEV(O27:O31)/SQRT(U7)</f>
        <v>0.14469823269277587</v>
      </c>
      <c r="U7" s="11">
        <f ca="1">COUNT(O27:O31)</f>
        <v>5</v>
      </c>
      <c r="V7" s="13"/>
      <c r="Y7">
        <f t="shared" ca="1" si="6"/>
        <v>1.0000000000000002</v>
      </c>
    </row>
    <row r="8" spans="1:40" x14ac:dyDescent="0.25">
      <c r="A8" s="4">
        <f>'Sorted Data'!C161</f>
        <v>3</v>
      </c>
      <c r="B8" s="4" t="str">
        <f>'Sorted Data'!D161</f>
        <v>Aox3</v>
      </c>
      <c r="C8" s="4">
        <f>'Sorted Data'!E161</f>
        <v>24.136871337890625</v>
      </c>
      <c r="D8" s="4">
        <f t="shared" si="0"/>
        <v>24.136871337890625</v>
      </c>
      <c r="E8">
        <f>'HKG Analysis'!D8</f>
        <v>19.507649739583332</v>
      </c>
      <c r="F8" s="6">
        <f t="shared" si="1"/>
        <v>4.6292215983072929</v>
      </c>
      <c r="H8" s="4">
        <v>7</v>
      </c>
      <c r="I8" s="4" t="s">
        <v>324</v>
      </c>
      <c r="J8" s="4" t="s">
        <v>319</v>
      </c>
      <c r="K8" s="6">
        <f t="shared" ca="1" si="2"/>
        <v>24.748206456502277</v>
      </c>
      <c r="L8">
        <f t="shared" ca="1" si="3"/>
        <v>5.1367944081624346</v>
      </c>
      <c r="M8" s="10">
        <f t="shared" ca="1" si="4"/>
        <v>2.8423058019506779E-2</v>
      </c>
      <c r="O8" s="11">
        <f t="shared" ca="1" si="5"/>
        <v>0.47755786305885717</v>
      </c>
      <c r="R8" s="4" t="s">
        <v>319</v>
      </c>
      <c r="S8" s="11">
        <f ca="1">AVERAGE(O32:O36)</f>
        <v>0.44650378792054363</v>
      </c>
      <c r="T8" s="11">
        <f ca="1">STDEV(O32:O36)/SQRT(U8)</f>
        <v>9.3369710536101935E-2</v>
      </c>
      <c r="U8" s="11">
        <f ca="1">COUNT(O32:O36)</f>
        <v>5</v>
      </c>
      <c r="V8" s="13">
        <f ca="1">TTEST($L$27:$L$31,L32:L36,2,2)</f>
        <v>7.8641216517116429E-3</v>
      </c>
      <c r="Y8">
        <f t="shared" ca="1" si="6"/>
        <v>-2.2396226573064419</v>
      </c>
    </row>
    <row r="9" spans="1:40" x14ac:dyDescent="0.25">
      <c r="A9" s="4">
        <f>'Sorted Data'!C162</f>
        <v>3</v>
      </c>
      <c r="B9" s="4" t="str">
        <f>'Sorted Data'!D162</f>
        <v>Aox3</v>
      </c>
      <c r="C9" s="4">
        <f>'Sorted Data'!E162</f>
        <v>24.09071159362793</v>
      </c>
      <c r="D9" s="4">
        <f t="shared" si="0"/>
        <v>24.09071159362793</v>
      </c>
      <c r="E9">
        <f>'HKG Analysis'!D9</f>
        <v>19.507649739583332</v>
      </c>
      <c r="F9" s="6">
        <f t="shared" si="1"/>
        <v>4.5830618540445975</v>
      </c>
      <c r="H9" s="4">
        <v>8</v>
      </c>
      <c r="I9" s="4" t="s">
        <v>324</v>
      </c>
      <c r="J9" s="4" t="s">
        <v>319</v>
      </c>
      <c r="K9" s="6">
        <f t="shared" ca="1" si="2"/>
        <v>24.459454218546551</v>
      </c>
      <c r="L9">
        <f t="shared" ca="1" si="3"/>
        <v>4.540599822998046</v>
      </c>
      <c r="M9" s="10">
        <f t="shared" ca="1" si="4"/>
        <v>4.2967813562978491E-2</v>
      </c>
      <c r="O9" s="11">
        <f t="shared" ca="1" si="5"/>
        <v>0.72193559227035842</v>
      </c>
      <c r="R9" s="4" t="s">
        <v>320</v>
      </c>
      <c r="S9" s="11">
        <f ca="1">AVERAGE(O37:O42)</f>
        <v>9.9140544580328907E-2</v>
      </c>
      <c r="T9" s="11">
        <f ca="1">STDEV(O37:O42)/SQRT(U9)</f>
        <v>3.3581939084963895E-2</v>
      </c>
      <c r="U9" s="11">
        <f ca="1">COUNT(O37:O42)</f>
        <v>6</v>
      </c>
      <c r="V9" s="13">
        <f ca="1">TTEST($L$27:$L$31,L37:L42,2,2)</f>
        <v>5.2582061531228211E-5</v>
      </c>
      <c r="Y9">
        <f t="shared" ca="1" si="6"/>
        <v>-10.086690609105412</v>
      </c>
      <c r="AJ9" t="s">
        <v>325</v>
      </c>
    </row>
    <row r="10" spans="1:40" x14ac:dyDescent="0.25">
      <c r="A10" s="4">
        <f>'Sorted Data'!C163</f>
        <v>3</v>
      </c>
      <c r="B10" s="4" t="str">
        <f>'Sorted Data'!D163</f>
        <v>Aox3</v>
      </c>
      <c r="C10" s="4">
        <f>'Sorted Data'!E163</f>
        <v>24.072408676147461</v>
      </c>
      <c r="D10" s="4">
        <f t="shared" si="0"/>
        <v>24.072408676147461</v>
      </c>
      <c r="E10">
        <f>'HKG Analysis'!D10</f>
        <v>19.507649739583332</v>
      </c>
      <c r="F10" s="6">
        <f t="shared" si="1"/>
        <v>4.5647589365641288</v>
      </c>
      <c r="H10" s="4">
        <v>9</v>
      </c>
      <c r="I10" s="4" t="s">
        <v>324</v>
      </c>
      <c r="J10" s="4" t="s">
        <v>319</v>
      </c>
      <c r="K10" s="6">
        <f t="shared" ca="1" si="2"/>
        <v>23.993527094523113</v>
      </c>
      <c r="L10">
        <f t="shared" ca="1" si="3"/>
        <v>4.0848166147867842</v>
      </c>
      <c r="M10" s="10">
        <f t="shared" ca="1" si="4"/>
        <v>5.8931523978288845E-2</v>
      </c>
      <c r="O10" s="11">
        <f t="shared" ca="1" si="5"/>
        <v>0.99015428384091186</v>
      </c>
      <c r="R10" s="4" t="s">
        <v>321</v>
      </c>
      <c r="S10" s="11">
        <f ca="1">AVERAGE(O43:O47)</f>
        <v>8.6045139556603062E-2</v>
      </c>
      <c r="T10" s="11">
        <f ca="1">STDEV(O43:O47)/SQRT(U10)</f>
        <v>1.448269631364966E-2</v>
      </c>
      <c r="U10" s="11">
        <f ca="1">COUNT(O43:O47)</f>
        <v>5</v>
      </c>
      <c r="V10" s="13">
        <f ca="1">TTEST($L$27:$L$31,L43:L47,2,2)</f>
        <v>3.890395096796776E-6</v>
      </c>
      <c r="Y10">
        <f t="shared" ca="1" si="6"/>
        <v>-11.621806939393364</v>
      </c>
      <c r="AJ10">
        <f ca="1">L27</f>
        <v>5.4602546691894531</v>
      </c>
      <c r="AK10">
        <f ca="1">L32</f>
        <v>6.7953662872314453</v>
      </c>
      <c r="AL10">
        <f ca="1">L37</f>
        <v>9.4058392842610665</v>
      </c>
      <c r="AM10">
        <f ca="1">L43</f>
        <v>8.3477350870768223</v>
      </c>
      <c r="AN10">
        <f ca="1">L48</f>
        <v>10.231443405151365</v>
      </c>
    </row>
    <row r="11" spans="1:40" x14ac:dyDescent="0.25">
      <c r="A11" s="4">
        <f>'Sorted Data'!C164</f>
        <v>4</v>
      </c>
      <c r="B11" s="4" t="str">
        <f>'Sorted Data'!D164</f>
        <v>Aox3</v>
      </c>
      <c r="C11" s="4">
        <f>'Sorted Data'!E164</f>
        <v>23.255420684814453</v>
      </c>
      <c r="D11" s="4">
        <f t="shared" si="0"/>
        <v>23.255420684814453</v>
      </c>
      <c r="E11">
        <f>'HKG Analysis'!D11</f>
        <v>19.073975245157879</v>
      </c>
      <c r="F11" s="6">
        <f t="shared" si="1"/>
        <v>4.1814454396565743</v>
      </c>
      <c r="H11" s="4">
        <v>10</v>
      </c>
      <c r="I11" s="4" t="s">
        <v>324</v>
      </c>
      <c r="J11" s="4" t="s">
        <v>319</v>
      </c>
      <c r="K11" s="6">
        <f t="shared" ca="1" si="2"/>
        <v>23.752485911051433</v>
      </c>
      <c r="L11">
        <f t="shared" ca="1" si="3"/>
        <v>4.5618991851806632</v>
      </c>
      <c r="M11" s="10">
        <f t="shared" ca="1" si="4"/>
        <v>4.2338114009615978E-2</v>
      </c>
      <c r="O11" s="11">
        <f t="shared" ca="1" si="5"/>
        <v>0.71135552122851153</v>
      </c>
      <c r="R11" s="4" t="s">
        <v>343</v>
      </c>
      <c r="S11" s="11">
        <f ca="1">AVERAGE(O48:O51)</f>
        <v>5.4006386299574168E-2</v>
      </c>
      <c r="T11" s="11">
        <f ca="1">STDEV(O48:O51)/SQRT(U11)</f>
        <v>3.17024845692125E-2</v>
      </c>
      <c r="U11" s="11">
        <f ca="1">COUNT(O48:O51)</f>
        <v>4</v>
      </c>
      <c r="V11" s="13">
        <f ca="1">TTEST($L$27:$L$31,L48:L51,2,2)</f>
        <v>5.5462848347699091E-4</v>
      </c>
      <c r="Y11">
        <f t="shared" ca="1" si="6"/>
        <v>-18.516328688481142</v>
      </c>
      <c r="AJ11">
        <f t="shared" ref="AJ11:AJ14" ca="1" si="11">L28</f>
        <v>5.4109821319580087</v>
      </c>
      <c r="AK11">
        <f t="shared" ref="AK11:AK14" ca="1" si="12">L33</f>
        <v>7.0197525024414054</v>
      </c>
      <c r="AL11">
        <f t="shared" ref="AL11:AL15" ca="1" si="13">L38</f>
        <v>9.9979693094889335</v>
      </c>
      <c r="AM11">
        <f t="shared" ref="AM11:AM14" ca="1" si="14">L44</f>
        <v>8.7343165079752616</v>
      </c>
      <c r="AN11">
        <f t="shared" ref="AN11:AN13" ca="1" si="15">L49</f>
        <v>9.8655103047688808</v>
      </c>
    </row>
    <row r="12" spans="1:40" x14ac:dyDescent="0.25">
      <c r="A12" s="4">
        <f>'Sorted Data'!C165</f>
        <v>4</v>
      </c>
      <c r="B12" s="4" t="str">
        <f>'Sorted Data'!D165</f>
        <v>Aox3</v>
      </c>
      <c r="C12" s="4">
        <f>'Sorted Data'!E165</f>
        <v>23.233610153198242</v>
      </c>
      <c r="D12" s="4">
        <f t="shared" si="0"/>
        <v>23.233610153198242</v>
      </c>
      <c r="E12">
        <f>'HKG Analysis'!D12</f>
        <v>19.073975245157879</v>
      </c>
      <c r="F12" s="6">
        <f t="shared" si="1"/>
        <v>4.1596349080403634</v>
      </c>
      <c r="H12" s="4">
        <v>11</v>
      </c>
      <c r="I12" s="4" t="s">
        <v>324</v>
      </c>
      <c r="J12" s="4" t="s">
        <v>320</v>
      </c>
      <c r="K12" s="6">
        <f t="shared" ca="1" si="2"/>
        <v>27.018620173136394</v>
      </c>
      <c r="L12">
        <f t="shared" ca="1" si="3"/>
        <v>8.6344146728515607</v>
      </c>
      <c r="M12" s="10">
        <f t="shared" ca="1" si="4"/>
        <v>2.5164145548894202E-3</v>
      </c>
      <c r="O12" s="11">
        <f t="shared" ca="1" si="5"/>
        <v>4.2280234469438356E-2</v>
      </c>
      <c r="AJ12">
        <f t="shared" ca="1" si="11"/>
        <v>4.9403629302978507</v>
      </c>
      <c r="AK12">
        <f t="shared" ca="1" si="12"/>
        <v>5.9089743296305324</v>
      </c>
      <c r="AL12">
        <f t="shared" ca="1" si="13"/>
        <v>8.220460891723631</v>
      </c>
      <c r="AM12">
        <f t="shared" ca="1" si="14"/>
        <v>8.7076772054036464</v>
      </c>
      <c r="AN12">
        <f t="shared" ca="1" si="15"/>
        <v>7.7823600769042969</v>
      </c>
    </row>
    <row r="13" spans="1:40" x14ac:dyDescent="0.25">
      <c r="A13" s="4">
        <f>'Sorted Data'!C166</f>
        <v>4</v>
      </c>
      <c r="B13" s="4" t="str">
        <f>'Sorted Data'!D166</f>
        <v>Aox3</v>
      </c>
      <c r="C13" s="4">
        <f>'Sorted Data'!E166</f>
        <v>23.1998291015625</v>
      </c>
      <c r="D13" s="4">
        <f t="shared" si="0"/>
        <v>23.1998291015625</v>
      </c>
      <c r="E13">
        <f>'HKG Analysis'!D13</f>
        <v>19.073975245157879</v>
      </c>
      <c r="F13" s="6">
        <f t="shared" si="1"/>
        <v>4.1258538564046212</v>
      </c>
      <c r="H13" s="4">
        <v>12</v>
      </c>
      <c r="I13" s="4" t="s">
        <v>324</v>
      </c>
      <c r="J13" s="4" t="s">
        <v>320</v>
      </c>
      <c r="K13" s="6">
        <f t="shared" ca="1" si="2"/>
        <v>27.16765530904134</v>
      </c>
      <c r="L13">
        <f t="shared" ca="1" si="3"/>
        <v>9.1805349985758458</v>
      </c>
      <c r="M13" s="10">
        <f t="shared" ca="1" si="4"/>
        <v>1.7233900816269153E-3</v>
      </c>
      <c r="O13" s="11">
        <f t="shared" ca="1" si="5"/>
        <v>2.8956014656612263E-2</v>
      </c>
      <c r="AJ13">
        <f t="shared" ca="1" si="11"/>
        <v>4.4058024088541679</v>
      </c>
      <c r="AK13">
        <f t="shared" ca="1" si="12"/>
        <v>6.3882598876953125</v>
      </c>
      <c r="AL13">
        <f t="shared" ca="1" si="13"/>
        <v>8.5190582275390643</v>
      </c>
      <c r="AM13">
        <f t="shared" ca="1" si="14"/>
        <v>7.940593083699544</v>
      </c>
      <c r="AN13">
        <f t="shared" ca="1" si="15"/>
        <v>12.226023356119791</v>
      </c>
    </row>
    <row r="14" spans="1:40" x14ac:dyDescent="0.25">
      <c r="A14" s="4">
        <f>'Sorted Data'!C167</f>
        <v>5</v>
      </c>
      <c r="B14" s="4" t="str">
        <f>'Sorted Data'!D167</f>
        <v>Aox3</v>
      </c>
      <c r="C14" s="4">
        <f>'Sorted Data'!E167</f>
        <v>23.359550476074219</v>
      </c>
      <c r="D14" s="4">
        <f t="shared" si="0"/>
        <v>23.359550476074219</v>
      </c>
      <c r="E14">
        <f>'HKG Analysis'!D14</f>
        <v>19.54952112833659</v>
      </c>
      <c r="F14" s="6">
        <f t="shared" si="1"/>
        <v>3.810029347737629</v>
      </c>
      <c r="H14" s="4">
        <v>13</v>
      </c>
      <c r="I14" s="4" t="s">
        <v>324</v>
      </c>
      <c r="J14" s="4" t="s">
        <v>320</v>
      </c>
      <c r="K14" s="6">
        <f t="shared" ca="1" si="2"/>
        <v>26.741862614949543</v>
      </c>
      <c r="L14">
        <f t="shared" ca="1" si="3"/>
        <v>8.7086950937906895</v>
      </c>
      <c r="M14" s="10">
        <f t="shared" ca="1" si="4"/>
        <v>2.390130168731941E-3</v>
      </c>
      <c r="O14" s="11">
        <f t="shared" ca="1" si="5"/>
        <v>4.0158432461024067E-2</v>
      </c>
      <c r="AJ14">
        <f t="shared" ca="1" si="11"/>
        <v>5.1550191243489571</v>
      </c>
      <c r="AK14">
        <f t="shared" ca="1" si="12"/>
        <v>5.4121621449788426</v>
      </c>
      <c r="AL14">
        <f t="shared" ca="1" si="13"/>
        <v>9.0618947347005214</v>
      </c>
      <c r="AM14">
        <f t="shared" ca="1" si="14"/>
        <v>9.5079154968261737</v>
      </c>
    </row>
    <row r="15" spans="1:40" x14ac:dyDescent="0.25">
      <c r="A15" s="4">
        <f>'Sorted Data'!C168</f>
        <v>5</v>
      </c>
      <c r="B15" s="4" t="str">
        <f>'Sorted Data'!D168</f>
        <v>Aox3</v>
      </c>
      <c r="C15" s="4">
        <f>'Sorted Data'!E168</f>
        <v>23.174400329589844</v>
      </c>
      <c r="D15" s="4">
        <f t="shared" si="0"/>
        <v>23.174400329589844</v>
      </c>
      <c r="E15">
        <f>'HKG Analysis'!D15</f>
        <v>19.54952112833659</v>
      </c>
      <c r="F15" s="6">
        <f t="shared" si="1"/>
        <v>3.624879201253254</v>
      </c>
      <c r="H15" s="4">
        <v>14</v>
      </c>
      <c r="I15" s="4" t="s">
        <v>324</v>
      </c>
      <c r="J15" s="4" t="s">
        <v>320</v>
      </c>
      <c r="K15" s="6">
        <f t="shared" ca="1" si="2"/>
        <v>26.532250722249348</v>
      </c>
      <c r="L15">
        <f t="shared" ca="1" si="3"/>
        <v>8.4652010599772129</v>
      </c>
      <c r="M15" s="10">
        <f t="shared" ca="1" si="4"/>
        <v>2.829570777391076E-3</v>
      </c>
      <c r="O15" s="11">
        <f t="shared" ca="1" si="5"/>
        <v>4.7541815271857225E-2</v>
      </c>
      <c r="AL15">
        <f t="shared" ca="1" si="13"/>
        <v>6.9797789255778007</v>
      </c>
    </row>
    <row r="16" spans="1:40" x14ac:dyDescent="0.25">
      <c r="A16" s="4">
        <f>'Sorted Data'!C169</f>
        <v>5</v>
      </c>
      <c r="B16" s="4" t="str">
        <f>'Sorted Data'!D169</f>
        <v>Aox3</v>
      </c>
      <c r="C16" s="4">
        <f>'Sorted Data'!E169</f>
        <v>23.151819229125977</v>
      </c>
      <c r="D16" s="4">
        <f t="shared" si="0"/>
        <v>23.151819229125977</v>
      </c>
      <c r="E16">
        <f>'HKG Analysis'!D16</f>
        <v>19.54952112833659</v>
      </c>
      <c r="F16" s="6">
        <f t="shared" si="1"/>
        <v>3.6022981007893868</v>
      </c>
      <c r="H16" s="4">
        <v>15</v>
      </c>
      <c r="I16" s="4" t="s">
        <v>324</v>
      </c>
      <c r="J16" s="4" t="s">
        <v>320</v>
      </c>
      <c r="K16" s="6">
        <f t="shared" ca="1" si="2"/>
        <v>26.271455764770508</v>
      </c>
      <c r="L16">
        <f t="shared" ca="1" si="3"/>
        <v>8.1001962025960275</v>
      </c>
      <c r="M16" s="10">
        <f t="shared" ca="1" si="4"/>
        <v>3.6441644930439651E-3</v>
      </c>
      <c r="O16" s="11">
        <f t="shared" ca="1" si="5"/>
        <v>6.122843667063093E-2</v>
      </c>
    </row>
    <row r="17" spans="1:15" x14ac:dyDescent="0.25">
      <c r="A17" s="4">
        <f>'Sorted Data'!C170</f>
        <v>6</v>
      </c>
      <c r="B17" s="4" t="str">
        <f>'Sorted Data'!D170</f>
        <v>Aox3</v>
      </c>
      <c r="C17" s="4">
        <f>'Sorted Data'!E170</f>
        <v>23.229869842529297</v>
      </c>
      <c r="D17" s="4">
        <f t="shared" si="0"/>
        <v>23.229869842529297</v>
      </c>
      <c r="E17">
        <f>'HKG Analysis'!D17</f>
        <v>19.332894643147785</v>
      </c>
      <c r="F17" s="6">
        <f t="shared" si="1"/>
        <v>3.8969751993815116</v>
      </c>
      <c r="H17" s="4">
        <v>16</v>
      </c>
      <c r="I17" s="4" t="s">
        <v>324</v>
      </c>
      <c r="J17" s="4" t="s">
        <v>321</v>
      </c>
      <c r="K17" s="6">
        <f t="shared" ca="1" si="2"/>
        <v>22.887886047363281</v>
      </c>
      <c r="L17">
        <f t="shared" ca="1" si="3"/>
        <v>4.1282094319661446</v>
      </c>
      <c r="M17" s="10">
        <f t="shared" ca="1" si="4"/>
        <v>5.7185395962928764E-2</v>
      </c>
      <c r="O17" s="11">
        <f t="shared" ca="1" si="5"/>
        <v>0.96081623150782813</v>
      </c>
    </row>
    <row r="18" spans="1:15" x14ac:dyDescent="0.25">
      <c r="A18" s="4">
        <f>'Sorted Data'!C171</f>
        <v>6</v>
      </c>
      <c r="B18" s="4" t="str">
        <f>'Sorted Data'!D171</f>
        <v>Aox3</v>
      </c>
      <c r="C18" s="4">
        <f>'Sorted Data'!E171</f>
        <v>23.165441513061523</v>
      </c>
      <c r="D18" s="4">
        <f t="shared" si="0"/>
        <v>23.165441513061523</v>
      </c>
      <c r="E18">
        <f>'HKG Analysis'!D18</f>
        <v>19.332894643147785</v>
      </c>
      <c r="F18" s="6">
        <f t="shared" si="1"/>
        <v>3.8325468699137382</v>
      </c>
      <c r="H18" s="4">
        <v>17</v>
      </c>
      <c r="I18" s="4" t="s">
        <v>324</v>
      </c>
      <c r="J18" s="4" t="s">
        <v>321</v>
      </c>
      <c r="K18" s="6">
        <f t="shared" ca="1" si="2"/>
        <v>24.014965057373047</v>
      </c>
      <c r="L18">
        <f t="shared" ca="1" si="3"/>
        <v>4.8013960520426444</v>
      </c>
      <c r="M18" s="10">
        <f t="shared" ca="1" si="4"/>
        <v>3.5862104132172716E-2</v>
      </c>
      <c r="O18" s="11">
        <f t="shared" ca="1" si="5"/>
        <v>0.6025470518478645</v>
      </c>
    </row>
    <row r="19" spans="1:15" x14ac:dyDescent="0.25">
      <c r="A19" s="4">
        <f>'Sorted Data'!C172</f>
        <v>6</v>
      </c>
      <c r="B19" s="4" t="str">
        <f>'Sorted Data'!D172</f>
        <v>Aox3</v>
      </c>
      <c r="C19" s="4">
        <f>'Sorted Data'!E172</f>
        <v>23.101625442504883</v>
      </c>
      <c r="D19" s="4">
        <f t="shared" si="0"/>
        <v>23.101625442504883</v>
      </c>
      <c r="E19">
        <f>'HKG Analysis'!D19</f>
        <v>19.332894643147785</v>
      </c>
      <c r="F19" s="6">
        <f t="shared" si="1"/>
        <v>3.7687307993570975</v>
      </c>
      <c r="H19" s="4">
        <v>18</v>
      </c>
      <c r="I19" s="4" t="s">
        <v>324</v>
      </c>
      <c r="J19" s="4" t="s">
        <v>321</v>
      </c>
      <c r="K19" s="6">
        <f t="shared" ca="1" si="2"/>
        <v>24.94628079732259</v>
      </c>
      <c r="L19">
        <f t="shared" ca="1" si="3"/>
        <v>5.8884671529134112</v>
      </c>
      <c r="M19" s="10">
        <f t="shared" ca="1" si="4"/>
        <v>1.6880867400284456E-2</v>
      </c>
      <c r="O19" s="11">
        <f t="shared" ca="1" si="5"/>
        <v>0.28362855807869408</v>
      </c>
    </row>
    <row r="20" spans="1:15" x14ac:dyDescent="0.25">
      <c r="A20" s="4">
        <f>'Sorted Data'!C173</f>
        <v>7</v>
      </c>
      <c r="B20" s="4" t="str">
        <f>'Sorted Data'!D173</f>
        <v>Aox3</v>
      </c>
      <c r="C20" s="4">
        <f>'Sorted Data'!E173</f>
        <v>24.855968475341797</v>
      </c>
      <c r="D20" s="4">
        <f t="shared" si="0"/>
        <v>24.855968475341797</v>
      </c>
      <c r="E20">
        <f>'HKG Analysis'!D20</f>
        <v>19.611412048339844</v>
      </c>
      <c r="F20" s="6">
        <f t="shared" si="1"/>
        <v>5.2445564270019531</v>
      </c>
      <c r="H20" s="4">
        <v>19</v>
      </c>
      <c r="I20" s="4" t="s">
        <v>324</v>
      </c>
      <c r="J20" s="4" t="s">
        <v>321</v>
      </c>
      <c r="K20" s="6">
        <f t="shared" ca="1" si="2"/>
        <v>24.225990931193035</v>
      </c>
      <c r="L20">
        <f t="shared" ca="1" si="3"/>
        <v>4.9864355723063154</v>
      </c>
      <c r="M20" s="10">
        <f t="shared" ca="1" si="4"/>
        <v>3.1545202619593309E-2</v>
      </c>
      <c r="O20" s="11">
        <f t="shared" ca="1" si="5"/>
        <v>0.53001543825554409</v>
      </c>
    </row>
    <row r="21" spans="1:15" x14ac:dyDescent="0.25">
      <c r="A21" s="4">
        <f>'Sorted Data'!C174</f>
        <v>7</v>
      </c>
      <c r="B21" s="4" t="str">
        <f>'Sorted Data'!D174</f>
        <v>Aox3</v>
      </c>
      <c r="C21" s="4">
        <f>'Sorted Data'!E174</f>
        <v>24.628961563110352</v>
      </c>
      <c r="D21" s="4">
        <f t="shared" si="0"/>
        <v>24.628961563110352</v>
      </c>
      <c r="E21">
        <f>'HKG Analysis'!D21</f>
        <v>19.611412048339844</v>
      </c>
      <c r="F21" s="6">
        <f t="shared" si="1"/>
        <v>5.0175495147705078</v>
      </c>
      <c r="H21" s="4">
        <v>20</v>
      </c>
      <c r="I21" s="4" t="s">
        <v>324</v>
      </c>
      <c r="J21" s="4" t="s">
        <v>321</v>
      </c>
      <c r="K21" s="6">
        <f t="shared" ca="1" si="2"/>
        <v>24.634800593058269</v>
      </c>
      <c r="L21">
        <f t="shared" ca="1" si="3"/>
        <v>5.6293379465738935</v>
      </c>
      <c r="M21" s="10">
        <f t="shared" ca="1" si="4"/>
        <v>2.0202281688315265E-2</v>
      </c>
      <c r="O21" s="11">
        <f t="shared" ca="1" si="5"/>
        <v>0.33943421799876883</v>
      </c>
    </row>
    <row r="22" spans="1:15" x14ac:dyDescent="0.25">
      <c r="A22" s="4">
        <f>'Sorted Data'!C175</f>
        <v>7</v>
      </c>
      <c r="B22" s="4" t="str">
        <f>'Sorted Data'!D175</f>
        <v>Aox3</v>
      </c>
      <c r="C22" s="4">
        <f>'Sorted Data'!E175</f>
        <v>24.759689331054688</v>
      </c>
      <c r="D22" s="4">
        <f t="shared" si="0"/>
        <v>24.759689331054688</v>
      </c>
      <c r="E22">
        <f>'HKG Analysis'!D22</f>
        <v>19.611412048339844</v>
      </c>
      <c r="F22" s="6">
        <f t="shared" si="1"/>
        <v>5.1482772827148438</v>
      </c>
      <c r="H22" s="4">
        <v>21</v>
      </c>
      <c r="I22" s="4" t="s">
        <v>324</v>
      </c>
      <c r="J22" s="4" t="s">
        <v>322</v>
      </c>
      <c r="K22" s="6">
        <f t="shared" ca="1" si="2"/>
        <v>25.51014010111491</v>
      </c>
      <c r="L22">
        <f t="shared" ca="1" si="3"/>
        <v>7.0794137318929051</v>
      </c>
      <c r="M22" s="10">
        <f t="shared" ca="1" si="4"/>
        <v>7.3940794873230149E-3</v>
      </c>
      <c r="O22" s="11">
        <f t="shared" ca="1" si="5"/>
        <v>0.12423366960831274</v>
      </c>
    </row>
    <row r="23" spans="1:15" x14ac:dyDescent="0.25">
      <c r="A23" s="4">
        <f>'Sorted Data'!C176</f>
        <v>8</v>
      </c>
      <c r="B23" s="4" t="str">
        <f>'Sorted Data'!D176</f>
        <v>Aox3</v>
      </c>
      <c r="C23" s="4">
        <f>'Sorted Data'!E176</f>
        <v>24.506034851074219</v>
      </c>
      <c r="D23" s="4">
        <f t="shared" si="0"/>
        <v>24.506034851074219</v>
      </c>
      <c r="E23">
        <f>'HKG Analysis'!D23</f>
        <v>19.918854395548504</v>
      </c>
      <c r="F23" s="6">
        <f t="shared" si="1"/>
        <v>4.587180455525715</v>
      </c>
      <c r="H23" s="4">
        <v>22</v>
      </c>
      <c r="I23" s="4" t="s">
        <v>324</v>
      </c>
      <c r="J23" s="4" t="s">
        <v>322</v>
      </c>
      <c r="K23" s="6">
        <f t="shared" ca="1" si="2"/>
        <v>26.929343541463215</v>
      </c>
      <c r="L23">
        <f t="shared" ca="1" si="3"/>
        <v>8.4198048909505214</v>
      </c>
      <c r="M23" s="10">
        <f t="shared" ca="1" si="4"/>
        <v>2.9200223137755416E-3</v>
      </c>
      <c r="O23" s="11">
        <f t="shared" ca="1" si="5"/>
        <v>4.9061561753622508E-2</v>
      </c>
    </row>
    <row r="24" spans="1:15" x14ac:dyDescent="0.25">
      <c r="A24" s="4">
        <f>'Sorted Data'!C177</f>
        <v>8</v>
      </c>
      <c r="B24" s="4" t="str">
        <f>'Sorted Data'!D177</f>
        <v>Aox3</v>
      </c>
      <c r="C24" s="4">
        <f>'Sorted Data'!E177</f>
        <v>24.478435516357422</v>
      </c>
      <c r="D24" s="4">
        <f t="shared" si="0"/>
        <v>24.478435516357422</v>
      </c>
      <c r="E24">
        <f>'HKG Analysis'!D24</f>
        <v>19.918854395548504</v>
      </c>
      <c r="F24" s="6">
        <f t="shared" si="1"/>
        <v>4.5595811208089181</v>
      </c>
      <c r="H24" s="4">
        <v>23</v>
      </c>
      <c r="I24" s="4" t="s">
        <v>324</v>
      </c>
      <c r="J24" s="4" t="s">
        <v>322</v>
      </c>
      <c r="K24" s="6">
        <f t="shared" ca="1" si="2"/>
        <v>26.098341623942058</v>
      </c>
      <c r="L24">
        <f t="shared" ca="1" si="3"/>
        <v>7.1280428568522138</v>
      </c>
      <c r="M24" s="10">
        <f t="shared" ca="1" si="4"/>
        <v>7.1489998788948862E-3</v>
      </c>
      <c r="O24" s="11">
        <f t="shared" ca="1" si="5"/>
        <v>0.12011589684790412</v>
      </c>
    </row>
    <row r="25" spans="1:15" x14ac:dyDescent="0.25">
      <c r="A25" s="4">
        <f>'Sorted Data'!C178</f>
        <v>8</v>
      </c>
      <c r="B25" s="4" t="str">
        <f>'Sorted Data'!D178</f>
        <v>Aox3</v>
      </c>
      <c r="C25" s="4">
        <f>'Sorted Data'!E178</f>
        <v>24.393892288208008</v>
      </c>
      <c r="D25" s="4">
        <f t="shared" si="0"/>
        <v>24.393892288208008</v>
      </c>
      <c r="E25">
        <f>'HKG Analysis'!D25</f>
        <v>19.918854395548504</v>
      </c>
      <c r="F25" s="6">
        <f t="shared" si="1"/>
        <v>4.475037892659504</v>
      </c>
      <c r="H25" s="4">
        <v>24</v>
      </c>
      <c r="I25" s="4" t="s">
        <v>324</v>
      </c>
      <c r="J25" s="4" t="s">
        <v>322</v>
      </c>
      <c r="K25" s="6">
        <f t="shared" ca="1" si="2"/>
        <v>25.921361287434895</v>
      </c>
      <c r="L25">
        <f t="shared" ca="1" si="3"/>
        <v>7.0688718159993487</v>
      </c>
      <c r="M25" s="10">
        <f t="shared" ca="1" si="4"/>
        <v>7.4483066405299642E-3</v>
      </c>
      <c r="O25" s="11">
        <f t="shared" ca="1" si="5"/>
        <v>0.12514478210674634</v>
      </c>
    </row>
    <row r="26" spans="1:15" x14ac:dyDescent="0.25">
      <c r="A26" s="4">
        <f>'Sorted Data'!C179</f>
        <v>9</v>
      </c>
      <c r="B26" s="4" t="str">
        <f>'Sorted Data'!D179</f>
        <v>Aox3</v>
      </c>
      <c r="C26" s="4">
        <f>'Sorted Data'!E179</f>
        <v>23.908315658569336</v>
      </c>
      <c r="D26" s="4">
        <f t="shared" si="0"/>
        <v>23.908315658569336</v>
      </c>
      <c r="E26">
        <f>'HKG Analysis'!D26</f>
        <v>19.908710479736328</v>
      </c>
      <c r="F26" s="6">
        <f t="shared" si="1"/>
        <v>3.9996051788330078</v>
      </c>
      <c r="H26" s="4">
        <v>25</v>
      </c>
      <c r="I26" s="4" t="s">
        <v>324</v>
      </c>
      <c r="J26" s="4" t="s">
        <v>322</v>
      </c>
      <c r="K26" s="6">
        <f t="shared" ca="1" si="2"/>
        <v>25.259895324707031</v>
      </c>
      <c r="L26">
        <f t="shared" ca="1" si="3"/>
        <v>6.7606697082519531</v>
      </c>
      <c r="M26" s="10">
        <f t="shared" ca="1" si="4"/>
        <v>9.2222231587379151E-3</v>
      </c>
      <c r="O26" s="11">
        <f t="shared" ca="1" si="5"/>
        <v>0.15494973064883491</v>
      </c>
    </row>
    <row r="27" spans="1:15" x14ac:dyDescent="0.25">
      <c r="A27" s="4">
        <f>'Sorted Data'!C180</f>
        <v>9</v>
      </c>
      <c r="B27" s="4" t="str">
        <f>'Sorted Data'!D180</f>
        <v>Aox3</v>
      </c>
      <c r="C27" s="4">
        <f>'Sorted Data'!E180</f>
        <v>24.09086799621582</v>
      </c>
      <c r="D27" s="4">
        <f t="shared" si="0"/>
        <v>24.09086799621582</v>
      </c>
      <c r="E27">
        <f>'HKG Analysis'!D27</f>
        <v>19.908710479736328</v>
      </c>
      <c r="F27" s="6">
        <f t="shared" si="1"/>
        <v>4.1821575164794922</v>
      </c>
      <c r="H27" s="4">
        <v>26</v>
      </c>
      <c r="I27" s="4" t="s">
        <v>325</v>
      </c>
      <c r="J27" s="4">
        <v>0</v>
      </c>
      <c r="K27" s="6">
        <f t="shared" ca="1" si="2"/>
        <v>23.751081466674805</v>
      </c>
      <c r="L27">
        <f t="shared" ca="1" si="3"/>
        <v>5.4602546691894531</v>
      </c>
      <c r="M27" s="10">
        <f t="shared" ca="1" si="4"/>
        <v>2.2714310625721428E-2</v>
      </c>
      <c r="N27" s="10">
        <f ca="1">AVERAGE(M27:M31)</f>
        <v>3.0805786613436154E-2</v>
      </c>
      <c r="O27" s="11">
        <f ca="1">M27/$N$27</f>
        <v>0.73733908861831909</v>
      </c>
    </row>
    <row r="28" spans="1:15" x14ac:dyDescent="0.25">
      <c r="A28" s="4">
        <f>'Sorted Data'!C181</f>
        <v>9</v>
      </c>
      <c r="B28" s="4" t="str">
        <f>'Sorted Data'!D181</f>
        <v>Aox3</v>
      </c>
      <c r="C28" s="4">
        <f>'Sorted Data'!E181</f>
        <v>23.98139762878418</v>
      </c>
      <c r="D28" s="4">
        <f t="shared" si="0"/>
        <v>23.98139762878418</v>
      </c>
      <c r="E28">
        <f>'HKG Analysis'!D28</f>
        <v>19.908710479736328</v>
      </c>
      <c r="F28" s="6">
        <f t="shared" si="1"/>
        <v>4.0726871490478516</v>
      </c>
      <c r="H28" s="4">
        <v>27</v>
      </c>
      <c r="I28" s="4" t="s">
        <v>325</v>
      </c>
      <c r="J28" s="4">
        <v>0</v>
      </c>
      <c r="K28" s="6">
        <f t="shared" ca="1" si="2"/>
        <v>23.706263860066731</v>
      </c>
      <c r="L28">
        <f t="shared" ca="1" si="3"/>
        <v>5.4109821319580087</v>
      </c>
      <c r="M28" s="10">
        <f t="shared" ca="1" si="4"/>
        <v>2.3503474708479338E-2</v>
      </c>
      <c r="O28" s="11">
        <f t="shared" ref="O28:O51" ca="1" si="16">M28/$N$27</f>
        <v>0.76295648617614387</v>
      </c>
    </row>
    <row r="29" spans="1:15" x14ac:dyDescent="0.25">
      <c r="A29" s="4">
        <f>'Sorted Data'!C182</f>
        <v>10</v>
      </c>
      <c r="B29" s="4" t="str">
        <f>'Sorted Data'!D182</f>
        <v>Aox3</v>
      </c>
      <c r="C29" s="4">
        <f>'Sorted Data'!E182</f>
        <v>23.666664123535156</v>
      </c>
      <c r="D29" s="4">
        <f t="shared" si="0"/>
        <v>23.666664123535156</v>
      </c>
      <c r="E29">
        <f>'HKG Analysis'!D29</f>
        <v>19.190586725870769</v>
      </c>
      <c r="F29" s="6">
        <f t="shared" si="1"/>
        <v>4.4760773976643868</v>
      </c>
      <c r="H29" s="4">
        <v>28</v>
      </c>
      <c r="I29" s="4" t="s">
        <v>325</v>
      </c>
      <c r="J29" s="4">
        <v>0</v>
      </c>
      <c r="K29" s="6">
        <f t="shared" ca="1" si="2"/>
        <v>23.382921854654949</v>
      </c>
      <c r="L29">
        <f t="shared" ca="1" si="3"/>
        <v>4.9403629302978507</v>
      </c>
      <c r="M29" s="10">
        <f t="shared" ca="1" si="4"/>
        <v>3.2568860839068077E-2</v>
      </c>
      <c r="O29" s="11">
        <f t="shared" ca="1" si="16"/>
        <v>1.0572319170990734</v>
      </c>
    </row>
    <row r="30" spans="1:15" x14ac:dyDescent="0.25">
      <c r="A30" s="4">
        <f>'Sorted Data'!C183</f>
        <v>10</v>
      </c>
      <c r="B30" s="4" t="str">
        <f>'Sorted Data'!D183</f>
        <v>Aox3</v>
      </c>
      <c r="C30" s="4">
        <f>'Sorted Data'!E183</f>
        <v>23.863382339477539</v>
      </c>
      <c r="D30" s="4">
        <f t="shared" si="0"/>
        <v>23.863382339477539</v>
      </c>
      <c r="E30">
        <f>'HKG Analysis'!D30</f>
        <v>19.190586725870769</v>
      </c>
      <c r="F30" s="6">
        <f t="shared" si="1"/>
        <v>4.6727956136067696</v>
      </c>
      <c r="H30" s="4">
        <v>29</v>
      </c>
      <c r="I30" s="4" t="s">
        <v>325</v>
      </c>
      <c r="J30" s="4">
        <v>0</v>
      </c>
      <c r="K30" s="6">
        <f t="shared" ca="1" si="2"/>
        <v>22.7864990234375</v>
      </c>
      <c r="L30">
        <f t="shared" ca="1" si="3"/>
        <v>4.4058024088541679</v>
      </c>
      <c r="M30" s="10">
        <f t="shared" ca="1" si="4"/>
        <v>4.7176022289837423E-2</v>
      </c>
      <c r="O30" s="11">
        <f t="shared" ca="1" si="16"/>
        <v>1.5314013202072003</v>
      </c>
    </row>
    <row r="31" spans="1:15" x14ac:dyDescent="0.25">
      <c r="A31" s="4">
        <f>'Sorted Data'!C184</f>
        <v>10</v>
      </c>
      <c r="B31" s="4" t="str">
        <f>'Sorted Data'!D184</f>
        <v>Aox3</v>
      </c>
      <c r="C31" s="4">
        <f>'Sorted Data'!E184</f>
        <v>23.727411270141602</v>
      </c>
      <c r="D31" s="4">
        <f t="shared" si="0"/>
        <v>23.727411270141602</v>
      </c>
      <c r="E31">
        <f>'HKG Analysis'!D31</f>
        <v>19.190586725870769</v>
      </c>
      <c r="F31" s="6">
        <f t="shared" si="1"/>
        <v>4.5368245442708321</v>
      </c>
      <c r="H31" s="4">
        <v>30</v>
      </c>
      <c r="I31" s="4" t="s">
        <v>325</v>
      </c>
      <c r="J31" s="4">
        <v>0</v>
      </c>
      <c r="K31" s="6">
        <f t="shared" ca="1" si="2"/>
        <v>23.570888519287109</v>
      </c>
      <c r="L31">
        <f t="shared" ca="1" si="3"/>
        <v>5.1550191243489571</v>
      </c>
      <c r="M31" s="10">
        <f t="shared" ca="1" si="4"/>
        <v>2.806626460407452E-2</v>
      </c>
      <c r="O31" s="11">
        <f t="shared" ca="1" si="16"/>
        <v>0.91107118789926389</v>
      </c>
    </row>
    <row r="32" spans="1:15" x14ac:dyDescent="0.25">
      <c r="A32" s="4">
        <f>'Sorted Data'!C185</f>
        <v>11</v>
      </c>
      <c r="B32" s="4" t="str">
        <f>'Sorted Data'!D185</f>
        <v>Aox3</v>
      </c>
      <c r="C32" s="4">
        <f>'Sorted Data'!E185</f>
        <v>26.831930160522461</v>
      </c>
      <c r="D32" s="4">
        <f t="shared" si="0"/>
        <v>26.831930160522461</v>
      </c>
      <c r="E32">
        <f>'HKG Analysis'!D32</f>
        <v>18.384205500284832</v>
      </c>
      <c r="F32" s="6">
        <f t="shared" si="1"/>
        <v>8.447724660237629</v>
      </c>
      <c r="H32" s="4">
        <v>31</v>
      </c>
      <c r="I32" s="4" t="s">
        <v>325</v>
      </c>
      <c r="J32" s="4" t="s">
        <v>319</v>
      </c>
      <c r="K32" s="6">
        <f t="shared" ca="1" si="2"/>
        <v>25.042819976806641</v>
      </c>
      <c r="L32">
        <f t="shared" ca="1" si="3"/>
        <v>6.7953662872314453</v>
      </c>
      <c r="M32" s="10">
        <f t="shared" ca="1" si="4"/>
        <v>9.0030759945466596E-3</v>
      </c>
      <c r="O32" s="11">
        <f t="shared" ca="1" si="16"/>
        <v>0.29225275457241229</v>
      </c>
    </row>
    <row r="33" spans="1:15" x14ac:dyDescent="0.25">
      <c r="A33" s="4">
        <f>'Sorted Data'!C186</f>
        <v>11</v>
      </c>
      <c r="B33" s="4" t="str">
        <f>'Sorted Data'!D186</f>
        <v>Aox3</v>
      </c>
      <c r="C33" s="4">
        <f>'Sorted Data'!E186</f>
        <v>27.10731315612793</v>
      </c>
      <c r="D33" s="4">
        <f t="shared" si="0"/>
        <v>27.10731315612793</v>
      </c>
      <c r="E33">
        <f>'HKG Analysis'!D33</f>
        <v>18.384205500284832</v>
      </c>
      <c r="F33" s="6">
        <f t="shared" si="1"/>
        <v>8.7231076558430978</v>
      </c>
      <c r="H33" s="4">
        <v>32</v>
      </c>
      <c r="I33" s="4" t="s">
        <v>325</v>
      </c>
      <c r="J33" s="4" t="s">
        <v>319</v>
      </c>
      <c r="K33" s="6">
        <f t="shared" ca="1" si="2"/>
        <v>25.10327974955241</v>
      </c>
      <c r="L33">
        <f t="shared" ca="1" si="3"/>
        <v>7.0197525024414054</v>
      </c>
      <c r="M33" s="10">
        <f t="shared" ca="1" si="4"/>
        <v>7.7062649174321034E-3</v>
      </c>
      <c r="O33" s="11">
        <f t="shared" ca="1" si="16"/>
        <v>0.25015640775979936</v>
      </c>
    </row>
    <row r="34" spans="1:15" x14ac:dyDescent="0.25">
      <c r="A34" s="4">
        <f>'Sorted Data'!C187</f>
        <v>11</v>
      </c>
      <c r="B34" s="4" t="str">
        <f>'Sorted Data'!D187</f>
        <v>Aox3</v>
      </c>
      <c r="C34" s="4">
        <f>'Sorted Data'!E187</f>
        <v>27.116617202758789</v>
      </c>
      <c r="D34" s="4">
        <f t="shared" si="0"/>
        <v>27.116617202758789</v>
      </c>
      <c r="E34">
        <f>'HKG Analysis'!D34</f>
        <v>18.384205500284832</v>
      </c>
      <c r="F34" s="6">
        <f t="shared" si="1"/>
        <v>8.7324117024739571</v>
      </c>
      <c r="H34" s="4">
        <v>33</v>
      </c>
      <c r="I34" s="4" t="s">
        <v>325</v>
      </c>
      <c r="J34" s="4" t="s">
        <v>319</v>
      </c>
      <c r="K34" s="6">
        <f t="shared" ca="1" si="2"/>
        <v>24.08182652791341</v>
      </c>
      <c r="L34">
        <f t="shared" ca="1" si="3"/>
        <v>5.9089743296305324</v>
      </c>
      <c r="M34" s="10">
        <f t="shared" ca="1" si="4"/>
        <v>1.6642611803108158E-2</v>
      </c>
      <c r="O34" s="11">
        <f t="shared" ca="1" si="16"/>
        <v>0.54024303978816013</v>
      </c>
    </row>
    <row r="35" spans="1:15" x14ac:dyDescent="0.25">
      <c r="A35" s="4">
        <f>'Sorted Data'!C188</f>
        <v>12</v>
      </c>
      <c r="B35" s="4" t="str">
        <f>'Sorted Data'!D188</f>
        <v>Aox3</v>
      </c>
      <c r="C35" s="4">
        <f>'Sorted Data'!E188</f>
        <v>27.142095565795898</v>
      </c>
      <c r="D35" s="4">
        <f t="shared" si="0"/>
        <v>27.142095565795898</v>
      </c>
      <c r="E35">
        <f>'HKG Analysis'!D35</f>
        <v>17.987120310465496</v>
      </c>
      <c r="F35" s="6">
        <f t="shared" si="1"/>
        <v>9.1549752553304025</v>
      </c>
      <c r="H35" s="4">
        <v>34</v>
      </c>
      <c r="I35" s="4" t="s">
        <v>325</v>
      </c>
      <c r="J35" s="4" t="s">
        <v>319</v>
      </c>
      <c r="K35" s="6">
        <f t="shared" ca="1" si="2"/>
        <v>24.35789680480957</v>
      </c>
      <c r="L35">
        <f t="shared" ca="1" si="3"/>
        <v>6.3882598876953125</v>
      </c>
      <c r="M35" s="10">
        <f t="shared" ca="1" si="4"/>
        <v>1.1938290806005163E-2</v>
      </c>
      <c r="O35" s="11">
        <f t="shared" ca="1" si="16"/>
        <v>0.38753403559570837</v>
      </c>
    </row>
    <row r="36" spans="1:15" x14ac:dyDescent="0.25">
      <c r="A36" s="4">
        <f>'Sorted Data'!C189</f>
        <v>12</v>
      </c>
      <c r="B36" s="4" t="str">
        <f>'Sorted Data'!D189</f>
        <v>Aox3</v>
      </c>
      <c r="C36" s="4">
        <f>'Sorted Data'!E189</f>
        <v>27.233772277832031</v>
      </c>
      <c r="D36" s="4">
        <f t="shared" si="0"/>
        <v>27.233772277832031</v>
      </c>
      <c r="E36">
        <f>'HKG Analysis'!D36</f>
        <v>17.987120310465496</v>
      </c>
      <c r="F36" s="6">
        <f t="shared" si="1"/>
        <v>9.2466519673665353</v>
      </c>
      <c r="H36" s="4">
        <v>35</v>
      </c>
      <c r="I36" s="4" t="s">
        <v>325</v>
      </c>
      <c r="J36" s="4" t="s">
        <v>319</v>
      </c>
      <c r="K36" s="6">
        <f t="shared" ca="1" si="2"/>
        <v>23.583323160807293</v>
      </c>
      <c r="L36">
        <f t="shared" ca="1" si="3"/>
        <v>5.4121621449788426</v>
      </c>
      <c r="M36" s="10">
        <f t="shared" ca="1" si="4"/>
        <v>2.3484258542764001E-2</v>
      </c>
      <c r="O36" s="11">
        <f t="shared" ca="1" si="16"/>
        <v>0.76233270188663782</v>
      </c>
    </row>
    <row r="37" spans="1:15" x14ac:dyDescent="0.25">
      <c r="A37" s="4">
        <f>'Sorted Data'!C190</f>
        <v>12</v>
      </c>
      <c r="B37" s="4" t="str">
        <f>'Sorted Data'!D190</f>
        <v>Aox3</v>
      </c>
      <c r="C37" s="4">
        <f>'Sorted Data'!E190</f>
        <v>27.127098083496094</v>
      </c>
      <c r="D37" s="4">
        <f t="shared" si="0"/>
        <v>27.127098083496094</v>
      </c>
      <c r="E37">
        <f>'HKG Analysis'!D37</f>
        <v>17.987120310465496</v>
      </c>
      <c r="F37" s="6">
        <f t="shared" si="1"/>
        <v>9.1399777730305978</v>
      </c>
      <c r="H37" s="4">
        <v>36</v>
      </c>
      <c r="I37" s="4" t="s">
        <v>325</v>
      </c>
      <c r="J37" s="4" t="s">
        <v>320</v>
      </c>
      <c r="K37" s="6">
        <f t="shared" ca="1" si="2"/>
        <v>27.069900512695313</v>
      </c>
      <c r="L37">
        <f t="shared" ca="1" si="3"/>
        <v>9.4058392842610665</v>
      </c>
      <c r="M37" s="10">
        <f t="shared" ca="1" si="4"/>
        <v>1.4742130150668744E-3</v>
      </c>
      <c r="O37" s="11">
        <f t="shared" ca="1" si="16"/>
        <v>4.785506806126763E-2</v>
      </c>
    </row>
    <row r="38" spans="1:15" x14ac:dyDescent="0.25">
      <c r="A38" s="4">
        <f>'Sorted Data'!C191</f>
        <v>13</v>
      </c>
      <c r="B38" s="4" t="str">
        <f>'Sorted Data'!D191</f>
        <v>Aox3</v>
      </c>
      <c r="C38" s="4">
        <f>'Sorted Data'!E191</f>
        <v>26.828458786010742</v>
      </c>
      <c r="D38" s="4">
        <f t="shared" si="0"/>
        <v>26.828458786010742</v>
      </c>
      <c r="E38">
        <f>'HKG Analysis'!D38</f>
        <v>18.033167521158855</v>
      </c>
      <c r="F38" s="6">
        <f t="shared" si="1"/>
        <v>8.7952912648518868</v>
      </c>
      <c r="H38" s="4">
        <v>37</v>
      </c>
      <c r="I38" s="4" t="s">
        <v>325</v>
      </c>
      <c r="J38" s="4" t="s">
        <v>320</v>
      </c>
      <c r="K38" s="6">
        <f t="shared" ca="1" si="2"/>
        <v>27.977136611938477</v>
      </c>
      <c r="L38">
        <f t="shared" ca="1" si="3"/>
        <v>9.9979693094889335</v>
      </c>
      <c r="M38" s="10">
        <f t="shared" ca="1" si="4"/>
        <v>9.7793804540066936E-4</v>
      </c>
      <c r="O38" s="11">
        <f t="shared" ca="1" si="16"/>
        <v>3.174527103210327E-2</v>
      </c>
    </row>
    <row r="39" spans="1:15" x14ac:dyDescent="0.25">
      <c r="A39" s="4">
        <f>'Sorted Data'!C192</f>
        <v>13</v>
      </c>
      <c r="B39" s="4" t="str">
        <f>'Sorted Data'!D192</f>
        <v>Aox3</v>
      </c>
      <c r="C39" s="4">
        <f>'Sorted Data'!E192</f>
        <v>26.849859237670898</v>
      </c>
      <c r="D39" s="4">
        <f t="shared" si="0"/>
        <v>26.849859237670898</v>
      </c>
      <c r="E39">
        <f>'HKG Analysis'!D39</f>
        <v>18.033167521158855</v>
      </c>
      <c r="F39" s="6">
        <f t="shared" si="1"/>
        <v>8.8166917165120431</v>
      </c>
      <c r="H39" s="4">
        <v>38</v>
      </c>
      <c r="I39" s="4" t="s">
        <v>325</v>
      </c>
      <c r="J39" s="4" t="s">
        <v>320</v>
      </c>
      <c r="K39" s="6">
        <f t="shared" ca="1" si="2"/>
        <v>26.141880671183269</v>
      </c>
      <c r="L39">
        <f t="shared" ca="1" si="3"/>
        <v>8.220460891723631</v>
      </c>
      <c r="M39" s="10">
        <f t="shared" ca="1" si="4"/>
        <v>3.3526999920001558E-3</v>
      </c>
      <c r="O39" s="11">
        <f t="shared" ca="1" si="16"/>
        <v>0.10883344853586219</v>
      </c>
    </row>
    <row r="40" spans="1:15" x14ac:dyDescent="0.25">
      <c r="A40" s="4">
        <f>'Sorted Data'!C193</f>
        <v>13</v>
      </c>
      <c r="B40" s="4" t="str">
        <f>'Sorted Data'!D193</f>
        <v>Aox3</v>
      </c>
      <c r="C40" s="4">
        <f>'Sorted Data'!E193</f>
        <v>26.547269821166992</v>
      </c>
      <c r="D40" s="4">
        <f t="shared" si="0"/>
        <v>26.547269821166992</v>
      </c>
      <c r="E40">
        <f>'HKG Analysis'!D40</f>
        <v>18.033167521158855</v>
      </c>
      <c r="F40" s="6">
        <f t="shared" si="1"/>
        <v>8.5141023000081368</v>
      </c>
      <c r="H40" s="4">
        <v>39</v>
      </c>
      <c r="I40" s="4" t="s">
        <v>325</v>
      </c>
      <c r="J40" s="4" t="s">
        <v>320</v>
      </c>
      <c r="K40" s="6">
        <f t="shared" ca="1" si="2"/>
        <v>26.547177632649738</v>
      </c>
      <c r="L40">
        <f t="shared" ca="1" si="3"/>
        <v>8.5190582275390643</v>
      </c>
      <c r="M40" s="10">
        <f t="shared" ca="1" si="4"/>
        <v>2.7258875664398986E-3</v>
      </c>
      <c r="O40" s="11">
        <f t="shared" ca="1" si="16"/>
        <v>8.8486218535675509E-2</v>
      </c>
    </row>
    <row r="41" spans="1:15" x14ac:dyDescent="0.25">
      <c r="A41" s="4">
        <f>'Sorted Data'!C194</f>
        <v>14</v>
      </c>
      <c r="B41" s="4" t="str">
        <f>'Sorted Data'!D194</f>
        <v>Aox3</v>
      </c>
      <c r="C41" s="4">
        <f>'Sorted Data'!E194</f>
        <v>26.625938415527344</v>
      </c>
      <c r="D41" s="4">
        <f t="shared" si="0"/>
        <v>26.625938415527344</v>
      </c>
      <c r="E41">
        <f>'HKG Analysis'!D41</f>
        <v>18.067049662272137</v>
      </c>
      <c r="F41" s="6">
        <f t="shared" si="1"/>
        <v>8.5588887532552071</v>
      </c>
      <c r="H41" s="4">
        <v>40</v>
      </c>
      <c r="I41" s="4" t="s">
        <v>325</v>
      </c>
      <c r="J41" s="4" t="s">
        <v>320</v>
      </c>
      <c r="K41" s="6">
        <f t="shared" ca="1" si="2"/>
        <v>27.048276265462238</v>
      </c>
      <c r="L41">
        <f t="shared" ca="1" si="3"/>
        <v>9.0618947347005214</v>
      </c>
      <c r="M41" s="10">
        <f t="shared" ca="1" si="4"/>
        <v>1.8711037419706172E-3</v>
      </c>
      <c r="O41" s="11">
        <f t="shared" ca="1" si="16"/>
        <v>6.0738710082297413E-2</v>
      </c>
    </row>
    <row r="42" spans="1:15" x14ac:dyDescent="0.25">
      <c r="A42" s="4">
        <f>'Sorted Data'!C195</f>
        <v>14</v>
      </c>
      <c r="B42" s="4" t="str">
        <f>'Sorted Data'!D195</f>
        <v>Aox3</v>
      </c>
      <c r="C42" s="4">
        <f>'Sorted Data'!E195</f>
        <v>26.432588577270508</v>
      </c>
      <c r="D42" s="4">
        <f t="shared" si="0"/>
        <v>26.432588577270508</v>
      </c>
      <c r="E42">
        <f>'HKG Analysis'!D42</f>
        <v>18.067049662272137</v>
      </c>
      <c r="F42" s="6">
        <f t="shared" si="1"/>
        <v>8.3655389149983712</v>
      </c>
      <c r="H42" s="4">
        <v>41</v>
      </c>
      <c r="I42" s="4" t="s">
        <v>325</v>
      </c>
      <c r="J42" s="4" t="s">
        <v>320</v>
      </c>
      <c r="K42" s="6">
        <f t="shared" ca="1" si="2"/>
        <v>25.172157287597656</v>
      </c>
      <c r="L42">
        <f t="shared" ca="1" si="3"/>
        <v>6.9797789255778007</v>
      </c>
      <c r="M42" s="10">
        <f t="shared" ca="1" si="4"/>
        <v>7.9227724056105866E-3</v>
      </c>
      <c r="O42" s="11">
        <f t="shared" ca="1" si="16"/>
        <v>0.25718455123476752</v>
      </c>
    </row>
    <row r="43" spans="1:15" x14ac:dyDescent="0.25">
      <c r="A43" s="4">
        <f>'Sorted Data'!C196</f>
        <v>14</v>
      </c>
      <c r="B43" s="4" t="str">
        <f>'Sorted Data'!D196</f>
        <v>Aox3</v>
      </c>
      <c r="C43" s="4">
        <f>'Sorted Data'!E196</f>
        <v>26.538225173950195</v>
      </c>
      <c r="D43" s="4">
        <f t="shared" si="0"/>
        <v>26.538225173950195</v>
      </c>
      <c r="E43">
        <f>'HKG Analysis'!D43</f>
        <v>18.067049662272137</v>
      </c>
      <c r="F43" s="6">
        <f t="shared" si="1"/>
        <v>8.4711755116780587</v>
      </c>
      <c r="H43" s="4">
        <v>42</v>
      </c>
      <c r="I43" s="4" t="s">
        <v>325</v>
      </c>
      <c r="J43" s="4" t="s">
        <v>321</v>
      </c>
      <c r="K43" s="6">
        <f t="shared" ca="1" si="2"/>
        <v>26.249277750651043</v>
      </c>
      <c r="L43">
        <f t="shared" ca="1" si="3"/>
        <v>8.3477350870768223</v>
      </c>
      <c r="M43" s="10">
        <f t="shared" ca="1" si="4"/>
        <v>3.069596867053965E-3</v>
      </c>
      <c r="O43" s="11">
        <f t="shared" ca="1" si="16"/>
        <v>9.9643515212662653E-2</v>
      </c>
    </row>
    <row r="44" spans="1:15" x14ac:dyDescent="0.25">
      <c r="A44" s="4">
        <f>'Sorted Data'!C197</f>
        <v>15</v>
      </c>
      <c r="B44" s="4" t="str">
        <f>'Sorted Data'!D197</f>
        <v>Aox3</v>
      </c>
      <c r="C44" s="4">
        <f>'Sorted Data'!E197</f>
        <v>26.399669647216797</v>
      </c>
      <c r="D44" s="4">
        <f t="shared" si="0"/>
        <v>26.399669647216797</v>
      </c>
      <c r="E44">
        <f>'HKG Analysis'!D44</f>
        <v>18.17125956217448</v>
      </c>
      <c r="F44" s="6">
        <f t="shared" si="1"/>
        <v>8.2284100850423165</v>
      </c>
      <c r="H44" s="4">
        <v>43</v>
      </c>
      <c r="I44" s="4" t="s">
        <v>325</v>
      </c>
      <c r="J44" s="4" t="s">
        <v>321</v>
      </c>
      <c r="K44" s="6">
        <f t="shared" ca="1" si="2"/>
        <v>26.580215454101563</v>
      </c>
      <c r="L44">
        <f t="shared" ca="1" si="3"/>
        <v>8.7343165079752616</v>
      </c>
      <c r="M44" s="10">
        <f t="shared" ca="1" si="4"/>
        <v>2.3480575628531566E-3</v>
      </c>
      <c r="O44" s="11">
        <f t="shared" ca="1" si="16"/>
        <v>7.6221314921042629E-2</v>
      </c>
    </row>
    <row r="45" spans="1:15" x14ac:dyDescent="0.25">
      <c r="A45" s="4">
        <f>'Sorted Data'!C198</f>
        <v>15</v>
      </c>
      <c r="B45" s="4" t="str">
        <f>'Sorted Data'!D198</f>
        <v>Aox3</v>
      </c>
      <c r="C45" s="4">
        <f>'Sorted Data'!E198</f>
        <v>26.199596405029297</v>
      </c>
      <c r="D45" s="4">
        <f t="shared" si="0"/>
        <v>26.199596405029297</v>
      </c>
      <c r="E45">
        <f>'HKG Analysis'!D45</f>
        <v>18.17125956217448</v>
      </c>
      <c r="F45" s="6">
        <f t="shared" si="1"/>
        <v>8.0283368428548165</v>
      </c>
      <c r="H45" s="4">
        <v>44</v>
      </c>
      <c r="I45" s="4" t="s">
        <v>325</v>
      </c>
      <c r="J45" s="4" t="s">
        <v>321</v>
      </c>
      <c r="K45" s="6">
        <f t="shared" ca="1" si="2"/>
        <v>26.42401631673177</v>
      </c>
      <c r="L45">
        <f t="shared" ca="1" si="3"/>
        <v>8.7076772054036464</v>
      </c>
      <c r="M45" s="10">
        <f t="shared" ca="1" si="4"/>
        <v>2.3918171116631541E-3</v>
      </c>
      <c r="O45" s="11">
        <f t="shared" ca="1" si="16"/>
        <v>7.7641812613866087E-2</v>
      </c>
    </row>
    <row r="46" spans="1:15" x14ac:dyDescent="0.25">
      <c r="A46" s="4">
        <f>'Sorted Data'!C199</f>
        <v>15</v>
      </c>
      <c r="B46" s="4" t="str">
        <f>'Sorted Data'!D199</f>
        <v>Aox3</v>
      </c>
      <c r="C46" s="4">
        <f>'Sorted Data'!E199</f>
        <v>26.21510124206543</v>
      </c>
      <c r="D46" s="4">
        <f t="shared" si="0"/>
        <v>26.21510124206543</v>
      </c>
      <c r="E46">
        <f>'HKG Analysis'!D46</f>
        <v>18.17125956217448</v>
      </c>
      <c r="F46" s="6">
        <f t="shared" si="1"/>
        <v>8.0438416798909493</v>
      </c>
      <c r="H46" s="4">
        <v>45</v>
      </c>
      <c r="I46" s="4" t="s">
        <v>325</v>
      </c>
      <c r="J46" s="4" t="s">
        <v>321</v>
      </c>
      <c r="K46" s="6">
        <f t="shared" ca="1" si="2"/>
        <v>25.837430318196613</v>
      </c>
      <c r="L46">
        <f t="shared" ca="1" si="3"/>
        <v>7.940593083699544</v>
      </c>
      <c r="M46" s="10">
        <f t="shared" ca="1" si="4"/>
        <v>4.0704581921503207E-3</v>
      </c>
      <c r="O46" s="11">
        <f t="shared" ca="1" si="16"/>
        <v>0.13213290876899611</v>
      </c>
    </row>
    <row r="47" spans="1:15" x14ac:dyDescent="0.25">
      <c r="A47" s="4">
        <f>'Sorted Data'!C200</f>
        <v>16</v>
      </c>
      <c r="B47" s="4" t="str">
        <f>'Sorted Data'!D200</f>
        <v>Aox3</v>
      </c>
      <c r="C47" s="4">
        <f>'Sorted Data'!E200</f>
        <v>22.98503303527832</v>
      </c>
      <c r="D47" s="4">
        <f t="shared" si="0"/>
        <v>22.98503303527832</v>
      </c>
      <c r="E47">
        <f>'HKG Analysis'!D47</f>
        <v>18.759676615397137</v>
      </c>
      <c r="F47" s="6">
        <f t="shared" si="1"/>
        <v>4.2253564198811837</v>
      </c>
      <c r="H47" s="4">
        <v>46</v>
      </c>
      <c r="I47" s="4" t="s">
        <v>325</v>
      </c>
      <c r="J47" s="4" t="s">
        <v>321</v>
      </c>
      <c r="K47" s="6">
        <f t="shared" ca="1" si="2"/>
        <v>27.454982121785481</v>
      </c>
      <c r="L47">
        <f t="shared" ca="1" si="3"/>
        <v>9.5079154968261737</v>
      </c>
      <c r="M47" s="10">
        <f t="shared" ca="1" si="4"/>
        <v>1.3735113077996434E-3</v>
      </c>
      <c r="O47" s="11">
        <f t="shared" ca="1" si="16"/>
        <v>4.4586146266447781E-2</v>
      </c>
    </row>
    <row r="48" spans="1:15" x14ac:dyDescent="0.25">
      <c r="A48" s="4">
        <f>'Sorted Data'!C201</f>
        <v>16</v>
      </c>
      <c r="B48" s="4" t="str">
        <f>'Sorted Data'!D201</f>
        <v>Aox3</v>
      </c>
      <c r="C48" s="4">
        <f>'Sorted Data'!E201</f>
        <v>22.850692749023438</v>
      </c>
      <c r="D48" s="4">
        <f t="shared" si="0"/>
        <v>22.850692749023438</v>
      </c>
      <c r="E48">
        <f>'HKG Analysis'!D48</f>
        <v>18.759676615397137</v>
      </c>
      <c r="F48" s="6">
        <f t="shared" si="1"/>
        <v>4.0910161336263009</v>
      </c>
      <c r="H48" s="4">
        <v>47</v>
      </c>
      <c r="I48" s="4" t="s">
        <v>325</v>
      </c>
      <c r="J48" s="4" t="s">
        <v>322</v>
      </c>
      <c r="K48" s="6">
        <f t="shared" ca="1" si="2"/>
        <v>28.176127115885418</v>
      </c>
      <c r="L48">
        <f t="shared" ca="1" si="3"/>
        <v>10.231443405151365</v>
      </c>
      <c r="M48" s="10">
        <f t="shared" ca="1" si="4"/>
        <v>8.3181861698710703E-4</v>
      </c>
      <c r="O48" s="11">
        <f t="shared" ca="1" si="16"/>
        <v>2.7002024893086278E-2</v>
      </c>
    </row>
    <row r="49" spans="1:15" x14ac:dyDescent="0.25">
      <c r="A49" s="4">
        <f>'Sorted Data'!C202</f>
        <v>16</v>
      </c>
      <c r="B49" s="4" t="str">
        <f>'Sorted Data'!D202</f>
        <v>Aox3</v>
      </c>
      <c r="C49" s="4">
        <f>'Sorted Data'!E202</f>
        <v>22.827932357788086</v>
      </c>
      <c r="D49" s="4">
        <f t="shared" si="0"/>
        <v>22.827932357788086</v>
      </c>
      <c r="E49">
        <f>'HKG Analysis'!D49</f>
        <v>18.759676615397137</v>
      </c>
      <c r="F49" s="6">
        <f t="shared" si="1"/>
        <v>4.0682557423909493</v>
      </c>
      <c r="H49" s="4">
        <v>48</v>
      </c>
      <c r="I49" s="4" t="s">
        <v>325</v>
      </c>
      <c r="J49" s="4" t="s">
        <v>322</v>
      </c>
      <c r="K49" s="6">
        <f t="shared" ca="1" si="2"/>
        <v>27.640858332316082</v>
      </c>
      <c r="L49">
        <f t="shared" ca="1" si="3"/>
        <v>9.8655103047688808</v>
      </c>
      <c r="M49" s="10">
        <f t="shared" ca="1" si="4"/>
        <v>1.0719770206376344E-3</v>
      </c>
      <c r="O49" s="11">
        <f t="shared" ca="1" si="16"/>
        <v>3.4797910992803029E-2</v>
      </c>
    </row>
    <row r="50" spans="1:15" x14ac:dyDescent="0.25">
      <c r="A50" s="4">
        <f>'Sorted Data'!C203</f>
        <v>17</v>
      </c>
      <c r="B50" s="4" t="str">
        <f>'Sorted Data'!D203</f>
        <v>Aox3</v>
      </c>
      <c r="C50" s="4">
        <f>'Sorted Data'!E203</f>
        <v>23.977899551391602</v>
      </c>
      <c r="D50" s="4">
        <f t="shared" si="0"/>
        <v>23.977899551391602</v>
      </c>
      <c r="E50">
        <f>'HKG Analysis'!D50</f>
        <v>19.213569005330402</v>
      </c>
      <c r="F50" s="6">
        <f t="shared" si="1"/>
        <v>4.7643305460611991</v>
      </c>
      <c r="H50" s="4">
        <v>49</v>
      </c>
      <c r="I50" s="4" t="s">
        <v>325</v>
      </c>
      <c r="J50" s="4" t="s">
        <v>322</v>
      </c>
      <c r="K50" s="6">
        <f t="shared" ca="1" si="2"/>
        <v>25.423862457275391</v>
      </c>
      <c r="L50">
        <f t="shared" ca="1" si="3"/>
        <v>7.7823600769042969</v>
      </c>
      <c r="M50" s="10">
        <f t="shared" ca="1" si="4"/>
        <v>4.5423038240429078E-3</v>
      </c>
      <c r="O50" s="11">
        <f t="shared" ca="1" si="16"/>
        <v>0.14744969446947187</v>
      </c>
    </row>
    <row r="51" spans="1:15" x14ac:dyDescent="0.25">
      <c r="A51" s="4">
        <f>'Sorted Data'!C204</f>
        <v>17</v>
      </c>
      <c r="B51" s="4" t="str">
        <f>'Sorted Data'!D204</f>
        <v>Aox3</v>
      </c>
      <c r="C51" s="4">
        <f>'Sorted Data'!E204</f>
        <v>24.072254180908203</v>
      </c>
      <c r="D51" s="4">
        <f t="shared" si="0"/>
        <v>24.072254180908203</v>
      </c>
      <c r="E51">
        <f>'HKG Analysis'!D51</f>
        <v>19.213569005330402</v>
      </c>
      <c r="F51" s="6">
        <f t="shared" si="1"/>
        <v>4.8586851755778007</v>
      </c>
      <c r="H51" s="4">
        <v>50</v>
      </c>
      <c r="I51" s="4" t="s">
        <v>325</v>
      </c>
      <c r="J51" s="4" t="s">
        <v>322</v>
      </c>
      <c r="K51" s="6">
        <f t="shared" ca="1" si="2"/>
        <v>29.606810251871746</v>
      </c>
      <c r="L51">
        <f t="shared" ca="1" si="3"/>
        <v>12.226023356119791</v>
      </c>
      <c r="M51" s="10">
        <f t="shared" ca="1" si="4"/>
        <v>2.0873738676228533E-4</v>
      </c>
      <c r="O51" s="11">
        <f t="shared" ca="1" si="16"/>
        <v>6.7759148429354854E-3</v>
      </c>
    </row>
    <row r="52" spans="1:15" x14ac:dyDescent="0.25">
      <c r="A52" s="4">
        <f>'Sorted Data'!C205</f>
        <v>17</v>
      </c>
      <c r="B52" s="4" t="str">
        <f>'Sorted Data'!D205</f>
        <v>Aox3</v>
      </c>
      <c r="C52" s="4">
        <f>'Sorted Data'!E205</f>
        <v>23.994741439819336</v>
      </c>
      <c r="D52" s="4">
        <f t="shared" si="0"/>
        <v>23.994741439819336</v>
      </c>
      <c r="E52">
        <f>'HKG Analysis'!D52</f>
        <v>19.213569005330402</v>
      </c>
      <c r="F52" s="6">
        <f t="shared" si="1"/>
        <v>4.7811724344889335</v>
      </c>
    </row>
    <row r="53" spans="1:15" x14ac:dyDescent="0.25">
      <c r="A53" s="4">
        <f>'Sorted Data'!C206</f>
        <v>18</v>
      </c>
      <c r="B53" s="4" t="str">
        <f>'Sorted Data'!D206</f>
        <v>Aox3</v>
      </c>
      <c r="C53" s="4">
        <f>'Sorted Data'!E206</f>
        <v>24.915079116821289</v>
      </c>
      <c r="D53" s="4">
        <f t="shared" si="0"/>
        <v>24.915079116821289</v>
      </c>
      <c r="E53">
        <f>'HKG Analysis'!D53</f>
        <v>19.05781364440918</v>
      </c>
      <c r="F53" s="6">
        <f t="shared" si="1"/>
        <v>5.8572654724121094</v>
      </c>
    </row>
    <row r="54" spans="1:15" x14ac:dyDescent="0.25">
      <c r="A54" s="4">
        <f>'Sorted Data'!C207</f>
        <v>18</v>
      </c>
      <c r="B54" s="4" t="str">
        <f>'Sorted Data'!D207</f>
        <v>Aox3</v>
      </c>
      <c r="C54" s="4">
        <f>'Sorted Data'!E207</f>
        <v>25.020339965820313</v>
      </c>
      <c r="D54" s="4">
        <f t="shared" si="0"/>
        <v>25.020339965820313</v>
      </c>
      <c r="E54">
        <f>'HKG Analysis'!D54</f>
        <v>19.05781364440918</v>
      </c>
      <c r="F54" s="6">
        <f t="shared" si="1"/>
        <v>5.9625263214111328</v>
      </c>
    </row>
    <row r="55" spans="1:15" x14ac:dyDescent="0.25">
      <c r="A55" s="4">
        <f>'Sorted Data'!C208</f>
        <v>18</v>
      </c>
      <c r="B55" s="4" t="str">
        <f>'Sorted Data'!D208</f>
        <v>Aox3</v>
      </c>
      <c r="C55" s="4">
        <f>'Sorted Data'!E208</f>
        <v>24.903423309326172</v>
      </c>
      <c r="D55" s="4">
        <f t="shared" si="0"/>
        <v>24.903423309326172</v>
      </c>
      <c r="E55">
        <f>'HKG Analysis'!D55</f>
        <v>19.05781364440918</v>
      </c>
      <c r="F55" s="6">
        <f t="shared" si="1"/>
        <v>5.8456096649169922</v>
      </c>
    </row>
    <row r="56" spans="1:15" x14ac:dyDescent="0.25">
      <c r="A56" s="4">
        <f>'Sorted Data'!C209</f>
        <v>19</v>
      </c>
      <c r="B56" s="4" t="str">
        <f>'Sorted Data'!D209</f>
        <v>Aox3</v>
      </c>
      <c r="C56" s="4">
        <f>'Sorted Data'!E209</f>
        <v>24.121395111083984</v>
      </c>
      <c r="D56" s="4">
        <f t="shared" si="0"/>
        <v>24.121395111083984</v>
      </c>
      <c r="E56">
        <f>'HKG Analysis'!D56</f>
        <v>19.239555358886719</v>
      </c>
      <c r="F56" s="6">
        <f t="shared" si="1"/>
        <v>4.8818397521972656</v>
      </c>
    </row>
    <row r="57" spans="1:15" x14ac:dyDescent="0.25">
      <c r="A57" s="4">
        <f>'Sorted Data'!C210</f>
        <v>19</v>
      </c>
      <c r="B57" s="4" t="str">
        <f>'Sorted Data'!D210</f>
        <v>Aox3</v>
      </c>
      <c r="C57" s="4">
        <f>'Sorted Data'!E210</f>
        <v>24.335611343383789</v>
      </c>
      <c r="D57" s="4">
        <f t="shared" si="0"/>
        <v>24.335611343383789</v>
      </c>
      <c r="E57">
        <f>'HKG Analysis'!D57</f>
        <v>19.239555358886719</v>
      </c>
      <c r="F57" s="6">
        <f t="shared" si="1"/>
        <v>5.0960559844970703</v>
      </c>
    </row>
    <row r="58" spans="1:15" x14ac:dyDescent="0.25">
      <c r="A58" s="4">
        <f>'Sorted Data'!C211</f>
        <v>19</v>
      </c>
      <c r="B58" s="4" t="str">
        <f>'Sorted Data'!D211</f>
        <v>Aox3</v>
      </c>
      <c r="C58" s="4">
        <f>'Sorted Data'!E211</f>
        <v>24.220966339111328</v>
      </c>
      <c r="D58" s="4">
        <f t="shared" si="0"/>
        <v>24.220966339111328</v>
      </c>
      <c r="E58">
        <f>'HKG Analysis'!D58</f>
        <v>19.239555358886719</v>
      </c>
      <c r="F58" s="6">
        <f t="shared" si="1"/>
        <v>4.9814109802246094</v>
      </c>
    </row>
    <row r="59" spans="1:15" x14ac:dyDescent="0.25">
      <c r="A59" s="4">
        <f>'Sorted Data'!C212</f>
        <v>20</v>
      </c>
      <c r="B59" s="4" t="str">
        <f>'Sorted Data'!D212</f>
        <v>Aox3</v>
      </c>
      <c r="C59" s="4">
        <f>'Sorted Data'!E212</f>
        <v>24.599130630493164</v>
      </c>
      <c r="D59" s="4">
        <f t="shared" si="0"/>
        <v>24.599130630493164</v>
      </c>
      <c r="E59">
        <f>'HKG Analysis'!D59</f>
        <v>19.005462646484375</v>
      </c>
      <c r="F59" s="6">
        <f t="shared" si="1"/>
        <v>5.5936679840087891</v>
      </c>
    </row>
    <row r="60" spans="1:15" x14ac:dyDescent="0.25">
      <c r="A60" s="4">
        <f>'Sorted Data'!C213</f>
        <v>20</v>
      </c>
      <c r="B60" s="4" t="str">
        <f>'Sorted Data'!D213</f>
        <v>Aox3</v>
      </c>
      <c r="C60" s="4">
        <f>'Sorted Data'!E213</f>
        <v>24.653400421142578</v>
      </c>
      <c r="D60" s="4">
        <f t="shared" si="0"/>
        <v>24.653400421142578</v>
      </c>
      <c r="E60">
        <f>'HKG Analysis'!D60</f>
        <v>19.005462646484375</v>
      </c>
      <c r="F60" s="6">
        <f t="shared" si="1"/>
        <v>5.6479377746582031</v>
      </c>
    </row>
    <row r="61" spans="1:15" x14ac:dyDescent="0.25">
      <c r="A61" s="4">
        <f>'Sorted Data'!C214</f>
        <v>20</v>
      </c>
      <c r="B61" s="4" t="str">
        <f>'Sorted Data'!D214</f>
        <v>Aox3</v>
      </c>
      <c r="C61" s="4">
        <f>'Sorted Data'!E214</f>
        <v>24.651870727539063</v>
      </c>
      <c r="D61" s="4">
        <f t="shared" si="0"/>
        <v>24.651870727539063</v>
      </c>
      <c r="E61">
        <f>'HKG Analysis'!D61</f>
        <v>19.005462646484375</v>
      </c>
      <c r="F61" s="6">
        <f t="shared" si="1"/>
        <v>5.6464080810546875</v>
      </c>
    </row>
    <row r="62" spans="1:15" x14ac:dyDescent="0.25">
      <c r="A62" s="4">
        <f>'Sorted Data'!C215</f>
        <v>21</v>
      </c>
      <c r="B62" s="4" t="str">
        <f>'Sorted Data'!D215</f>
        <v>Aox3</v>
      </c>
      <c r="C62" s="4">
        <f>'Sorted Data'!E215</f>
        <v>25.489934921264648</v>
      </c>
      <c r="D62" s="4">
        <f t="shared" si="0"/>
        <v>25.489934921264648</v>
      </c>
      <c r="E62">
        <f>'HKG Analysis'!D62</f>
        <v>18.430726369222004</v>
      </c>
      <c r="F62" s="6">
        <f t="shared" si="1"/>
        <v>7.0592085520426444</v>
      </c>
    </row>
    <row r="63" spans="1:15" x14ac:dyDescent="0.25">
      <c r="A63" s="4">
        <f>'Sorted Data'!C216</f>
        <v>21</v>
      </c>
      <c r="B63" s="4" t="str">
        <f>'Sorted Data'!D216</f>
        <v>Aox3</v>
      </c>
      <c r="C63" s="4">
        <f>'Sorted Data'!E216</f>
        <v>25.550775527954102</v>
      </c>
      <c r="D63" s="4">
        <f t="shared" si="0"/>
        <v>25.550775527954102</v>
      </c>
      <c r="E63">
        <f>'HKG Analysis'!D63</f>
        <v>18.430726369222004</v>
      </c>
      <c r="F63" s="6">
        <f t="shared" si="1"/>
        <v>7.1200491587320975</v>
      </c>
    </row>
    <row r="64" spans="1:15" x14ac:dyDescent="0.25">
      <c r="A64" s="4">
        <f>'Sorted Data'!C217</f>
        <v>21</v>
      </c>
      <c r="B64" s="4" t="str">
        <f>'Sorted Data'!D217</f>
        <v>Aox3</v>
      </c>
      <c r="C64" s="4">
        <f>'Sorted Data'!E217</f>
        <v>25.489709854125977</v>
      </c>
      <c r="D64" s="4">
        <f t="shared" si="0"/>
        <v>25.489709854125977</v>
      </c>
      <c r="E64">
        <f>'HKG Analysis'!D64</f>
        <v>18.430726369222004</v>
      </c>
      <c r="F64" s="6">
        <f t="shared" si="1"/>
        <v>7.0589834849039725</v>
      </c>
    </row>
    <row r="65" spans="1:6" x14ac:dyDescent="0.25">
      <c r="A65" s="4">
        <f>'Sorted Data'!C218</f>
        <v>22</v>
      </c>
      <c r="B65" s="4" t="str">
        <f>'Sorted Data'!D218</f>
        <v>Aox3</v>
      </c>
      <c r="C65" s="4">
        <f>'Sorted Data'!E218</f>
        <v>26.945663452148438</v>
      </c>
      <c r="D65" s="4">
        <f t="shared" si="0"/>
        <v>26.945663452148438</v>
      </c>
      <c r="E65">
        <f>'HKG Analysis'!D65</f>
        <v>18.509538650512695</v>
      </c>
      <c r="F65" s="6">
        <f t="shared" si="1"/>
        <v>8.4361248016357422</v>
      </c>
    </row>
    <row r="66" spans="1:6" x14ac:dyDescent="0.25">
      <c r="A66" s="4">
        <f>'Sorted Data'!C219</f>
        <v>22</v>
      </c>
      <c r="B66" s="4" t="str">
        <f>'Sorted Data'!D219</f>
        <v>Aox3</v>
      </c>
      <c r="C66" s="4">
        <f>'Sorted Data'!E219</f>
        <v>26.991844177246094</v>
      </c>
      <c r="D66" s="4">
        <f t="shared" si="0"/>
        <v>26.991844177246094</v>
      </c>
      <c r="E66">
        <f>'HKG Analysis'!D66</f>
        <v>18.509538650512695</v>
      </c>
      <c r="F66" s="6">
        <f t="shared" si="1"/>
        <v>8.4823055267333984</v>
      </c>
    </row>
    <row r="67" spans="1:6" x14ac:dyDescent="0.25">
      <c r="A67" s="4">
        <f>'Sorted Data'!C220</f>
        <v>22</v>
      </c>
      <c r="B67" s="4" t="str">
        <f>'Sorted Data'!D220</f>
        <v>Aox3</v>
      </c>
      <c r="C67" s="4">
        <f>'Sorted Data'!E220</f>
        <v>26.850522994995117</v>
      </c>
      <c r="D67" s="4">
        <f t="shared" ref="D67:D130" si="17">IF(C67&gt;35,35,C67)</f>
        <v>26.850522994995117</v>
      </c>
      <c r="E67">
        <f>'HKG Analysis'!D67</f>
        <v>18.509538650512695</v>
      </c>
      <c r="F67" s="6">
        <f t="shared" ref="F67:F130" si="18">D67-E67</f>
        <v>8.3409843444824219</v>
      </c>
    </row>
    <row r="68" spans="1:6" x14ac:dyDescent="0.25">
      <c r="A68" s="4">
        <f>'Sorted Data'!C221</f>
        <v>23</v>
      </c>
      <c r="B68" s="4" t="str">
        <f>'Sorted Data'!D221</f>
        <v>Aox3</v>
      </c>
      <c r="C68" s="4">
        <f>'Sorted Data'!E221</f>
        <v>25.993337631225586</v>
      </c>
      <c r="D68" s="4">
        <f t="shared" si="17"/>
        <v>25.993337631225586</v>
      </c>
      <c r="E68">
        <f>'HKG Analysis'!D68</f>
        <v>18.970298767089844</v>
      </c>
      <c r="F68" s="6">
        <f t="shared" si="18"/>
        <v>7.0230388641357422</v>
      </c>
    </row>
    <row r="69" spans="1:6" x14ac:dyDescent="0.25">
      <c r="A69" s="4">
        <f>'Sorted Data'!C222</f>
        <v>23</v>
      </c>
      <c r="B69" s="4" t="str">
        <f>'Sorted Data'!D222</f>
        <v>Aox3</v>
      </c>
      <c r="C69" s="4">
        <f>'Sorted Data'!E222</f>
        <v>26.126737594604492</v>
      </c>
      <c r="D69" s="4">
        <f t="shared" si="17"/>
        <v>26.126737594604492</v>
      </c>
      <c r="E69">
        <f>'HKG Analysis'!D69</f>
        <v>18.970298767089844</v>
      </c>
      <c r="F69" s="6">
        <f t="shared" si="18"/>
        <v>7.1564388275146484</v>
      </c>
    </row>
    <row r="70" spans="1:6" x14ac:dyDescent="0.25">
      <c r="A70" s="4">
        <f>'Sorted Data'!C223</f>
        <v>23</v>
      </c>
      <c r="B70" s="4" t="str">
        <f>'Sorted Data'!D223</f>
        <v>Aox3</v>
      </c>
      <c r="C70" s="4">
        <f>'Sorted Data'!E223</f>
        <v>26.174949645996094</v>
      </c>
      <c r="D70" s="4">
        <f t="shared" si="17"/>
        <v>26.174949645996094</v>
      </c>
      <c r="E70">
        <f>'HKG Analysis'!D70</f>
        <v>18.970298767089844</v>
      </c>
      <c r="F70" s="6">
        <f t="shared" si="18"/>
        <v>7.20465087890625</v>
      </c>
    </row>
    <row r="71" spans="1:6" x14ac:dyDescent="0.25">
      <c r="A71" s="4">
        <f>'Sorted Data'!C224</f>
        <v>24</v>
      </c>
      <c r="B71" s="4" t="str">
        <f>'Sorted Data'!D224</f>
        <v>Aox3</v>
      </c>
      <c r="C71" s="4">
        <f>'Sorted Data'!E224</f>
        <v>25.952203750610352</v>
      </c>
      <c r="D71" s="4">
        <f t="shared" si="17"/>
        <v>25.952203750610352</v>
      </c>
      <c r="E71">
        <f>'HKG Analysis'!D71</f>
        <v>18.852489471435547</v>
      </c>
      <c r="F71" s="6">
        <f t="shared" si="18"/>
        <v>7.0997142791748047</v>
      </c>
    </row>
    <row r="72" spans="1:6" x14ac:dyDescent="0.25">
      <c r="A72" s="4">
        <f>'Sorted Data'!C225</f>
        <v>24</v>
      </c>
      <c r="B72" s="4" t="str">
        <f>'Sorted Data'!D225</f>
        <v>Aox3</v>
      </c>
      <c r="C72" s="4">
        <f>'Sorted Data'!E225</f>
        <v>25.958717346191406</v>
      </c>
      <c r="D72" s="4">
        <f t="shared" si="17"/>
        <v>25.958717346191406</v>
      </c>
      <c r="E72">
        <f>'HKG Analysis'!D72</f>
        <v>18.852489471435547</v>
      </c>
      <c r="F72" s="6">
        <f t="shared" si="18"/>
        <v>7.1062278747558594</v>
      </c>
    </row>
    <row r="73" spans="1:6" x14ac:dyDescent="0.25">
      <c r="A73" s="4">
        <f>'Sorted Data'!C226</f>
        <v>24</v>
      </c>
      <c r="B73" s="4" t="str">
        <f>'Sorted Data'!D226</f>
        <v>Aox3</v>
      </c>
      <c r="C73" s="4">
        <f>'Sorted Data'!E226</f>
        <v>25.85316276550293</v>
      </c>
      <c r="D73" s="4">
        <f t="shared" si="17"/>
        <v>25.85316276550293</v>
      </c>
      <c r="E73">
        <f>'HKG Analysis'!D73</f>
        <v>18.852489471435547</v>
      </c>
      <c r="F73" s="6">
        <f t="shared" si="18"/>
        <v>7.0006732940673828</v>
      </c>
    </row>
    <row r="74" spans="1:6" x14ac:dyDescent="0.25">
      <c r="A74" s="4">
        <f>'Sorted Data'!C227</f>
        <v>25</v>
      </c>
      <c r="B74" s="4" t="str">
        <f>'Sorted Data'!D227</f>
        <v>Aox3</v>
      </c>
      <c r="C74" s="4">
        <f>'Sorted Data'!E227</f>
        <v>25.248916625976563</v>
      </c>
      <c r="D74" s="4">
        <f t="shared" si="17"/>
        <v>25.248916625976563</v>
      </c>
      <c r="E74">
        <f>'HKG Analysis'!D74</f>
        <v>18.499225616455078</v>
      </c>
      <c r="F74" s="6">
        <f t="shared" si="18"/>
        <v>6.7496910095214844</v>
      </c>
    </row>
    <row r="75" spans="1:6" x14ac:dyDescent="0.25">
      <c r="A75" s="4">
        <f>'Sorted Data'!C228</f>
        <v>25</v>
      </c>
      <c r="B75" s="4" t="str">
        <f>'Sorted Data'!D228</f>
        <v>Aox3</v>
      </c>
      <c r="C75" s="4">
        <f>'Sorted Data'!E228</f>
        <v>25.191455841064453</v>
      </c>
      <c r="D75" s="4">
        <f t="shared" si="17"/>
        <v>25.191455841064453</v>
      </c>
      <c r="E75">
        <f>'HKG Analysis'!D75</f>
        <v>18.499225616455078</v>
      </c>
      <c r="F75" s="6">
        <f t="shared" si="18"/>
        <v>6.692230224609375</v>
      </c>
    </row>
    <row r="76" spans="1:6" x14ac:dyDescent="0.25">
      <c r="A76" s="4">
        <f>'Sorted Data'!C229</f>
        <v>25</v>
      </c>
      <c r="B76" s="4" t="str">
        <f>'Sorted Data'!D229</f>
        <v>Aox3</v>
      </c>
      <c r="C76" s="4">
        <f>'Sorted Data'!E229</f>
        <v>25.339313507080078</v>
      </c>
      <c r="D76" s="4">
        <f t="shared" si="17"/>
        <v>25.339313507080078</v>
      </c>
      <c r="E76">
        <f>'HKG Analysis'!D76</f>
        <v>18.499225616455078</v>
      </c>
      <c r="F76" s="6">
        <f t="shared" si="18"/>
        <v>6.840087890625</v>
      </c>
    </row>
    <row r="77" spans="1:6" x14ac:dyDescent="0.25">
      <c r="A77" s="4">
        <f>'Sorted Data'!C230</f>
        <v>26</v>
      </c>
      <c r="B77" s="4" t="str">
        <f>'Sorted Data'!D230</f>
        <v>Aox3</v>
      </c>
      <c r="C77" s="4">
        <f>'Sorted Data'!E230</f>
        <v>23.701025009155273</v>
      </c>
      <c r="D77" s="4">
        <f t="shared" si="17"/>
        <v>23.701025009155273</v>
      </c>
      <c r="E77">
        <f>'HKG Analysis'!D77</f>
        <v>18.290826797485352</v>
      </c>
      <c r="F77" s="6">
        <f t="shared" si="18"/>
        <v>5.4101982116699219</v>
      </c>
    </row>
    <row r="78" spans="1:6" x14ac:dyDescent="0.25">
      <c r="A78" s="4">
        <f>'Sorted Data'!C231</f>
        <v>26</v>
      </c>
      <c r="B78" s="4" t="str">
        <f>'Sorted Data'!D231</f>
        <v>Aox3</v>
      </c>
      <c r="C78" s="4">
        <f>'Sorted Data'!E231</f>
        <v>23.698736190795898</v>
      </c>
      <c r="D78" s="4">
        <f t="shared" si="17"/>
        <v>23.698736190795898</v>
      </c>
      <c r="E78">
        <f>'HKG Analysis'!D78</f>
        <v>18.290826797485352</v>
      </c>
      <c r="F78" s="6">
        <f t="shared" si="18"/>
        <v>5.4079093933105469</v>
      </c>
    </row>
    <row r="79" spans="1:6" x14ac:dyDescent="0.25">
      <c r="A79" s="4">
        <f>'Sorted Data'!C232</f>
        <v>26</v>
      </c>
      <c r="B79" s="4" t="str">
        <f>'Sorted Data'!D232</f>
        <v>Aox3</v>
      </c>
      <c r="C79" s="4">
        <f>'Sorted Data'!E232</f>
        <v>23.853483200073242</v>
      </c>
      <c r="D79" s="4">
        <f t="shared" si="17"/>
        <v>23.853483200073242</v>
      </c>
      <c r="E79">
        <f>'HKG Analysis'!D79</f>
        <v>18.290826797485352</v>
      </c>
      <c r="F79" s="6">
        <f t="shared" si="18"/>
        <v>5.5626564025878906</v>
      </c>
    </row>
    <row r="80" spans="1:6" x14ac:dyDescent="0.25">
      <c r="A80" s="4">
        <f>'Sorted Data'!C233</f>
        <v>27</v>
      </c>
      <c r="B80" s="4" t="str">
        <f>'Sorted Data'!D233</f>
        <v>Aox3</v>
      </c>
      <c r="C80" s="4">
        <f>'Sorted Data'!E233</f>
        <v>23.714176177978516</v>
      </c>
      <c r="D80" s="4">
        <f t="shared" si="17"/>
        <v>23.714176177978516</v>
      </c>
      <c r="E80">
        <f>'HKG Analysis'!D80</f>
        <v>18.295281728108723</v>
      </c>
      <c r="F80" s="6">
        <f t="shared" si="18"/>
        <v>5.4188944498697929</v>
      </c>
    </row>
    <row r="81" spans="1:6" x14ac:dyDescent="0.25">
      <c r="A81" s="4">
        <f>'Sorted Data'!C234</f>
        <v>27</v>
      </c>
      <c r="B81" s="4" t="str">
        <f>'Sorted Data'!D234</f>
        <v>Aox3</v>
      </c>
      <c r="C81" s="4">
        <f>'Sorted Data'!E234</f>
        <v>23.663335800170898</v>
      </c>
      <c r="D81" s="4">
        <f t="shared" si="17"/>
        <v>23.663335800170898</v>
      </c>
      <c r="E81">
        <f>'HKG Analysis'!D81</f>
        <v>18.295281728108723</v>
      </c>
      <c r="F81" s="6">
        <f t="shared" si="18"/>
        <v>5.3680540720621757</v>
      </c>
    </row>
    <row r="82" spans="1:6" x14ac:dyDescent="0.25">
      <c r="A82" s="4">
        <f>'Sorted Data'!C235</f>
        <v>27</v>
      </c>
      <c r="B82" s="4" t="str">
        <f>'Sorted Data'!D235</f>
        <v>Aox3</v>
      </c>
      <c r="C82" s="4">
        <f>'Sorted Data'!E235</f>
        <v>23.741279602050781</v>
      </c>
      <c r="D82" s="4">
        <f t="shared" si="17"/>
        <v>23.741279602050781</v>
      </c>
      <c r="E82">
        <f>'HKG Analysis'!D82</f>
        <v>18.295281728108723</v>
      </c>
      <c r="F82" s="6">
        <f t="shared" si="18"/>
        <v>5.4459978739420585</v>
      </c>
    </row>
    <row r="83" spans="1:6" x14ac:dyDescent="0.25">
      <c r="A83" s="4">
        <f>'Sorted Data'!C236</f>
        <v>28</v>
      </c>
      <c r="B83" s="4" t="str">
        <f>'Sorted Data'!D236</f>
        <v>Aox3</v>
      </c>
      <c r="C83" s="4">
        <f>'Sorted Data'!E236</f>
        <v>23.422456741333008</v>
      </c>
      <c r="D83" s="4">
        <f t="shared" si="17"/>
        <v>23.422456741333008</v>
      </c>
      <c r="E83">
        <f>'HKG Analysis'!D83</f>
        <v>18.442558924357098</v>
      </c>
      <c r="F83" s="6">
        <f t="shared" si="18"/>
        <v>4.9798978169759103</v>
      </c>
    </row>
    <row r="84" spans="1:6" x14ac:dyDescent="0.25">
      <c r="A84" s="4">
        <f>'Sorted Data'!C237</f>
        <v>28</v>
      </c>
      <c r="B84" s="4" t="str">
        <f>'Sorted Data'!D237</f>
        <v>Aox3</v>
      </c>
      <c r="C84" s="4">
        <f>'Sorted Data'!E237</f>
        <v>23.192470550537109</v>
      </c>
      <c r="D84" s="4">
        <f t="shared" si="17"/>
        <v>23.192470550537109</v>
      </c>
      <c r="E84">
        <f>'HKG Analysis'!D84</f>
        <v>18.442558924357098</v>
      </c>
      <c r="F84" s="6">
        <f t="shared" si="18"/>
        <v>4.7499116261800118</v>
      </c>
    </row>
    <row r="85" spans="1:6" x14ac:dyDescent="0.25">
      <c r="A85" s="4">
        <f>'Sorted Data'!C238</f>
        <v>28</v>
      </c>
      <c r="B85" s="4" t="str">
        <f>'Sorted Data'!D238</f>
        <v>Aox3</v>
      </c>
      <c r="C85" s="4">
        <f>'Sorted Data'!E238</f>
        <v>23.533838272094727</v>
      </c>
      <c r="D85" s="4">
        <f t="shared" si="17"/>
        <v>23.533838272094727</v>
      </c>
      <c r="E85">
        <f>'HKG Analysis'!D85</f>
        <v>18.442558924357098</v>
      </c>
      <c r="F85" s="6">
        <f t="shared" si="18"/>
        <v>5.091279347737629</v>
      </c>
    </row>
    <row r="86" spans="1:6" x14ac:dyDescent="0.25">
      <c r="A86" s="4">
        <f>'Sorted Data'!C239</f>
        <v>29</v>
      </c>
      <c r="B86" s="4" t="str">
        <f>'Sorted Data'!D239</f>
        <v>Aox3</v>
      </c>
      <c r="C86" s="4">
        <f>'Sorted Data'!E239</f>
        <v>22.873111724853516</v>
      </c>
      <c r="D86" s="4">
        <f t="shared" si="17"/>
        <v>22.873111724853516</v>
      </c>
      <c r="E86">
        <f>'HKG Analysis'!D86</f>
        <v>18.380696614583332</v>
      </c>
      <c r="F86" s="6">
        <f t="shared" si="18"/>
        <v>4.4924151102701835</v>
      </c>
    </row>
    <row r="87" spans="1:6" x14ac:dyDescent="0.25">
      <c r="A87" s="4">
        <f>'Sorted Data'!C240</f>
        <v>29</v>
      </c>
      <c r="B87" s="4" t="str">
        <f>'Sorted Data'!D240</f>
        <v>Aox3</v>
      </c>
      <c r="C87" s="4">
        <f>'Sorted Data'!E240</f>
        <v>22.662973403930664</v>
      </c>
      <c r="D87" s="4">
        <f t="shared" si="17"/>
        <v>22.662973403930664</v>
      </c>
      <c r="E87">
        <f>'HKG Analysis'!D87</f>
        <v>18.380696614583332</v>
      </c>
      <c r="F87" s="6">
        <f t="shared" si="18"/>
        <v>4.2822767893473319</v>
      </c>
    </row>
    <row r="88" spans="1:6" x14ac:dyDescent="0.25">
      <c r="A88" s="4">
        <f>'Sorted Data'!C241</f>
        <v>29</v>
      </c>
      <c r="B88" s="4" t="str">
        <f>'Sorted Data'!D241</f>
        <v>Aox3</v>
      </c>
      <c r="C88" s="4">
        <f>'Sorted Data'!E241</f>
        <v>22.82341194152832</v>
      </c>
      <c r="D88" s="4">
        <f t="shared" si="17"/>
        <v>22.82341194152832</v>
      </c>
      <c r="E88">
        <f>'HKG Analysis'!D88</f>
        <v>18.380696614583332</v>
      </c>
      <c r="F88" s="6">
        <f t="shared" si="18"/>
        <v>4.4427153269449882</v>
      </c>
    </row>
    <row r="89" spans="1:6" x14ac:dyDescent="0.25">
      <c r="A89" s="4">
        <f>'Sorted Data'!C242</f>
        <v>30</v>
      </c>
      <c r="B89" s="4" t="str">
        <f>'Sorted Data'!D242</f>
        <v>Aox3</v>
      </c>
      <c r="C89" s="4">
        <f>'Sorted Data'!E242</f>
        <v>23.640203475952148</v>
      </c>
      <c r="D89" s="4">
        <f t="shared" si="17"/>
        <v>23.640203475952148</v>
      </c>
      <c r="E89">
        <f>'HKG Analysis'!D89</f>
        <v>18.415869394938152</v>
      </c>
      <c r="F89" s="6">
        <f t="shared" si="18"/>
        <v>5.2243340810139962</v>
      </c>
    </row>
    <row r="90" spans="1:6" x14ac:dyDescent="0.25">
      <c r="A90" s="4">
        <f>'Sorted Data'!C243</f>
        <v>30</v>
      </c>
      <c r="B90" s="4" t="str">
        <f>'Sorted Data'!D243</f>
        <v>Aox3</v>
      </c>
      <c r="C90" s="4">
        <f>'Sorted Data'!E243</f>
        <v>23.408514022827148</v>
      </c>
      <c r="D90" s="4">
        <f t="shared" si="17"/>
        <v>23.408514022827148</v>
      </c>
      <c r="E90">
        <f>'HKG Analysis'!D90</f>
        <v>18.415869394938152</v>
      </c>
      <c r="F90" s="6">
        <f t="shared" si="18"/>
        <v>4.9926446278889962</v>
      </c>
    </row>
    <row r="91" spans="1:6" x14ac:dyDescent="0.25">
      <c r="A91" s="4">
        <f>'Sorted Data'!C244</f>
        <v>30</v>
      </c>
      <c r="B91" s="4" t="str">
        <f>'Sorted Data'!D244</f>
        <v>Aox3</v>
      </c>
      <c r="C91" s="4">
        <f>'Sorted Data'!E244</f>
        <v>23.663948059082031</v>
      </c>
      <c r="D91" s="4">
        <f t="shared" si="17"/>
        <v>23.663948059082031</v>
      </c>
      <c r="E91">
        <f>'HKG Analysis'!D91</f>
        <v>18.415869394938152</v>
      </c>
      <c r="F91" s="6">
        <f t="shared" si="18"/>
        <v>5.248078664143879</v>
      </c>
    </row>
    <row r="92" spans="1:6" x14ac:dyDescent="0.25">
      <c r="A92" s="4">
        <f>'Sorted Data'!C245</f>
        <v>31</v>
      </c>
      <c r="B92" s="4" t="str">
        <f>'Sorted Data'!D245</f>
        <v>Aox3</v>
      </c>
      <c r="C92" s="4">
        <f>'Sorted Data'!E245</f>
        <v>25.140779495239258</v>
      </c>
      <c r="D92" s="4">
        <f t="shared" si="17"/>
        <v>25.140779495239258</v>
      </c>
      <c r="E92">
        <f>'HKG Analysis'!D92</f>
        <v>18.247453689575195</v>
      </c>
      <c r="F92" s="6">
        <f t="shared" si="18"/>
        <v>6.8933258056640625</v>
      </c>
    </row>
    <row r="93" spans="1:6" x14ac:dyDescent="0.25">
      <c r="A93" s="4">
        <f>'Sorted Data'!C246</f>
        <v>31</v>
      </c>
      <c r="B93" s="4" t="str">
        <f>'Sorted Data'!D246</f>
        <v>Aox3</v>
      </c>
      <c r="C93" s="4">
        <f>'Sorted Data'!E246</f>
        <v>24.920244216918945</v>
      </c>
      <c r="D93" s="4">
        <f t="shared" si="17"/>
        <v>24.920244216918945</v>
      </c>
      <c r="E93">
        <f>'HKG Analysis'!D93</f>
        <v>18.247453689575195</v>
      </c>
      <c r="F93" s="6">
        <f t="shared" si="18"/>
        <v>6.67279052734375</v>
      </c>
    </row>
    <row r="94" spans="1:6" x14ac:dyDescent="0.25">
      <c r="A94" s="4">
        <f>'Sorted Data'!C247</f>
        <v>31</v>
      </c>
      <c r="B94" s="4" t="str">
        <f>'Sorted Data'!D247</f>
        <v>Aox3</v>
      </c>
      <c r="C94" s="4">
        <f>'Sorted Data'!E247</f>
        <v>25.067436218261719</v>
      </c>
      <c r="D94" s="4">
        <f t="shared" si="17"/>
        <v>25.067436218261719</v>
      </c>
      <c r="E94">
        <f>'HKG Analysis'!D94</f>
        <v>18.247453689575195</v>
      </c>
      <c r="F94" s="6">
        <f t="shared" si="18"/>
        <v>6.8199825286865234</v>
      </c>
    </row>
    <row r="95" spans="1:6" x14ac:dyDescent="0.25">
      <c r="A95" s="4">
        <f>'Sorted Data'!C248</f>
        <v>32</v>
      </c>
      <c r="B95" s="4" t="str">
        <f>'Sorted Data'!D248</f>
        <v>Aox3</v>
      </c>
      <c r="C95" s="4">
        <f>'Sorted Data'!E248</f>
        <v>25.232576370239258</v>
      </c>
      <c r="D95" s="4">
        <f t="shared" si="17"/>
        <v>25.232576370239258</v>
      </c>
      <c r="E95">
        <f>'HKG Analysis'!D95</f>
        <v>18.083527247111004</v>
      </c>
      <c r="F95" s="6">
        <f t="shared" si="18"/>
        <v>7.149049123128254</v>
      </c>
    </row>
    <row r="96" spans="1:6" x14ac:dyDescent="0.25">
      <c r="A96" s="4">
        <f>'Sorted Data'!C249</f>
        <v>32</v>
      </c>
      <c r="B96" s="4" t="str">
        <f>'Sorted Data'!D249</f>
        <v>Aox3</v>
      </c>
      <c r="C96" s="4">
        <f>'Sorted Data'!E249</f>
        <v>24.974693298339844</v>
      </c>
      <c r="D96" s="4">
        <f t="shared" si="17"/>
        <v>24.974693298339844</v>
      </c>
      <c r="E96">
        <f>'HKG Analysis'!D96</f>
        <v>18.083527247111004</v>
      </c>
      <c r="F96" s="6">
        <f t="shared" si="18"/>
        <v>6.89116605122884</v>
      </c>
    </row>
    <row r="97" spans="1:6" x14ac:dyDescent="0.25">
      <c r="A97" s="4">
        <f>'Sorted Data'!C250</f>
        <v>32</v>
      </c>
      <c r="B97" s="4" t="str">
        <f>'Sorted Data'!D250</f>
        <v>Aox3</v>
      </c>
      <c r="C97" s="4">
        <f>'Sorted Data'!E250</f>
        <v>25.102569580078125</v>
      </c>
      <c r="D97" s="4">
        <f t="shared" si="17"/>
        <v>25.102569580078125</v>
      </c>
      <c r="E97">
        <f>'HKG Analysis'!D97</f>
        <v>18.083527247111004</v>
      </c>
      <c r="F97" s="6">
        <f t="shared" si="18"/>
        <v>7.0190423329671212</v>
      </c>
    </row>
    <row r="98" spans="1:6" x14ac:dyDescent="0.25">
      <c r="A98" s="4">
        <f>'Sorted Data'!C251</f>
        <v>33</v>
      </c>
      <c r="B98" s="4" t="str">
        <f>'Sorted Data'!D251</f>
        <v>Aox3</v>
      </c>
      <c r="C98" s="4">
        <f>'Sorted Data'!E251</f>
        <v>24.007617950439453</v>
      </c>
      <c r="D98" s="4">
        <f t="shared" si="17"/>
        <v>24.007617950439453</v>
      </c>
      <c r="E98">
        <f>'HKG Analysis'!D98</f>
        <v>18.172852198282879</v>
      </c>
      <c r="F98" s="6">
        <f t="shared" si="18"/>
        <v>5.8347657521565743</v>
      </c>
    </row>
    <row r="99" spans="1:6" x14ac:dyDescent="0.25">
      <c r="A99" s="4">
        <f>'Sorted Data'!C252</f>
        <v>33</v>
      </c>
      <c r="B99" s="4" t="str">
        <f>'Sorted Data'!D252</f>
        <v>Aox3</v>
      </c>
      <c r="C99" s="4">
        <f>'Sorted Data'!E252</f>
        <v>24.161237716674805</v>
      </c>
      <c r="D99" s="4">
        <f t="shared" si="17"/>
        <v>24.161237716674805</v>
      </c>
      <c r="E99">
        <f>'HKG Analysis'!D99</f>
        <v>18.172852198282879</v>
      </c>
      <c r="F99" s="6">
        <f t="shared" si="18"/>
        <v>5.9883855183919259</v>
      </c>
    </row>
    <row r="100" spans="1:6" x14ac:dyDescent="0.25">
      <c r="A100" s="4">
        <f>'Sorted Data'!C253</f>
        <v>33</v>
      </c>
      <c r="B100" s="4" t="str">
        <f>'Sorted Data'!D253</f>
        <v>Aox3</v>
      </c>
      <c r="C100" s="4">
        <f>'Sorted Data'!E253</f>
        <v>24.076623916625977</v>
      </c>
      <c r="D100" s="4">
        <f t="shared" si="17"/>
        <v>24.076623916625977</v>
      </c>
      <c r="E100">
        <f>'HKG Analysis'!D100</f>
        <v>18.172852198282879</v>
      </c>
      <c r="F100" s="6">
        <f t="shared" si="18"/>
        <v>5.9037717183430978</v>
      </c>
    </row>
    <row r="101" spans="1:6" x14ac:dyDescent="0.25">
      <c r="A101" s="4">
        <f>'Sorted Data'!C254</f>
        <v>34</v>
      </c>
      <c r="B101" s="4" t="str">
        <f>'Sorted Data'!D254</f>
        <v>Aox3</v>
      </c>
      <c r="C101" s="4">
        <f>'Sorted Data'!E254</f>
        <v>24.285327911376953</v>
      </c>
      <c r="D101" s="4">
        <f t="shared" si="17"/>
        <v>24.285327911376953</v>
      </c>
      <c r="E101">
        <f>'HKG Analysis'!D101</f>
        <v>17.969636917114258</v>
      </c>
      <c r="F101" s="6">
        <f t="shared" si="18"/>
        <v>6.3156909942626953</v>
      </c>
    </row>
    <row r="102" spans="1:6" x14ac:dyDescent="0.25">
      <c r="A102" s="4">
        <f>'Sorted Data'!C255</f>
        <v>34</v>
      </c>
      <c r="B102" s="4" t="str">
        <f>'Sorted Data'!D255</f>
        <v>Aox3</v>
      </c>
      <c r="C102" s="4">
        <f>'Sorted Data'!E255</f>
        <v>24.286224365234375</v>
      </c>
      <c r="D102" s="4">
        <f t="shared" si="17"/>
        <v>24.286224365234375</v>
      </c>
      <c r="E102">
        <f>'HKG Analysis'!D102</f>
        <v>17.969636917114258</v>
      </c>
      <c r="F102" s="6">
        <f t="shared" si="18"/>
        <v>6.3165874481201172</v>
      </c>
    </row>
    <row r="103" spans="1:6" x14ac:dyDescent="0.25">
      <c r="A103" s="4">
        <f>'Sorted Data'!C256</f>
        <v>34</v>
      </c>
      <c r="B103" s="4" t="str">
        <f>'Sorted Data'!D256</f>
        <v>Aox3</v>
      </c>
      <c r="C103" s="4">
        <f>'Sorted Data'!E256</f>
        <v>24.502138137817383</v>
      </c>
      <c r="D103" s="4">
        <f t="shared" si="17"/>
        <v>24.502138137817383</v>
      </c>
      <c r="E103">
        <f>'HKG Analysis'!D103</f>
        <v>17.969636917114258</v>
      </c>
      <c r="F103" s="6">
        <f t="shared" si="18"/>
        <v>6.532501220703125</v>
      </c>
    </row>
    <row r="104" spans="1:6" x14ac:dyDescent="0.25">
      <c r="A104" s="4">
        <f>'Sorted Data'!C257</f>
        <v>35</v>
      </c>
      <c r="B104" s="4" t="str">
        <f>'Sorted Data'!D257</f>
        <v>Aox3</v>
      </c>
      <c r="C104" s="4">
        <f>'Sorted Data'!E257</f>
        <v>23.398754119873047</v>
      </c>
      <c r="D104" s="4">
        <f t="shared" si="17"/>
        <v>23.398754119873047</v>
      </c>
      <c r="E104">
        <f>'HKG Analysis'!D104</f>
        <v>18.171161015828449</v>
      </c>
      <c r="F104" s="6">
        <f t="shared" si="18"/>
        <v>5.2275931040445975</v>
      </c>
    </row>
    <row r="105" spans="1:6" x14ac:dyDescent="0.25">
      <c r="A105" s="4">
        <f>'Sorted Data'!C258</f>
        <v>35</v>
      </c>
      <c r="B105" s="4" t="str">
        <f>'Sorted Data'!D258</f>
        <v>Aox3</v>
      </c>
      <c r="C105" s="4">
        <f>'Sorted Data'!E258</f>
        <v>23.653154373168945</v>
      </c>
      <c r="D105" s="4">
        <f t="shared" si="17"/>
        <v>23.653154373168945</v>
      </c>
      <c r="E105">
        <f>'HKG Analysis'!D105</f>
        <v>18.171161015828449</v>
      </c>
      <c r="F105" s="6">
        <f t="shared" si="18"/>
        <v>5.481993357340496</v>
      </c>
    </row>
    <row r="106" spans="1:6" x14ac:dyDescent="0.25">
      <c r="A106" s="4">
        <f>'Sorted Data'!C259</f>
        <v>35</v>
      </c>
      <c r="B106" s="4" t="str">
        <f>'Sorted Data'!D259</f>
        <v>Aox3</v>
      </c>
      <c r="C106" s="4">
        <f>'Sorted Data'!E259</f>
        <v>23.698060989379883</v>
      </c>
      <c r="D106" s="4">
        <f t="shared" si="17"/>
        <v>23.698060989379883</v>
      </c>
      <c r="E106">
        <f>'HKG Analysis'!D106</f>
        <v>18.171161015828449</v>
      </c>
      <c r="F106" s="6">
        <f t="shared" si="18"/>
        <v>5.5268999735514335</v>
      </c>
    </row>
    <row r="107" spans="1:6" x14ac:dyDescent="0.25">
      <c r="A107" s="4">
        <f>'Sorted Data'!C260</f>
        <v>36</v>
      </c>
      <c r="B107" s="4" t="str">
        <f>'Sorted Data'!D260</f>
        <v>Aox3</v>
      </c>
      <c r="C107" s="4">
        <f>'Sorted Data'!E260</f>
        <v>27.04734992980957</v>
      </c>
      <c r="D107" s="4">
        <f t="shared" si="17"/>
        <v>27.04734992980957</v>
      </c>
      <c r="E107">
        <f>'HKG Analysis'!D107</f>
        <v>17.664061228434246</v>
      </c>
      <c r="F107" s="6">
        <f t="shared" si="18"/>
        <v>9.3832887013753243</v>
      </c>
    </row>
    <row r="108" spans="1:6" x14ac:dyDescent="0.25">
      <c r="A108" s="4">
        <f>'Sorted Data'!C261</f>
        <v>36</v>
      </c>
      <c r="B108" s="4" t="str">
        <f>'Sorted Data'!D261</f>
        <v>Aox3</v>
      </c>
      <c r="C108" s="4">
        <f>'Sorted Data'!E261</f>
        <v>26.965219497680664</v>
      </c>
      <c r="D108" s="4">
        <f t="shared" si="17"/>
        <v>26.965219497680664</v>
      </c>
      <c r="E108">
        <f>'HKG Analysis'!D108</f>
        <v>17.664061228434246</v>
      </c>
      <c r="F108" s="6">
        <f t="shared" si="18"/>
        <v>9.3011582692464181</v>
      </c>
    </row>
    <row r="109" spans="1:6" x14ac:dyDescent="0.25">
      <c r="A109" s="4">
        <f>'Sorted Data'!C262</f>
        <v>36</v>
      </c>
      <c r="B109" s="4" t="str">
        <f>'Sorted Data'!D262</f>
        <v>Aox3</v>
      </c>
      <c r="C109" s="4">
        <f>'Sorted Data'!E262</f>
        <v>27.197132110595703</v>
      </c>
      <c r="D109" s="4">
        <f t="shared" si="17"/>
        <v>27.197132110595703</v>
      </c>
      <c r="E109">
        <f>'HKG Analysis'!D109</f>
        <v>17.664061228434246</v>
      </c>
      <c r="F109" s="6">
        <f t="shared" si="18"/>
        <v>9.5330708821614571</v>
      </c>
    </row>
    <row r="110" spans="1:6" x14ac:dyDescent="0.25">
      <c r="A110" s="4">
        <f>'Sorted Data'!C263</f>
        <v>37</v>
      </c>
      <c r="B110" s="4" t="str">
        <f>'Sorted Data'!D263</f>
        <v>Aox3</v>
      </c>
      <c r="C110" s="4">
        <f>'Sorted Data'!E263</f>
        <v>27.842535018920898</v>
      </c>
      <c r="D110" s="4">
        <f t="shared" si="17"/>
        <v>27.842535018920898</v>
      </c>
      <c r="E110">
        <f>'HKG Analysis'!D110</f>
        <v>17.979167302449543</v>
      </c>
      <c r="F110" s="6">
        <f t="shared" si="18"/>
        <v>9.8633677164713554</v>
      </c>
    </row>
    <row r="111" spans="1:6" x14ac:dyDescent="0.25">
      <c r="A111" s="4">
        <f>'Sorted Data'!C264</f>
        <v>37</v>
      </c>
      <c r="B111" s="4" t="str">
        <f>'Sorted Data'!D264</f>
        <v>Aox3</v>
      </c>
      <c r="C111" s="4">
        <f>'Sorted Data'!E264</f>
        <v>28.021892547607422</v>
      </c>
      <c r="D111" s="4">
        <f t="shared" si="17"/>
        <v>28.021892547607422</v>
      </c>
      <c r="E111">
        <f>'HKG Analysis'!D111</f>
        <v>17.979167302449543</v>
      </c>
      <c r="F111" s="6">
        <f t="shared" si="18"/>
        <v>10.042725245157879</v>
      </c>
    </row>
    <row r="112" spans="1:6" x14ac:dyDescent="0.25">
      <c r="A112" s="4">
        <f>'Sorted Data'!C265</f>
        <v>37</v>
      </c>
      <c r="B112" s="4" t="str">
        <f>'Sorted Data'!D265</f>
        <v>Aox3</v>
      </c>
      <c r="C112" s="4">
        <f>'Sorted Data'!E265</f>
        <v>28.066982269287109</v>
      </c>
      <c r="D112" s="4">
        <f t="shared" si="17"/>
        <v>28.066982269287109</v>
      </c>
      <c r="E112">
        <f>'HKG Analysis'!D112</f>
        <v>17.979167302449543</v>
      </c>
      <c r="F112" s="6">
        <f t="shared" si="18"/>
        <v>10.087814966837566</v>
      </c>
    </row>
    <row r="113" spans="1:6" x14ac:dyDescent="0.25">
      <c r="A113" s="4">
        <f>'Sorted Data'!C266</f>
        <v>38</v>
      </c>
      <c r="B113" s="4" t="str">
        <f>'Sorted Data'!D266</f>
        <v>Aox3</v>
      </c>
      <c r="C113" s="4">
        <f>'Sorted Data'!E266</f>
        <v>26.071332931518555</v>
      </c>
      <c r="D113" s="4">
        <f t="shared" si="17"/>
        <v>26.071332931518555</v>
      </c>
      <c r="E113">
        <f>'HKG Analysis'!D113</f>
        <v>17.921419779459637</v>
      </c>
      <c r="F113" s="6">
        <f t="shared" si="18"/>
        <v>8.1499131520589181</v>
      </c>
    </row>
    <row r="114" spans="1:6" x14ac:dyDescent="0.25">
      <c r="A114" s="4">
        <f>'Sorted Data'!C267</f>
        <v>38</v>
      </c>
      <c r="B114" s="4" t="str">
        <f>'Sorted Data'!D267</f>
        <v>Aox3</v>
      </c>
      <c r="C114" s="4">
        <f>'Sorted Data'!E267</f>
        <v>26.076589584350586</v>
      </c>
      <c r="D114" s="4">
        <f t="shared" si="17"/>
        <v>26.076589584350586</v>
      </c>
      <c r="E114">
        <f>'HKG Analysis'!D114</f>
        <v>17.921419779459637</v>
      </c>
      <c r="F114" s="6">
        <f t="shared" si="18"/>
        <v>8.1551698048909493</v>
      </c>
    </row>
    <row r="115" spans="1:6" x14ac:dyDescent="0.25">
      <c r="A115" s="4">
        <f>'Sorted Data'!C268</f>
        <v>38</v>
      </c>
      <c r="B115" s="4" t="str">
        <f>'Sorted Data'!D268</f>
        <v>Aox3</v>
      </c>
      <c r="C115" s="4">
        <f>'Sorted Data'!E268</f>
        <v>26.277719497680664</v>
      </c>
      <c r="D115" s="4">
        <f t="shared" si="17"/>
        <v>26.277719497680664</v>
      </c>
      <c r="E115">
        <f>'HKG Analysis'!D115</f>
        <v>17.921419779459637</v>
      </c>
      <c r="F115" s="6">
        <f t="shared" si="18"/>
        <v>8.3562997182210275</v>
      </c>
    </row>
    <row r="116" spans="1:6" x14ac:dyDescent="0.25">
      <c r="A116" s="4">
        <f>'Sorted Data'!C269</f>
        <v>39</v>
      </c>
      <c r="B116" s="4" t="str">
        <f>'Sorted Data'!D269</f>
        <v>Aox3</v>
      </c>
      <c r="C116" s="4">
        <f>'Sorted Data'!E269</f>
        <v>26.481866836547852</v>
      </c>
      <c r="D116" s="4">
        <f t="shared" si="17"/>
        <v>26.481866836547852</v>
      </c>
      <c r="E116">
        <f>'HKG Analysis'!D116</f>
        <v>18.028119405110676</v>
      </c>
      <c r="F116" s="6">
        <f t="shared" si="18"/>
        <v>8.4537474314371757</v>
      </c>
    </row>
    <row r="117" spans="1:6" x14ac:dyDescent="0.25">
      <c r="A117" s="4">
        <f>'Sorted Data'!C270</f>
        <v>39</v>
      </c>
      <c r="B117" s="4" t="str">
        <f>'Sorted Data'!D270</f>
        <v>Aox3</v>
      </c>
      <c r="C117" s="4">
        <f>'Sorted Data'!E270</f>
        <v>26.445981979370117</v>
      </c>
      <c r="D117" s="4">
        <f t="shared" si="17"/>
        <v>26.445981979370117</v>
      </c>
      <c r="E117">
        <f>'HKG Analysis'!D117</f>
        <v>18.028119405110676</v>
      </c>
      <c r="F117" s="6">
        <f t="shared" si="18"/>
        <v>8.4178625742594413</v>
      </c>
    </row>
    <row r="118" spans="1:6" x14ac:dyDescent="0.25">
      <c r="A118" s="4">
        <f>'Sorted Data'!C271</f>
        <v>39</v>
      </c>
      <c r="B118" s="4" t="str">
        <f>'Sorted Data'!D271</f>
        <v>Aox3</v>
      </c>
      <c r="C118" s="4">
        <f>'Sorted Data'!E271</f>
        <v>26.71368408203125</v>
      </c>
      <c r="D118" s="4">
        <f t="shared" si="17"/>
        <v>26.71368408203125</v>
      </c>
      <c r="E118">
        <f>'HKG Analysis'!D118</f>
        <v>18.028119405110676</v>
      </c>
      <c r="F118" s="6">
        <f t="shared" si="18"/>
        <v>8.6855646769205741</v>
      </c>
    </row>
    <row r="119" spans="1:6" x14ac:dyDescent="0.25">
      <c r="A119" s="4">
        <f>'Sorted Data'!C272</f>
        <v>40</v>
      </c>
      <c r="B119" s="4" t="str">
        <f>'Sorted Data'!D272</f>
        <v>Aox3</v>
      </c>
      <c r="C119" s="4">
        <f>'Sorted Data'!E272</f>
        <v>26.963691711425781</v>
      </c>
      <c r="D119" s="4">
        <f t="shared" si="17"/>
        <v>26.963691711425781</v>
      </c>
      <c r="E119">
        <f>'HKG Analysis'!D119</f>
        <v>17.986381530761719</v>
      </c>
      <c r="F119" s="6">
        <f t="shared" si="18"/>
        <v>8.9773101806640625</v>
      </c>
    </row>
    <row r="120" spans="1:6" x14ac:dyDescent="0.25">
      <c r="A120" s="4">
        <f>'Sorted Data'!C273</f>
        <v>40</v>
      </c>
      <c r="B120" s="4" t="str">
        <f>'Sorted Data'!D273</f>
        <v>Aox3</v>
      </c>
      <c r="C120" s="4">
        <f>'Sorted Data'!E273</f>
        <v>27.208057403564453</v>
      </c>
      <c r="D120" s="4">
        <f t="shared" si="17"/>
        <v>27.208057403564453</v>
      </c>
      <c r="E120">
        <f>'HKG Analysis'!D120</f>
        <v>17.986381530761719</v>
      </c>
      <c r="F120" s="6">
        <f t="shared" si="18"/>
        <v>9.2216758728027344</v>
      </c>
    </row>
    <row r="121" spans="1:6" x14ac:dyDescent="0.25">
      <c r="A121" s="4">
        <f>'Sorted Data'!C274</f>
        <v>40</v>
      </c>
      <c r="B121" s="4" t="str">
        <f>'Sorted Data'!D274</f>
        <v>Aox3</v>
      </c>
      <c r="C121" s="4">
        <f>'Sorted Data'!E274</f>
        <v>26.973079681396484</v>
      </c>
      <c r="D121" s="4">
        <f t="shared" si="17"/>
        <v>26.973079681396484</v>
      </c>
      <c r="E121">
        <f>'HKG Analysis'!D121</f>
        <v>17.986381530761719</v>
      </c>
      <c r="F121" s="6">
        <f t="shared" si="18"/>
        <v>8.9866981506347656</v>
      </c>
    </row>
    <row r="122" spans="1:6" x14ac:dyDescent="0.25">
      <c r="A122" s="4">
        <f>'Sorted Data'!C275</f>
        <v>41</v>
      </c>
      <c r="B122" s="4" t="str">
        <f>'Sorted Data'!D275</f>
        <v>Aox3</v>
      </c>
      <c r="C122" s="4">
        <f>'Sorted Data'!E275</f>
        <v>25.189817428588867</v>
      </c>
      <c r="D122" s="4">
        <f t="shared" si="17"/>
        <v>25.189817428588867</v>
      </c>
      <c r="E122">
        <f>'HKG Analysis'!D122</f>
        <v>18.192378362019856</v>
      </c>
      <c r="F122" s="6">
        <f t="shared" si="18"/>
        <v>6.9974390665690116</v>
      </c>
    </row>
    <row r="123" spans="1:6" x14ac:dyDescent="0.25">
      <c r="A123" s="4">
        <f>'Sorted Data'!C276</f>
        <v>41</v>
      </c>
      <c r="B123" s="4" t="str">
        <f>'Sorted Data'!D276</f>
        <v>Aox3</v>
      </c>
      <c r="C123" s="4">
        <f>'Sorted Data'!E276</f>
        <v>25.253477096557617</v>
      </c>
      <c r="D123" s="4">
        <f t="shared" si="17"/>
        <v>25.253477096557617</v>
      </c>
      <c r="E123">
        <f>'HKG Analysis'!D123</f>
        <v>18.192378362019856</v>
      </c>
      <c r="F123" s="6">
        <f t="shared" si="18"/>
        <v>7.0610987345377616</v>
      </c>
    </row>
    <row r="124" spans="1:6" x14ac:dyDescent="0.25">
      <c r="A124" s="4">
        <f>'Sorted Data'!C277</f>
        <v>41</v>
      </c>
      <c r="B124" s="4" t="str">
        <f>'Sorted Data'!D277</f>
        <v>Aox3</v>
      </c>
      <c r="C124" s="4">
        <f>'Sorted Data'!E277</f>
        <v>25.073177337646484</v>
      </c>
      <c r="D124" s="4">
        <f t="shared" si="17"/>
        <v>25.073177337646484</v>
      </c>
      <c r="E124">
        <f>'HKG Analysis'!D124</f>
        <v>18.192378362019856</v>
      </c>
      <c r="F124" s="6">
        <f t="shared" si="18"/>
        <v>6.8807989756266288</v>
      </c>
    </row>
    <row r="125" spans="1:6" x14ac:dyDescent="0.25">
      <c r="A125" s="4">
        <f>'Sorted Data'!C278</f>
        <v>42</v>
      </c>
      <c r="B125" s="4" t="str">
        <f>'Sorted Data'!D278</f>
        <v>Aox3</v>
      </c>
      <c r="C125" s="4">
        <f>'Sorted Data'!E278</f>
        <v>26.238119125366211</v>
      </c>
      <c r="D125" s="4">
        <f t="shared" si="17"/>
        <v>26.238119125366211</v>
      </c>
      <c r="E125">
        <f>'HKG Analysis'!D125</f>
        <v>17.901542663574219</v>
      </c>
      <c r="F125" s="6">
        <f t="shared" si="18"/>
        <v>8.3365764617919922</v>
      </c>
    </row>
    <row r="126" spans="1:6" x14ac:dyDescent="0.25">
      <c r="A126" s="4">
        <f>'Sorted Data'!C279</f>
        <v>42</v>
      </c>
      <c r="B126" s="4" t="str">
        <f>'Sorted Data'!D279</f>
        <v>Aox3</v>
      </c>
      <c r="C126" s="4">
        <f>'Sorted Data'!E279</f>
        <v>26.3848876953125</v>
      </c>
      <c r="D126" s="4">
        <f t="shared" si="17"/>
        <v>26.3848876953125</v>
      </c>
      <c r="E126">
        <f>'HKG Analysis'!D126</f>
        <v>17.901542663574219</v>
      </c>
      <c r="F126" s="6">
        <f t="shared" si="18"/>
        <v>8.4833450317382813</v>
      </c>
    </row>
    <row r="127" spans="1:6" x14ac:dyDescent="0.25">
      <c r="A127" s="4">
        <f>'Sorted Data'!C280</f>
        <v>42</v>
      </c>
      <c r="B127" s="4" t="str">
        <f>'Sorted Data'!D280</f>
        <v>Aox3</v>
      </c>
      <c r="C127" s="4">
        <f>'Sorted Data'!E280</f>
        <v>26.124826431274414</v>
      </c>
      <c r="D127" s="4">
        <f t="shared" si="17"/>
        <v>26.124826431274414</v>
      </c>
      <c r="E127">
        <f>'HKG Analysis'!D127</f>
        <v>17.901542663574219</v>
      </c>
      <c r="F127" s="6">
        <f t="shared" si="18"/>
        <v>8.2232837677001953</v>
      </c>
    </row>
    <row r="128" spans="1:6" x14ac:dyDescent="0.25">
      <c r="A128" s="4">
        <f>'Sorted Data'!C281</f>
        <v>43</v>
      </c>
      <c r="B128" s="4" t="str">
        <f>'Sorted Data'!D281</f>
        <v>Aox3</v>
      </c>
      <c r="C128" s="4">
        <f>'Sorted Data'!E281</f>
        <v>26.399528503417969</v>
      </c>
      <c r="D128" s="4">
        <f t="shared" si="17"/>
        <v>26.399528503417969</v>
      </c>
      <c r="E128">
        <f>'HKG Analysis'!D128</f>
        <v>17.845898946126301</v>
      </c>
      <c r="F128" s="6">
        <f t="shared" si="18"/>
        <v>8.5536295572916679</v>
      </c>
    </row>
    <row r="129" spans="1:6" x14ac:dyDescent="0.25">
      <c r="A129" s="4">
        <f>'Sorted Data'!C282</f>
        <v>43</v>
      </c>
      <c r="B129" s="4" t="str">
        <f>'Sorted Data'!D282</f>
        <v>Aox3</v>
      </c>
      <c r="C129" s="4">
        <f>'Sorted Data'!E282</f>
        <v>26.738040924072266</v>
      </c>
      <c r="D129" s="4">
        <f t="shared" si="17"/>
        <v>26.738040924072266</v>
      </c>
      <c r="E129">
        <f>'HKG Analysis'!D129</f>
        <v>17.845898946126301</v>
      </c>
      <c r="F129" s="6">
        <f t="shared" si="18"/>
        <v>8.8921419779459647</v>
      </c>
    </row>
    <row r="130" spans="1:6" x14ac:dyDescent="0.25">
      <c r="A130" s="4">
        <f>'Sorted Data'!C283</f>
        <v>43</v>
      </c>
      <c r="B130" s="4" t="str">
        <f>'Sorted Data'!D283</f>
        <v>Aox3</v>
      </c>
      <c r="C130" s="4">
        <f>'Sorted Data'!E283</f>
        <v>26.603076934814453</v>
      </c>
      <c r="D130" s="4">
        <f t="shared" si="17"/>
        <v>26.603076934814453</v>
      </c>
      <c r="E130">
        <f>'HKG Analysis'!D130</f>
        <v>17.845898946126301</v>
      </c>
      <c r="F130" s="6">
        <f t="shared" si="18"/>
        <v>8.7571779886881522</v>
      </c>
    </row>
    <row r="131" spans="1:6" x14ac:dyDescent="0.25">
      <c r="A131" s="4">
        <f>'Sorted Data'!C284</f>
        <v>44</v>
      </c>
      <c r="B131" s="4" t="str">
        <f>'Sorted Data'!D284</f>
        <v>Aox3</v>
      </c>
      <c r="C131" s="4">
        <f>'Sorted Data'!E284</f>
        <v>26.454477310180664</v>
      </c>
      <c r="D131" s="4">
        <f t="shared" ref="D131:D154" si="19">IF(C131&gt;35,35,C131)</f>
        <v>26.454477310180664</v>
      </c>
      <c r="E131">
        <f>'HKG Analysis'!D131</f>
        <v>17.716339111328125</v>
      </c>
      <c r="F131" s="6">
        <f t="shared" ref="F131:F151" si="20">D131-E131</f>
        <v>8.7381381988525391</v>
      </c>
    </row>
    <row r="132" spans="1:6" x14ac:dyDescent="0.25">
      <c r="A132" s="4">
        <f>'Sorted Data'!C285</f>
        <v>44</v>
      </c>
      <c r="B132" s="4" t="str">
        <f>'Sorted Data'!D285</f>
        <v>Aox3</v>
      </c>
      <c r="C132" s="4">
        <f>'Sorted Data'!E285</f>
        <v>26.448551177978516</v>
      </c>
      <c r="D132" s="4">
        <f t="shared" si="19"/>
        <v>26.448551177978516</v>
      </c>
      <c r="E132">
        <f>'HKG Analysis'!D132</f>
        <v>17.716339111328125</v>
      </c>
      <c r="F132" s="6">
        <f t="shared" si="20"/>
        <v>8.7322120666503906</v>
      </c>
    </row>
    <row r="133" spans="1:6" x14ac:dyDescent="0.25">
      <c r="A133" s="4">
        <f>'Sorted Data'!C286</f>
        <v>44</v>
      </c>
      <c r="B133" s="4" t="str">
        <f>'Sorted Data'!D286</f>
        <v>Aox3</v>
      </c>
      <c r="C133" s="4">
        <f>'Sorted Data'!E286</f>
        <v>26.369020462036133</v>
      </c>
      <c r="D133" s="4">
        <f t="shared" si="19"/>
        <v>26.369020462036133</v>
      </c>
      <c r="E133">
        <f>'HKG Analysis'!D133</f>
        <v>17.716339111328125</v>
      </c>
      <c r="F133" s="6">
        <f t="shared" si="20"/>
        <v>8.6526813507080078</v>
      </c>
    </row>
    <row r="134" spans="1:6" x14ac:dyDescent="0.25">
      <c r="A134" s="4">
        <f>'Sorted Data'!C287</f>
        <v>45</v>
      </c>
      <c r="B134" s="4" t="str">
        <f>'Sorted Data'!D287</f>
        <v>Aox3</v>
      </c>
      <c r="C134" s="4">
        <f>'Sorted Data'!E287</f>
        <v>25.728775024414063</v>
      </c>
      <c r="D134" s="4">
        <f t="shared" si="19"/>
        <v>25.728775024414063</v>
      </c>
      <c r="E134">
        <f>'HKG Analysis'!D134</f>
        <v>17.89683723449707</v>
      </c>
      <c r="F134" s="6">
        <f t="shared" si="20"/>
        <v>7.8319377899169922</v>
      </c>
    </row>
    <row r="135" spans="1:6" x14ac:dyDescent="0.25">
      <c r="A135" s="4">
        <f>'Sorted Data'!C288</f>
        <v>45</v>
      </c>
      <c r="B135" s="4" t="str">
        <f>'Sorted Data'!D288</f>
        <v>Aox3</v>
      </c>
      <c r="C135" s="4">
        <f>'Sorted Data'!E288</f>
        <v>25.908594131469727</v>
      </c>
      <c r="D135" s="4">
        <f t="shared" si="19"/>
        <v>25.908594131469727</v>
      </c>
      <c r="E135">
        <f>'HKG Analysis'!D135</f>
        <v>17.89683723449707</v>
      </c>
      <c r="F135" s="6">
        <f t="shared" si="20"/>
        <v>8.0117568969726563</v>
      </c>
    </row>
    <row r="136" spans="1:6" x14ac:dyDescent="0.25">
      <c r="A136" s="4">
        <f>'Sorted Data'!C289</f>
        <v>45</v>
      </c>
      <c r="B136" s="4" t="str">
        <f>'Sorted Data'!D289</f>
        <v>Aox3</v>
      </c>
      <c r="C136" s="4">
        <f>'Sorted Data'!E289</f>
        <v>25.874921798706055</v>
      </c>
      <c r="D136" s="4">
        <f t="shared" si="19"/>
        <v>25.874921798706055</v>
      </c>
      <c r="E136">
        <f>'HKG Analysis'!D136</f>
        <v>17.89683723449707</v>
      </c>
      <c r="F136" s="6">
        <f t="shared" si="20"/>
        <v>7.9780845642089844</v>
      </c>
    </row>
    <row r="137" spans="1:6" x14ac:dyDescent="0.25">
      <c r="A137" s="4">
        <f>'Sorted Data'!C290</f>
        <v>46</v>
      </c>
      <c r="B137" s="4" t="str">
        <f>'Sorted Data'!D290</f>
        <v>Aox3</v>
      </c>
      <c r="C137" s="4">
        <f>'Sorted Data'!E290</f>
        <v>27.651260375976563</v>
      </c>
      <c r="D137" s="4">
        <f t="shared" si="19"/>
        <v>27.651260375976563</v>
      </c>
      <c r="E137">
        <f>'HKG Analysis'!D137</f>
        <v>17.947066624959309</v>
      </c>
      <c r="F137" s="6">
        <f t="shared" si="20"/>
        <v>9.7041937510172538</v>
      </c>
    </row>
    <row r="138" spans="1:6" x14ac:dyDescent="0.25">
      <c r="A138" s="4">
        <f>'Sorted Data'!C291</f>
        <v>46</v>
      </c>
      <c r="B138" s="4" t="str">
        <f>'Sorted Data'!D291</f>
        <v>Aox3</v>
      </c>
      <c r="C138" s="4">
        <f>'Sorted Data'!E291</f>
        <v>27.338142395019531</v>
      </c>
      <c r="D138" s="4">
        <f t="shared" si="19"/>
        <v>27.338142395019531</v>
      </c>
      <c r="E138">
        <f>'HKG Analysis'!D138</f>
        <v>17.947066624959309</v>
      </c>
      <c r="F138" s="6">
        <f t="shared" si="20"/>
        <v>9.3910757700602225</v>
      </c>
    </row>
    <row r="139" spans="1:6" x14ac:dyDescent="0.25">
      <c r="A139" s="4">
        <f>'Sorted Data'!C292</f>
        <v>46</v>
      </c>
      <c r="B139" s="4" t="str">
        <f>'Sorted Data'!D292</f>
        <v>Aox3</v>
      </c>
      <c r="C139" s="4">
        <f>'Sorted Data'!E292</f>
        <v>27.375543594360352</v>
      </c>
      <c r="D139" s="4">
        <f t="shared" si="19"/>
        <v>27.375543594360352</v>
      </c>
      <c r="E139">
        <f>'HKG Analysis'!D139</f>
        <v>17.947066624959309</v>
      </c>
      <c r="F139" s="6">
        <f t="shared" si="20"/>
        <v>9.4284769694010429</v>
      </c>
    </row>
    <row r="140" spans="1:6" x14ac:dyDescent="0.25">
      <c r="A140" s="4">
        <f>'Sorted Data'!C293</f>
        <v>47</v>
      </c>
      <c r="B140" s="4" t="str">
        <f>'Sorted Data'!D293</f>
        <v>Aox3</v>
      </c>
      <c r="C140" s="4">
        <f>'Sorted Data'!E293</f>
        <v>28.159061431884766</v>
      </c>
      <c r="D140" s="4">
        <f t="shared" si="19"/>
        <v>28.159061431884766</v>
      </c>
      <c r="E140">
        <f>'HKG Analysis'!D140</f>
        <v>17.944683710734051</v>
      </c>
      <c r="F140" s="6">
        <f t="shared" si="20"/>
        <v>10.214377721150715</v>
      </c>
    </row>
    <row r="141" spans="1:6" x14ac:dyDescent="0.25">
      <c r="A141" s="4">
        <f>'Sorted Data'!C294</f>
        <v>47</v>
      </c>
      <c r="B141" s="4" t="str">
        <f>'Sorted Data'!D294</f>
        <v>Aox3</v>
      </c>
      <c r="C141" s="4">
        <f>'Sorted Data'!E294</f>
        <v>28.308521270751953</v>
      </c>
      <c r="D141" s="4">
        <f t="shared" si="19"/>
        <v>28.308521270751953</v>
      </c>
      <c r="E141">
        <f>'HKG Analysis'!D141</f>
        <v>17.944683710734051</v>
      </c>
      <c r="F141" s="6">
        <f t="shared" si="20"/>
        <v>10.363837560017902</v>
      </c>
    </row>
    <row r="142" spans="1:6" x14ac:dyDescent="0.25">
      <c r="A142" s="4">
        <f>'Sorted Data'!C295</f>
        <v>47</v>
      </c>
      <c r="B142" s="4" t="str">
        <f>'Sorted Data'!D295</f>
        <v>Aox3</v>
      </c>
      <c r="C142" s="4">
        <f>'Sorted Data'!E295</f>
        <v>28.060798645019531</v>
      </c>
      <c r="D142" s="4">
        <f t="shared" si="19"/>
        <v>28.060798645019531</v>
      </c>
      <c r="E142">
        <f>'HKG Analysis'!D142</f>
        <v>17.944683710734051</v>
      </c>
      <c r="F142" s="6">
        <f t="shared" si="20"/>
        <v>10.116114934285481</v>
      </c>
    </row>
    <row r="143" spans="1:6" x14ac:dyDescent="0.25">
      <c r="A143" s="4">
        <f>'Sorted Data'!C296</f>
        <v>48</v>
      </c>
      <c r="B143" s="4" t="str">
        <f>'Sorted Data'!D296</f>
        <v>Aox3</v>
      </c>
      <c r="C143" s="4">
        <f>'Sorted Data'!E296</f>
        <v>27.685333251953125</v>
      </c>
      <c r="D143" s="4">
        <f t="shared" si="19"/>
        <v>27.685333251953125</v>
      </c>
      <c r="E143">
        <f>'HKG Analysis'!D143</f>
        <v>17.775348027547199</v>
      </c>
      <c r="F143" s="6">
        <f t="shared" si="20"/>
        <v>9.9099852244059257</v>
      </c>
    </row>
    <row r="144" spans="1:6" x14ac:dyDescent="0.25">
      <c r="A144" s="4">
        <f>'Sorted Data'!C297</f>
        <v>48</v>
      </c>
      <c r="B144" s="4" t="str">
        <f>'Sorted Data'!D297</f>
        <v>Aox3</v>
      </c>
      <c r="C144" s="4">
        <f>'Sorted Data'!E297</f>
        <v>27.484533309936523</v>
      </c>
      <c r="D144" s="4">
        <f t="shared" si="19"/>
        <v>27.484533309936523</v>
      </c>
      <c r="E144">
        <f>'HKG Analysis'!D144</f>
        <v>17.775348027547199</v>
      </c>
      <c r="F144" s="6">
        <f t="shared" si="20"/>
        <v>9.7091852823893241</v>
      </c>
    </row>
    <row r="145" spans="1:6" x14ac:dyDescent="0.25">
      <c r="A145" s="4">
        <f>'Sorted Data'!C298</f>
        <v>48</v>
      </c>
      <c r="B145" s="4" t="str">
        <f>'Sorted Data'!D298</f>
        <v>Aox3</v>
      </c>
      <c r="C145" s="4">
        <f>'Sorted Data'!E298</f>
        <v>27.752708435058594</v>
      </c>
      <c r="D145" s="4">
        <f t="shared" si="19"/>
        <v>27.752708435058594</v>
      </c>
      <c r="E145">
        <f>'HKG Analysis'!D145</f>
        <v>17.775348027547199</v>
      </c>
      <c r="F145" s="6">
        <f t="shared" si="20"/>
        <v>9.9773604075113944</v>
      </c>
    </row>
    <row r="146" spans="1:6" x14ac:dyDescent="0.25">
      <c r="A146" s="4">
        <f>'Sorted Data'!C299</f>
        <v>49</v>
      </c>
      <c r="B146" s="4" t="str">
        <f>'Sorted Data'!D299</f>
        <v>Aox3</v>
      </c>
      <c r="C146" s="4">
        <f>'Sorted Data'!E299</f>
        <v>25.200490951538086</v>
      </c>
      <c r="D146" s="4">
        <f t="shared" si="19"/>
        <v>25.200490951538086</v>
      </c>
      <c r="E146">
        <f>'HKG Analysis'!D146</f>
        <v>17.641502380371094</v>
      </c>
      <c r="F146" s="6">
        <f t="shared" si="20"/>
        <v>7.5589885711669922</v>
      </c>
    </row>
    <row r="147" spans="1:6" x14ac:dyDescent="0.25">
      <c r="A147" s="4">
        <f>'Sorted Data'!C300</f>
        <v>49</v>
      </c>
      <c r="B147" s="4" t="str">
        <f>'Sorted Data'!D300</f>
        <v>Aox3</v>
      </c>
      <c r="C147" s="4">
        <f>'Sorted Data'!E300</f>
        <v>25.706518173217773</v>
      </c>
      <c r="D147" s="4">
        <f t="shared" si="19"/>
        <v>25.706518173217773</v>
      </c>
      <c r="E147">
        <f>'HKG Analysis'!D147</f>
        <v>17.641502380371094</v>
      </c>
      <c r="F147" s="6">
        <f t="shared" si="20"/>
        <v>8.0650157928466797</v>
      </c>
    </row>
    <row r="148" spans="1:6" x14ac:dyDescent="0.25">
      <c r="A148" s="4">
        <f>'Sorted Data'!C301</f>
        <v>49</v>
      </c>
      <c r="B148" s="4" t="str">
        <f>'Sorted Data'!D301</f>
        <v>Aox3</v>
      </c>
      <c r="C148" s="4">
        <f>'Sorted Data'!E301</f>
        <v>25.364578247070313</v>
      </c>
      <c r="D148" s="4">
        <f t="shared" si="19"/>
        <v>25.364578247070313</v>
      </c>
      <c r="E148">
        <f>'HKG Analysis'!D148</f>
        <v>17.641502380371094</v>
      </c>
      <c r="F148" s="6">
        <f t="shared" si="20"/>
        <v>7.7230758666992188</v>
      </c>
    </row>
    <row r="149" spans="1:6" x14ac:dyDescent="0.25">
      <c r="A149" s="4">
        <f>'Sorted Data'!C302</f>
        <v>50</v>
      </c>
      <c r="B149" s="4" t="str">
        <f>'Sorted Data'!D302</f>
        <v>Aox3</v>
      </c>
      <c r="C149" s="4">
        <f>'Sorted Data'!E302</f>
        <v>29.73198127746582</v>
      </c>
      <c r="D149" s="4">
        <f t="shared" si="19"/>
        <v>29.73198127746582</v>
      </c>
      <c r="E149">
        <f>'HKG Analysis'!D149</f>
        <v>17.380786895751953</v>
      </c>
      <c r="F149" s="6">
        <f t="shared" si="20"/>
        <v>12.351194381713867</v>
      </c>
    </row>
    <row r="150" spans="1:6" x14ac:dyDescent="0.25">
      <c r="A150" s="4">
        <f>'Sorted Data'!C303</f>
        <v>50</v>
      </c>
      <c r="B150" s="4" t="str">
        <f>'Sorted Data'!D303</f>
        <v>Aox3</v>
      </c>
      <c r="C150" s="4">
        <f>'Sorted Data'!E303</f>
        <v>29.733697891235352</v>
      </c>
      <c r="D150" s="4">
        <f t="shared" si="19"/>
        <v>29.733697891235352</v>
      </c>
      <c r="E150">
        <f>'HKG Analysis'!D150</f>
        <v>17.380786895751953</v>
      </c>
      <c r="F150" s="6">
        <f t="shared" si="20"/>
        <v>12.352910995483398</v>
      </c>
    </row>
    <row r="151" spans="1:6" x14ac:dyDescent="0.25">
      <c r="A151" s="4">
        <f>'Sorted Data'!C304</f>
        <v>50</v>
      </c>
      <c r="B151" s="4" t="str">
        <f>'Sorted Data'!D304</f>
        <v>Aox3</v>
      </c>
      <c r="C151" s="4">
        <f>'Sorted Data'!E304</f>
        <v>29.354751586914063</v>
      </c>
      <c r="D151" s="4">
        <f t="shared" si="19"/>
        <v>29.354751586914063</v>
      </c>
      <c r="E151">
        <f>'HKG Analysis'!D151</f>
        <v>17.380786895751953</v>
      </c>
      <c r="F151" s="6">
        <f t="shared" si="20"/>
        <v>11.973964691162109</v>
      </c>
    </row>
    <row r="152" spans="1:6" x14ac:dyDescent="0.25">
      <c r="A152" s="4" t="str">
        <f>'Sorted Data'!C305</f>
        <v>NTC</v>
      </c>
      <c r="B152" s="4" t="str">
        <f>'Sorted Data'!D305</f>
        <v>Aox3</v>
      </c>
      <c r="C152" s="4" t="str">
        <f>'Sorted Data'!E305</f>
        <v>Undetermined</v>
      </c>
      <c r="D152" s="4">
        <f t="shared" si="19"/>
        <v>35</v>
      </c>
      <c r="F152" s="6"/>
    </row>
    <row r="153" spans="1:6" x14ac:dyDescent="0.25">
      <c r="A153" s="4" t="str">
        <f>'Sorted Data'!C306</f>
        <v>NTC</v>
      </c>
      <c r="B153" s="4" t="str">
        <f>'Sorted Data'!D306</f>
        <v>Aox3</v>
      </c>
      <c r="C153" s="4" t="str">
        <f>'Sorted Data'!E306</f>
        <v>Undetermined</v>
      </c>
      <c r="D153" s="4">
        <f t="shared" si="19"/>
        <v>35</v>
      </c>
      <c r="F153" s="6"/>
    </row>
    <row r="154" spans="1:6" x14ac:dyDescent="0.25">
      <c r="A154" s="4" t="str">
        <f>'Sorted Data'!C307</f>
        <v>NTC</v>
      </c>
      <c r="B154" s="4" t="str">
        <f>'Sorted Data'!D307</f>
        <v>Aox3</v>
      </c>
      <c r="C154" s="4" t="str">
        <f>'Sorted Data'!E307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28" priority="2" operator="greaterThan">
      <formula>34.99</formula>
    </cfRule>
    <cfRule type="cellIs" dxfId="27" priority="3" operator="greaterThan">
      <formula>35</formula>
    </cfRule>
  </conditionalFormatting>
  <conditionalFormatting sqref="V3:V6 V8:V11">
    <cfRule type="cellIs" dxfId="26" priority="1" operator="lessThan">
      <formula>0.1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8BCA-127A-47FB-926A-E3A132C5C926}">
  <dimension ref="A1:AN155"/>
  <sheetViews>
    <sheetView zoomScale="80" zoomScaleNormal="80" workbookViewId="0">
      <selection activeCell="AJ2" sqref="AJ2:AN6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Data'!C308</f>
        <v>1</v>
      </c>
      <c r="B2" s="4" t="str">
        <f>'Sorted Data'!D308</f>
        <v>Ces1c</v>
      </c>
      <c r="C2" s="4">
        <f>'Sorted Data'!E308</f>
        <v>16.633684158325195</v>
      </c>
      <c r="D2" s="4">
        <f>IF(C2&gt;35,35,C2)</f>
        <v>16.633684158325195</v>
      </c>
      <c r="E2">
        <f>'HKG Analysis'!D2</f>
        <v>19.326430638631184</v>
      </c>
      <c r="F2" s="6">
        <f>D2-E2</f>
        <v>-2.6927464803059884</v>
      </c>
      <c r="H2" s="4">
        <v>1</v>
      </c>
      <c r="I2" s="4" t="s">
        <v>324</v>
      </c>
      <c r="J2" s="4">
        <v>0</v>
      </c>
      <c r="K2" s="6">
        <f ca="1">AVERAGE(OFFSET($D$2,(ROW()-ROW($K$2))*3,,3))</f>
        <v>16.626350402832031</v>
      </c>
      <c r="L2">
        <f ca="1">AVERAGE(OFFSET($F$2,(ROW()-ROW($L$2))*3,,3))</f>
        <v>-2.7000802357991525</v>
      </c>
      <c r="M2" s="10">
        <f ca="1">2^-(L2)</f>
        <v>6.498380569651939</v>
      </c>
      <c r="N2" s="10">
        <f ca="1">AVERAGE(M2:M6)</f>
        <v>6.532630349887766</v>
      </c>
      <c r="O2" s="11">
        <f ca="1">M2/$N$2</f>
        <v>0.99475712256757109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1.2514802837042822E-2</v>
      </c>
      <c r="U2" s="11">
        <f ca="1">COUNT(O2:O6)</f>
        <v>5</v>
      </c>
      <c r="Y2">
        <f ca="1">IF(S2&lt;1,-1/(S2),S2)</f>
        <v>1</v>
      </c>
      <c r="AA2" s="11">
        <f ca="1">Y3</f>
        <v>-1.87231648412912</v>
      </c>
      <c r="AB2" s="11">
        <f ca="1">Y4</f>
        <v>-11.530770759083239</v>
      </c>
      <c r="AC2" s="11">
        <f ca="1">Y5</f>
        <v>-3.4890399013140212</v>
      </c>
      <c r="AD2" s="11">
        <f ca="1">Y6</f>
        <v>-13.85706081223301</v>
      </c>
      <c r="AE2" s="11">
        <f ca="1">Y8</f>
        <v>-2.1375722333154847</v>
      </c>
      <c r="AF2" s="11">
        <f ca="1">Y9</f>
        <v>-3.1999966181577331</v>
      </c>
      <c r="AG2" s="11">
        <f ca="1">Y10</f>
        <v>-3.8286047361663313</v>
      </c>
      <c r="AH2" s="11">
        <f ca="1">Y11</f>
        <v>-3.7720602754946935</v>
      </c>
      <c r="AJ2">
        <f ca="1">L2</f>
        <v>-2.7000802357991525</v>
      </c>
      <c r="AK2">
        <f ca="1">L7</f>
        <v>-2.3662815093994127</v>
      </c>
      <c r="AL2" cm="1">
        <f t="array" aca="1" ref="AL2:AL6" ca="1">L12:L16</f>
        <v>0.55161285400390503</v>
      </c>
      <c r="AM2">
        <f ca="1">L17</f>
        <v>-0.98989550272623816</v>
      </c>
      <c r="AN2">
        <f ca="1">L22</f>
        <v>1.3419475555419933</v>
      </c>
    </row>
    <row r="3" spans="1:40" x14ac:dyDescent="0.25">
      <c r="A3" s="4">
        <f>'Sorted Data'!C309</f>
        <v>1</v>
      </c>
      <c r="B3" s="4" t="str">
        <f>'Sorted Data'!D309</f>
        <v>Ces1c</v>
      </c>
      <c r="C3" s="4">
        <f>'Sorted Data'!E309</f>
        <v>16.54243278503418</v>
      </c>
      <c r="D3" s="4">
        <f t="shared" ref="D3:D66" si="0">IF(C3&gt;35,35,C3)</f>
        <v>16.54243278503418</v>
      </c>
      <c r="E3">
        <f>'HKG Analysis'!D3</f>
        <v>19.326430638631184</v>
      </c>
      <c r="F3" s="6">
        <f t="shared" ref="F3:F66" si="1">D3-E3</f>
        <v>-2.783997853597004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16.829174677530926</v>
      </c>
      <c r="L3">
        <f t="shared" ref="L3:L51" ca="1" si="3">AVERAGE(OFFSET($F$2,(ROW()-ROW($L$2))*3,,3))</f>
        <v>-2.6798508961995444</v>
      </c>
      <c r="M3" s="10">
        <f t="shared" ref="M3:M51" ca="1" si="4">2^-(L3)</f>
        <v>6.4078967247347496</v>
      </c>
      <c r="O3" s="11">
        <f t="shared" ref="O3:O26" ca="1" si="5">M3/$N$2</f>
        <v>0.98090606410093917</v>
      </c>
      <c r="R3" s="4" t="s">
        <v>319</v>
      </c>
      <c r="S3" s="11">
        <f ca="1">AVERAGE(O7:O11)</f>
        <v>0.53409773853758225</v>
      </c>
      <c r="T3" s="11">
        <f ca="1">STDEV(O7:O11)/SQRT(U3)</f>
        <v>6.5672602016795228E-2</v>
      </c>
      <c r="U3" s="11">
        <f ca="1">COUNT(O7:O11)</f>
        <v>5</v>
      </c>
      <c r="V3" s="13">
        <f ca="1">TTEST($L$2:$L$6,L7:L11,2,2)</f>
        <v>3.4671478317787588E-4</v>
      </c>
      <c r="Y3">
        <f t="shared" ref="Y3:Y11" ca="1" si="6">IF(S3&lt;1,-1/(S3),S3)</f>
        <v>-1.87231648412912</v>
      </c>
      <c r="AJ3">
        <f t="shared" ref="AJ3:AJ6" ca="1" si="7">L3</f>
        <v>-2.6798508961995444</v>
      </c>
      <c r="AK3">
        <f t="shared" ref="AK3:AK6" ca="1" si="8">L8</f>
        <v>-1.521392822265625</v>
      </c>
      <c r="AL3">
        <f ca="1"/>
        <v>0.83495712280273315</v>
      </c>
      <c r="AM3">
        <f t="shared" ref="AM3:AM6" ca="1" si="9">L18</f>
        <v>-1.1831843058268217</v>
      </c>
      <c r="AN3">
        <f t="shared" ref="AN3:AN6" ca="1" si="10">L23</f>
        <v>1.4742673238118489</v>
      </c>
    </row>
    <row r="4" spans="1:40" x14ac:dyDescent="0.25">
      <c r="A4" s="4">
        <f>'Sorted Data'!C310</f>
        <v>1</v>
      </c>
      <c r="B4" s="4" t="str">
        <f>'Sorted Data'!D310</f>
        <v>Ces1c</v>
      </c>
      <c r="C4" s="4">
        <f>'Sorted Data'!E310</f>
        <v>16.702934265136719</v>
      </c>
      <c r="D4" s="4">
        <f t="shared" si="0"/>
        <v>16.702934265136719</v>
      </c>
      <c r="E4">
        <f>'HKG Analysis'!D4</f>
        <v>19.326430638631184</v>
      </c>
      <c r="F4" s="6">
        <f t="shared" si="1"/>
        <v>-2.623496373494465</v>
      </c>
      <c r="H4" s="4">
        <v>3</v>
      </c>
      <c r="I4" s="4" t="s">
        <v>324</v>
      </c>
      <c r="J4" s="4">
        <v>0</v>
      </c>
      <c r="K4" s="6">
        <f t="shared" ca="1" si="2"/>
        <v>16.795353571573894</v>
      </c>
      <c r="L4">
        <f t="shared" ca="1" si="3"/>
        <v>-2.7122961680094391</v>
      </c>
      <c r="M4" s="10">
        <f t="shared" ca="1" si="4"/>
        <v>6.553638828336056</v>
      </c>
      <c r="O4" s="11">
        <f t="shared" ca="1" si="5"/>
        <v>1.003215929468388</v>
      </c>
      <c r="R4" s="4" t="s">
        <v>320</v>
      </c>
      <c r="S4" s="11">
        <f ca="1">AVERAGE(O12:O16)</f>
        <v>8.6724471494003197E-2</v>
      </c>
      <c r="T4" s="11">
        <f ca="1">STDEV(O12:O16)/SQRT(U4)</f>
        <v>6.6951037045958417E-3</v>
      </c>
      <c r="U4" s="11">
        <f ca="1">COUNT(O12:O16)</f>
        <v>5</v>
      </c>
      <c r="V4" s="13">
        <f ca="1">TTEST($L$2:$L$6,L12:L16,2,2)</f>
        <v>1.6664834813500926E-9</v>
      </c>
      <c r="Y4">
        <f t="shared" ca="1" si="6"/>
        <v>-11.530770759083239</v>
      </c>
      <c r="AJ4">
        <f t="shared" ca="1" si="7"/>
        <v>-2.7122961680094391</v>
      </c>
      <c r="AK4">
        <f t="shared" ca="1" si="8"/>
        <v>-1.5002772013346366</v>
      </c>
      <c r="AL4">
        <f ca="1"/>
        <v>0.67518933614094934</v>
      </c>
      <c r="AM4">
        <f t="shared" ca="1" si="9"/>
        <v>-0.50811894734700525</v>
      </c>
      <c r="AN4">
        <f t="shared" ca="1" si="10"/>
        <v>1.0430482228597004</v>
      </c>
    </row>
    <row r="5" spans="1:40" x14ac:dyDescent="0.25">
      <c r="A5" s="4">
        <f>'Sorted Data'!C311</f>
        <v>2</v>
      </c>
      <c r="B5" s="4" t="str">
        <f>'Sorted Data'!D311</f>
        <v>Ces1c</v>
      </c>
      <c r="C5" s="4">
        <f>'Sorted Data'!E311</f>
        <v>16.938411712646484</v>
      </c>
      <c r="D5" s="4">
        <f t="shared" si="0"/>
        <v>16.938411712646484</v>
      </c>
      <c r="E5">
        <f>'HKG Analysis'!D5</f>
        <v>19.509025573730469</v>
      </c>
      <c r="F5" s="6">
        <f t="shared" si="1"/>
        <v>-2.5706138610839844</v>
      </c>
      <c r="H5" s="4">
        <v>4</v>
      </c>
      <c r="I5" s="4" t="s">
        <v>324</v>
      </c>
      <c r="J5" s="4">
        <v>0</v>
      </c>
      <c r="K5" s="6">
        <f t="shared" ca="1" si="2"/>
        <v>16.402606328328449</v>
      </c>
      <c r="L5">
        <f t="shared" ca="1" si="3"/>
        <v>-2.6713689168294281</v>
      </c>
      <c r="M5" s="10">
        <f t="shared" ca="1" si="4"/>
        <v>6.3703335632836335</v>
      </c>
      <c r="O5" s="11">
        <f t="shared" ca="1" si="5"/>
        <v>0.9751559819075144</v>
      </c>
      <c r="R5" s="4" t="s">
        <v>321</v>
      </c>
      <c r="S5" s="11">
        <f ca="1">AVERAGE(O17:O21)</f>
        <v>0.28661179816928606</v>
      </c>
      <c r="T5" s="11">
        <f ca="1">STDEV(O17:O21)/SQRT(U5)</f>
        <v>2.2685922669815322E-2</v>
      </c>
      <c r="U5" s="11">
        <f ca="1">COUNT(O17:O21)</f>
        <v>5</v>
      </c>
      <c r="V5" s="13">
        <f ca="1">TTEST($L$2:$L$6,L17:L21,2,2)</f>
        <v>3.4925569514857926E-7</v>
      </c>
      <c r="Y5">
        <f t="shared" ca="1" si="6"/>
        <v>-3.4890399013140212</v>
      </c>
      <c r="AJ5">
        <f t="shared" ca="1" si="7"/>
        <v>-2.6713689168294281</v>
      </c>
      <c r="AK5">
        <f t="shared" ca="1" si="8"/>
        <v>-1.6914590199788411</v>
      </c>
      <c r="AL5">
        <f ca="1"/>
        <v>1.2411200205485013</v>
      </c>
      <c r="AM5">
        <f t="shared" ca="1" si="9"/>
        <v>-1.0135218302408855</v>
      </c>
      <c r="AN5">
        <f t="shared" ca="1" si="10"/>
        <v>1.0837872823079426</v>
      </c>
    </row>
    <row r="6" spans="1:40" x14ac:dyDescent="0.25">
      <c r="A6" s="4">
        <f>'Sorted Data'!C312</f>
        <v>2</v>
      </c>
      <c r="B6" s="4" t="str">
        <f>'Sorted Data'!D312</f>
        <v>Ces1c</v>
      </c>
      <c r="C6" s="4">
        <f>'Sorted Data'!E312</f>
        <v>16.728054046630859</v>
      </c>
      <c r="D6" s="4">
        <f t="shared" si="0"/>
        <v>16.728054046630859</v>
      </c>
      <c r="E6">
        <f>'HKG Analysis'!D6</f>
        <v>19.509025573730469</v>
      </c>
      <c r="F6" s="6">
        <f t="shared" si="1"/>
        <v>-2.7809715270996094</v>
      </c>
      <c r="H6" s="4">
        <v>5</v>
      </c>
      <c r="I6" s="4" t="s">
        <v>324</v>
      </c>
      <c r="J6" s="4">
        <v>0</v>
      </c>
      <c r="K6" s="6">
        <f t="shared" ca="1" si="2"/>
        <v>16.777022679646809</v>
      </c>
      <c r="L6">
        <f t="shared" ca="1" si="3"/>
        <v>-2.7724984486897797</v>
      </c>
      <c r="M6" s="10">
        <f t="shared" ca="1" si="4"/>
        <v>6.8329020634324529</v>
      </c>
      <c r="O6" s="11">
        <f t="shared" ca="1" si="5"/>
        <v>1.0459649019555877</v>
      </c>
      <c r="R6" s="4" t="s">
        <v>343</v>
      </c>
      <c r="S6" s="11">
        <f ca="1">AVERAGE(O22:O26)</f>
        <v>7.2165375727961029E-2</v>
      </c>
      <c r="T6" s="11">
        <f ca="1">STDEV(O22:O26)/SQRT(U6)</f>
        <v>7.5694053205498041E-3</v>
      </c>
      <c r="U6" s="11">
        <f ca="1">COUNT(O22:O26)</f>
        <v>5</v>
      </c>
      <c r="V6" s="13">
        <f ca="1">TTEST($L$2:$L$6,L22:L26,2,2)</f>
        <v>4.9096543731097815E-9</v>
      </c>
      <c r="Y6">
        <f t="shared" ca="1" si="6"/>
        <v>-13.85706081223301</v>
      </c>
      <c r="AJ6">
        <f t="shared" ca="1" si="7"/>
        <v>-2.7724984486897797</v>
      </c>
      <c r="AK6">
        <f t="shared" ca="1" si="8"/>
        <v>-1.7483444213867199</v>
      </c>
      <c r="AL6">
        <f ca="1"/>
        <v>0.88751665751139208</v>
      </c>
      <c r="AM6">
        <f t="shared" ca="1" si="9"/>
        <v>-0.73448308308919275</v>
      </c>
      <c r="AN6">
        <f t="shared" ca="1" si="10"/>
        <v>0.63116455078125</v>
      </c>
    </row>
    <row r="7" spans="1:40" x14ac:dyDescent="0.25">
      <c r="A7" s="4">
        <f>'Sorted Data'!C313</f>
        <v>2</v>
      </c>
      <c r="B7" s="4" t="str">
        <f>'Sorted Data'!D313</f>
        <v>Ces1c</v>
      </c>
      <c r="C7" s="4">
        <f>'Sorted Data'!E313</f>
        <v>16.82105827331543</v>
      </c>
      <c r="D7" s="4">
        <f t="shared" si="0"/>
        <v>16.82105827331543</v>
      </c>
      <c r="E7">
        <f>'HKG Analysis'!D7</f>
        <v>19.509025573730469</v>
      </c>
      <c r="F7" s="6">
        <f t="shared" si="1"/>
        <v>-2.6879673004150391</v>
      </c>
      <c r="H7" s="4">
        <v>6</v>
      </c>
      <c r="I7" s="4" t="s">
        <v>324</v>
      </c>
      <c r="J7" s="4" t="s">
        <v>319</v>
      </c>
      <c r="K7" s="6">
        <f t="shared" ca="1" si="2"/>
        <v>16.966613133748371</v>
      </c>
      <c r="L7">
        <f t="shared" ca="1" si="3"/>
        <v>-2.3662815093994127</v>
      </c>
      <c r="M7" s="10">
        <f t="shared" ca="1" si="4"/>
        <v>5.1561045212969754</v>
      </c>
      <c r="O7" s="11">
        <f t="shared" ca="1" si="5"/>
        <v>0.78928459826072361</v>
      </c>
      <c r="Q7" t="s">
        <v>325</v>
      </c>
      <c r="R7" s="4" t="s">
        <v>342</v>
      </c>
      <c r="S7" s="11">
        <f ca="1">AVERAGE(O27:O31)</f>
        <v>1.0000000000000002</v>
      </c>
      <c r="T7" s="11">
        <f ca="1">STDEV(O27:O31)/SQRT(U7)</f>
        <v>0.17914165505026688</v>
      </c>
      <c r="U7" s="11">
        <f ca="1">COUNT(O27:O31)</f>
        <v>5</v>
      </c>
      <c r="V7" s="13"/>
      <c r="Y7">
        <f t="shared" ca="1" si="6"/>
        <v>1.0000000000000002</v>
      </c>
    </row>
    <row r="8" spans="1:40" x14ac:dyDescent="0.25">
      <c r="A8" s="4">
        <f>'Sorted Data'!C314</f>
        <v>3</v>
      </c>
      <c r="B8" s="4" t="str">
        <f>'Sorted Data'!D314</f>
        <v>Ces1c</v>
      </c>
      <c r="C8" s="4">
        <f>'Sorted Data'!E314</f>
        <v>16.879154205322266</v>
      </c>
      <c r="D8" s="4">
        <f t="shared" si="0"/>
        <v>16.879154205322266</v>
      </c>
      <c r="E8">
        <f>'HKG Analysis'!D8</f>
        <v>19.507649739583332</v>
      </c>
      <c r="F8" s="6">
        <f t="shared" si="1"/>
        <v>-2.6284955342610665</v>
      </c>
      <c r="H8" s="4">
        <v>7</v>
      </c>
      <c r="I8" s="4" t="s">
        <v>324</v>
      </c>
      <c r="J8" s="4" t="s">
        <v>319</v>
      </c>
      <c r="K8" s="6">
        <f t="shared" ca="1" si="2"/>
        <v>18.090019226074219</v>
      </c>
      <c r="L8">
        <f t="shared" ca="1" si="3"/>
        <v>-1.521392822265625</v>
      </c>
      <c r="M8" s="10">
        <f t="shared" ca="1" si="4"/>
        <v>2.8706806021897728</v>
      </c>
      <c r="O8" s="11">
        <f t="shared" ca="1" si="5"/>
        <v>0.43943717131325094</v>
      </c>
      <c r="R8" s="4" t="s">
        <v>319</v>
      </c>
      <c r="S8" s="11">
        <f ca="1">AVERAGE(O32:O36)</f>
        <v>0.46782044808326706</v>
      </c>
      <c r="T8" s="11">
        <f ca="1">STDEV(O32:O36)/SQRT(U8)</f>
        <v>4.6019891502045551E-2</v>
      </c>
      <c r="U8" s="11">
        <f ca="1">COUNT(O32:O36)</f>
        <v>5</v>
      </c>
      <c r="V8" s="13">
        <f ca="1">TTEST($L$27:$L$31,L32:L36,2,2)</f>
        <v>1.2560222365671289E-2</v>
      </c>
      <c r="Y8">
        <f t="shared" ca="1" si="6"/>
        <v>-2.1375722333154847</v>
      </c>
    </row>
    <row r="9" spans="1:40" x14ac:dyDescent="0.25">
      <c r="A9" s="4">
        <f>'Sorted Data'!C315</f>
        <v>3</v>
      </c>
      <c r="B9" s="4" t="str">
        <f>'Sorted Data'!D315</f>
        <v>Ces1c</v>
      </c>
      <c r="C9" s="4">
        <f>'Sorted Data'!E315</f>
        <v>16.508880615234375</v>
      </c>
      <c r="D9" s="4">
        <f t="shared" si="0"/>
        <v>16.508880615234375</v>
      </c>
      <c r="E9">
        <f>'HKG Analysis'!D9</f>
        <v>19.507649739583332</v>
      </c>
      <c r="F9" s="6">
        <f t="shared" si="1"/>
        <v>-2.9987691243489571</v>
      </c>
      <c r="H9" s="4">
        <v>8</v>
      </c>
      <c r="I9" s="4" t="s">
        <v>324</v>
      </c>
      <c r="J9" s="4" t="s">
        <v>319</v>
      </c>
      <c r="K9" s="6">
        <f t="shared" ca="1" si="2"/>
        <v>18.418577194213867</v>
      </c>
      <c r="L9">
        <f t="shared" ca="1" si="3"/>
        <v>-1.5002772013346366</v>
      </c>
      <c r="M9" s="10">
        <f t="shared" ca="1" si="4"/>
        <v>2.8289706346911938</v>
      </c>
      <c r="O9" s="11">
        <f t="shared" ca="1" si="5"/>
        <v>0.43305230560608671</v>
      </c>
      <c r="R9" s="4" t="s">
        <v>320</v>
      </c>
      <c r="S9" s="11">
        <f ca="1">AVERAGE(O37:O42)</f>
        <v>0.31250033025838292</v>
      </c>
      <c r="T9" s="11">
        <f ca="1">STDEV(O37:O42)/SQRT(U9)</f>
        <v>3.8975906249950787E-2</v>
      </c>
      <c r="U9" s="11">
        <f ca="1">COUNT(O37:O42)</f>
        <v>6</v>
      </c>
      <c r="V9" s="13">
        <f ca="1">TTEST($L$27:$L$31,L37:L42,2,2)</f>
        <v>8.708483032242849E-4</v>
      </c>
      <c r="Y9">
        <f t="shared" ca="1" si="6"/>
        <v>-3.1999966181577331</v>
      </c>
      <c r="AJ9" t="s">
        <v>325</v>
      </c>
    </row>
    <row r="10" spans="1:40" x14ac:dyDescent="0.25">
      <c r="A10" s="4">
        <f>'Sorted Data'!C316</f>
        <v>3</v>
      </c>
      <c r="B10" s="4" t="str">
        <f>'Sorted Data'!D316</f>
        <v>Ces1c</v>
      </c>
      <c r="C10" s="4">
        <f>'Sorted Data'!E316</f>
        <v>16.998025894165039</v>
      </c>
      <c r="D10" s="4">
        <f t="shared" si="0"/>
        <v>16.998025894165039</v>
      </c>
      <c r="E10">
        <f>'HKG Analysis'!D10</f>
        <v>19.507649739583332</v>
      </c>
      <c r="F10" s="6">
        <f t="shared" si="1"/>
        <v>-2.5096238454182931</v>
      </c>
      <c r="H10" s="4">
        <v>9</v>
      </c>
      <c r="I10" s="4" t="s">
        <v>324</v>
      </c>
      <c r="J10" s="4" t="s">
        <v>319</v>
      </c>
      <c r="K10" s="6">
        <f t="shared" ca="1" si="2"/>
        <v>18.217251459757488</v>
      </c>
      <c r="L10">
        <f t="shared" ca="1" si="3"/>
        <v>-1.6914590199788411</v>
      </c>
      <c r="M10" s="10">
        <f t="shared" ca="1" si="4"/>
        <v>3.2298317649749806</v>
      </c>
      <c r="O10" s="11">
        <f t="shared" ca="1" si="5"/>
        <v>0.49441520367526548</v>
      </c>
      <c r="R10" s="4" t="s">
        <v>321</v>
      </c>
      <c r="S10" s="11">
        <f ca="1">AVERAGE(O43:O47)</f>
        <v>0.26119175754907586</v>
      </c>
      <c r="T10" s="11">
        <f ca="1">STDEV(O43:O47)/SQRT(U10)</f>
        <v>1.433358994331441E-2</v>
      </c>
      <c r="U10" s="11">
        <f ca="1">COUNT(O43:O47)</f>
        <v>5</v>
      </c>
      <c r="V10" s="13">
        <f ca="1">TTEST($L$27:$L$31,L43:L47,2,2)</f>
        <v>2.7775565972887827E-4</v>
      </c>
      <c r="Y10">
        <f t="shared" ca="1" si="6"/>
        <v>-3.8286047361663313</v>
      </c>
      <c r="AJ10">
        <f ca="1">L27</f>
        <v>5.7432479858398438</v>
      </c>
      <c r="AK10">
        <f ca="1">L32</f>
        <v>6.513041178385417</v>
      </c>
      <c r="AL10">
        <f ca="1">L37</f>
        <v>7.6145426432291652</v>
      </c>
      <c r="AM10">
        <f ca="1">L43</f>
        <v>7.0570583343505859</v>
      </c>
      <c r="AN10">
        <f ca="1">L48</f>
        <v>7.5973924001057931</v>
      </c>
    </row>
    <row r="11" spans="1:40" x14ac:dyDescent="0.25">
      <c r="A11" s="4">
        <f>'Sorted Data'!C317</f>
        <v>4</v>
      </c>
      <c r="B11" s="4" t="str">
        <f>'Sorted Data'!D317</f>
        <v>Ces1c</v>
      </c>
      <c r="C11" s="4">
        <f>'Sorted Data'!E317</f>
        <v>16.486793518066406</v>
      </c>
      <c r="D11" s="4">
        <f t="shared" si="0"/>
        <v>16.486793518066406</v>
      </c>
      <c r="E11">
        <f>'HKG Analysis'!D11</f>
        <v>19.073975245157879</v>
      </c>
      <c r="F11" s="6">
        <f t="shared" si="1"/>
        <v>-2.5871817270914725</v>
      </c>
      <c r="H11" s="4">
        <v>10</v>
      </c>
      <c r="I11" s="4" t="s">
        <v>324</v>
      </c>
      <c r="J11" s="4" t="s">
        <v>319</v>
      </c>
      <c r="K11" s="6">
        <f t="shared" ca="1" si="2"/>
        <v>17.442242304484051</v>
      </c>
      <c r="L11">
        <f t="shared" ca="1" si="3"/>
        <v>-1.7483444213867199</v>
      </c>
      <c r="M11" s="10">
        <f t="shared" ca="1" si="4"/>
        <v>3.3597279597322296</v>
      </c>
      <c r="O11" s="11">
        <f t="shared" ca="1" si="5"/>
        <v>0.51429941383258448</v>
      </c>
      <c r="R11" s="4" t="s">
        <v>343</v>
      </c>
      <c r="S11" s="11">
        <f ca="1">AVERAGE(O48:O51)</f>
        <v>0.26510711042888974</v>
      </c>
      <c r="T11" s="11">
        <f ca="1">STDEV(O48:O51)/SQRT(U11)</f>
        <v>5.0198350278647941E-2</v>
      </c>
      <c r="U11" s="11">
        <f ca="1">COUNT(O48:O51)</f>
        <v>4</v>
      </c>
      <c r="V11" s="13">
        <f ca="1">TTEST($L$27:$L$31,L48:L51,2,2)</f>
        <v>2.2430592855435701E-3</v>
      </c>
      <c r="Y11">
        <f t="shared" ca="1" si="6"/>
        <v>-3.7720602754946935</v>
      </c>
      <c r="AJ11">
        <f t="shared" ref="AJ11:AJ14" ca="1" si="11">L28</f>
        <v>5.1273657480875663</v>
      </c>
      <c r="AK11">
        <f t="shared" ref="AK11:AK14" ca="1" si="12">L33</f>
        <v>6.4640611012776681</v>
      </c>
      <c r="AL11">
        <f t="shared" ref="AL11:AL15" ca="1" si="13">L38</f>
        <v>7.3455066680908212</v>
      </c>
      <c r="AM11">
        <f t="shared" ref="AM11:AM14" ca="1" si="14">L44</f>
        <v>7.47721290588379</v>
      </c>
      <c r="AN11">
        <f t="shared" ref="AN11:AN13" ca="1" si="15">L49</f>
        <v>6.9616902669270848</v>
      </c>
    </row>
    <row r="12" spans="1:40" x14ac:dyDescent="0.25">
      <c r="A12" s="4">
        <f>'Sorted Data'!C318</f>
        <v>4</v>
      </c>
      <c r="B12" s="4" t="str">
        <f>'Sorted Data'!D318</f>
        <v>Ces1c</v>
      </c>
      <c r="C12" s="4">
        <f>'Sorted Data'!E318</f>
        <v>16.242456436157227</v>
      </c>
      <c r="D12" s="4">
        <f t="shared" si="0"/>
        <v>16.242456436157227</v>
      </c>
      <c r="E12">
        <f>'HKG Analysis'!D12</f>
        <v>19.073975245157879</v>
      </c>
      <c r="F12" s="6">
        <f t="shared" si="1"/>
        <v>-2.8315188090006522</v>
      </c>
      <c r="H12" s="4">
        <v>11</v>
      </c>
      <c r="I12" s="4" t="s">
        <v>324</v>
      </c>
      <c r="J12" s="4" t="s">
        <v>320</v>
      </c>
      <c r="K12" s="6">
        <f t="shared" ca="1" si="2"/>
        <v>18.935818354288738</v>
      </c>
      <c r="L12">
        <f t="shared" ca="1" si="3"/>
        <v>0.55161285400390503</v>
      </c>
      <c r="M12" s="10">
        <f t="shared" ca="1" si="4"/>
        <v>0.68225697596021995</v>
      </c>
      <c r="O12" s="11">
        <f t="shared" ca="1" si="5"/>
        <v>0.10443832566952782</v>
      </c>
      <c r="AJ12">
        <f t="shared" ca="1" si="11"/>
        <v>4.6654319763183585</v>
      </c>
      <c r="AK12">
        <f t="shared" ca="1" si="12"/>
        <v>5.8682041168212882</v>
      </c>
      <c r="AL12">
        <f t="shared" ca="1" si="13"/>
        <v>6.4725131988525382</v>
      </c>
      <c r="AM12">
        <f t="shared" ca="1" si="14"/>
        <v>7.118021647135417</v>
      </c>
      <c r="AN12">
        <f t="shared" ca="1" si="15"/>
        <v>6.5481211344401045</v>
      </c>
    </row>
    <row r="13" spans="1:40" x14ac:dyDescent="0.25">
      <c r="A13" s="4">
        <f>'Sorted Data'!C319</f>
        <v>4</v>
      </c>
      <c r="B13" s="4" t="str">
        <f>'Sorted Data'!D319</f>
        <v>Ces1c</v>
      </c>
      <c r="C13" s="4">
        <f>'Sorted Data'!E319</f>
        <v>16.478569030761719</v>
      </c>
      <c r="D13" s="4">
        <f t="shared" si="0"/>
        <v>16.478569030761719</v>
      </c>
      <c r="E13">
        <f>'HKG Analysis'!D13</f>
        <v>19.073975245157879</v>
      </c>
      <c r="F13" s="6">
        <f t="shared" si="1"/>
        <v>-2.59540621439616</v>
      </c>
      <c r="H13" s="4">
        <v>12</v>
      </c>
      <c r="I13" s="4" t="s">
        <v>324</v>
      </c>
      <c r="J13" s="4" t="s">
        <v>320</v>
      </c>
      <c r="K13" s="6">
        <f t="shared" ca="1" si="2"/>
        <v>18.82207743326823</v>
      </c>
      <c r="L13">
        <f t="shared" ca="1" si="3"/>
        <v>0.83495712280273315</v>
      </c>
      <c r="M13" s="10">
        <f t="shared" ca="1" si="4"/>
        <v>0.56059969990657843</v>
      </c>
      <c r="O13" s="11">
        <f t="shared" ca="1" si="5"/>
        <v>8.581531020138157E-2</v>
      </c>
      <c r="AJ13">
        <f t="shared" ca="1" si="11"/>
        <v>6.1925989786783866</v>
      </c>
      <c r="AK13">
        <f t="shared" ca="1" si="12"/>
        <v>6.5969727834065752</v>
      </c>
      <c r="AL13">
        <f t="shared" ca="1" si="13"/>
        <v>6.9639358520507821</v>
      </c>
      <c r="AM13">
        <f t="shared" ca="1" si="14"/>
        <v>7.1121260325113935</v>
      </c>
      <c r="AN13">
        <f t="shared" ca="1" si="15"/>
        <v>7.6727670033772783</v>
      </c>
    </row>
    <row r="14" spans="1:40" x14ac:dyDescent="0.25">
      <c r="A14" s="4">
        <f>'Sorted Data'!C320</f>
        <v>5</v>
      </c>
      <c r="B14" s="4" t="str">
        <f>'Sorted Data'!D320</f>
        <v>Ces1c</v>
      </c>
      <c r="C14" s="4">
        <f>'Sorted Data'!E320</f>
        <v>16.807764053344727</v>
      </c>
      <c r="D14" s="4">
        <f t="shared" si="0"/>
        <v>16.807764053344727</v>
      </c>
      <c r="E14">
        <f>'HKG Analysis'!D14</f>
        <v>19.54952112833659</v>
      </c>
      <c r="F14" s="6">
        <f t="shared" si="1"/>
        <v>-2.7417570749918632</v>
      </c>
      <c r="H14" s="4">
        <v>13</v>
      </c>
      <c r="I14" s="4" t="s">
        <v>324</v>
      </c>
      <c r="J14" s="4" t="s">
        <v>320</v>
      </c>
      <c r="K14" s="6">
        <f t="shared" ca="1" si="2"/>
        <v>18.708356857299805</v>
      </c>
      <c r="L14">
        <f t="shared" ca="1" si="3"/>
        <v>0.67518933614094934</v>
      </c>
      <c r="M14" s="10">
        <f t="shared" ca="1" si="4"/>
        <v>0.62625002623538051</v>
      </c>
      <c r="O14" s="11">
        <f t="shared" ca="1" si="5"/>
        <v>9.5864910869499886E-2</v>
      </c>
      <c r="AJ14">
        <f t="shared" ca="1" si="11"/>
        <v>4.8237101236979152</v>
      </c>
      <c r="AK14">
        <f t="shared" ca="1" si="12"/>
        <v>6.1852575937906913</v>
      </c>
      <c r="AL14">
        <f t="shared" ca="1" si="13"/>
        <v>6.8036162058512373</v>
      </c>
      <c r="AM14">
        <f t="shared" ca="1" si="14"/>
        <v>6.98639742533366</v>
      </c>
    </row>
    <row r="15" spans="1:40" x14ac:dyDescent="0.25">
      <c r="A15" s="4">
        <f>'Sorted Data'!C321</f>
        <v>5</v>
      </c>
      <c r="B15" s="4" t="str">
        <f>'Sorted Data'!D321</f>
        <v>Ces1c</v>
      </c>
      <c r="C15" s="4">
        <f>'Sorted Data'!E321</f>
        <v>16.710182189941406</v>
      </c>
      <c r="D15" s="4">
        <f t="shared" si="0"/>
        <v>16.710182189941406</v>
      </c>
      <c r="E15">
        <f>'HKG Analysis'!D15</f>
        <v>19.54952112833659</v>
      </c>
      <c r="F15" s="6">
        <f t="shared" si="1"/>
        <v>-2.8393389383951835</v>
      </c>
      <c r="H15" s="4">
        <v>14</v>
      </c>
      <c r="I15" s="4" t="s">
        <v>324</v>
      </c>
      <c r="J15" s="4" t="s">
        <v>320</v>
      </c>
      <c r="K15" s="6">
        <f t="shared" ca="1" si="2"/>
        <v>19.308169682820637</v>
      </c>
      <c r="L15">
        <f t="shared" ca="1" si="3"/>
        <v>1.2411200205485013</v>
      </c>
      <c r="M15" s="10">
        <f t="shared" ca="1" si="4"/>
        <v>0.42304410299143924</v>
      </c>
      <c r="O15" s="11">
        <f t="shared" ca="1" si="5"/>
        <v>6.4758616412255346E-2</v>
      </c>
      <c r="AL15">
        <f t="shared" ca="1" si="13"/>
        <v>6.4546635945638036</v>
      </c>
    </row>
    <row r="16" spans="1:40" x14ac:dyDescent="0.25">
      <c r="A16" s="4">
        <f>'Sorted Data'!C322</f>
        <v>5</v>
      </c>
      <c r="B16" s="4" t="str">
        <f>'Sorted Data'!D322</f>
        <v>Ces1c</v>
      </c>
      <c r="C16" s="4">
        <f>'Sorted Data'!E322</f>
        <v>16.813121795654297</v>
      </c>
      <c r="D16" s="4">
        <f t="shared" si="0"/>
        <v>16.813121795654297</v>
      </c>
      <c r="E16">
        <f>'HKG Analysis'!D16</f>
        <v>19.54952112833659</v>
      </c>
      <c r="F16" s="6">
        <f t="shared" si="1"/>
        <v>-2.7363993326822929</v>
      </c>
      <c r="H16" s="4">
        <v>15</v>
      </c>
      <c r="I16" s="4" t="s">
        <v>324</v>
      </c>
      <c r="J16" s="4" t="s">
        <v>320</v>
      </c>
      <c r="K16" s="6">
        <f t="shared" ca="1" si="2"/>
        <v>19.058776219685871</v>
      </c>
      <c r="L16">
        <f t="shared" ca="1" si="3"/>
        <v>0.88751665751139208</v>
      </c>
      <c r="M16" s="10">
        <f t="shared" ca="1" si="4"/>
        <v>0.54054376770489054</v>
      </c>
      <c r="O16" s="11">
        <f t="shared" ca="1" si="5"/>
        <v>8.2745194317351417E-2</v>
      </c>
    </row>
    <row r="17" spans="1:15" x14ac:dyDescent="0.25">
      <c r="A17" s="4">
        <f>'Sorted Data'!C323</f>
        <v>6</v>
      </c>
      <c r="B17" s="4" t="str">
        <f>'Sorted Data'!D323</f>
        <v>Ces1c</v>
      </c>
      <c r="C17" s="4">
        <f>'Sorted Data'!E323</f>
        <v>17.053838729858398</v>
      </c>
      <c r="D17" s="4">
        <f t="shared" si="0"/>
        <v>17.053838729858398</v>
      </c>
      <c r="E17">
        <f>'HKG Analysis'!D17</f>
        <v>19.332894643147785</v>
      </c>
      <c r="F17" s="6">
        <f t="shared" si="1"/>
        <v>-2.2790559132893868</v>
      </c>
      <c r="H17" s="4">
        <v>16</v>
      </c>
      <c r="I17" s="4" t="s">
        <v>324</v>
      </c>
      <c r="J17" s="4" t="s">
        <v>321</v>
      </c>
      <c r="K17" s="6">
        <f t="shared" ca="1" si="2"/>
        <v>17.769781112670898</v>
      </c>
      <c r="L17">
        <f t="shared" ca="1" si="3"/>
        <v>-0.98989550272623816</v>
      </c>
      <c r="M17" s="10">
        <f t="shared" ca="1" si="4"/>
        <v>1.9860411327513436</v>
      </c>
      <c r="O17" s="11">
        <f t="shared" ca="1" si="5"/>
        <v>0.3040185999174842</v>
      </c>
    </row>
    <row r="18" spans="1:15" x14ac:dyDescent="0.25">
      <c r="A18" s="4">
        <f>'Sorted Data'!C324</f>
        <v>6</v>
      </c>
      <c r="B18" s="4" t="str">
        <f>'Sorted Data'!D324</f>
        <v>Ces1c</v>
      </c>
      <c r="C18" s="4">
        <f>'Sorted Data'!E324</f>
        <v>16.934852600097656</v>
      </c>
      <c r="D18" s="4">
        <f t="shared" si="0"/>
        <v>16.934852600097656</v>
      </c>
      <c r="E18">
        <f>'HKG Analysis'!D18</f>
        <v>19.332894643147785</v>
      </c>
      <c r="F18" s="6">
        <f t="shared" si="1"/>
        <v>-2.398042043050129</v>
      </c>
      <c r="H18" s="4">
        <v>17</v>
      </c>
      <c r="I18" s="4" t="s">
        <v>324</v>
      </c>
      <c r="J18" s="4" t="s">
        <v>321</v>
      </c>
      <c r="K18" s="6">
        <f t="shared" ca="1" si="2"/>
        <v>18.030384699503582</v>
      </c>
      <c r="L18">
        <f t="shared" ca="1" si="3"/>
        <v>-1.1831843058268217</v>
      </c>
      <c r="M18" s="10">
        <f t="shared" ca="1" si="4"/>
        <v>2.2707742795938466</v>
      </c>
      <c r="O18" s="11">
        <f t="shared" ca="1" si="5"/>
        <v>0.34760489388977284</v>
      </c>
    </row>
    <row r="19" spans="1:15" x14ac:dyDescent="0.25">
      <c r="A19" s="4">
        <f>'Sorted Data'!C325</f>
        <v>6</v>
      </c>
      <c r="B19" s="4" t="str">
        <f>'Sorted Data'!D325</f>
        <v>Ces1c</v>
      </c>
      <c r="C19" s="4">
        <f>'Sorted Data'!E325</f>
        <v>16.911148071289063</v>
      </c>
      <c r="D19" s="4">
        <f t="shared" si="0"/>
        <v>16.911148071289063</v>
      </c>
      <c r="E19">
        <f>'HKG Analysis'!D19</f>
        <v>19.332894643147785</v>
      </c>
      <c r="F19" s="6">
        <f t="shared" si="1"/>
        <v>-2.4217465718587228</v>
      </c>
      <c r="H19" s="4">
        <v>18</v>
      </c>
      <c r="I19" s="4" t="s">
        <v>324</v>
      </c>
      <c r="J19" s="4" t="s">
        <v>321</v>
      </c>
      <c r="K19" s="6">
        <f t="shared" ca="1" si="2"/>
        <v>18.549694697062176</v>
      </c>
      <c r="L19">
        <f t="shared" ca="1" si="3"/>
        <v>-0.50811894734700525</v>
      </c>
      <c r="M19" s="10">
        <f t="shared" ca="1" si="4"/>
        <v>1.4221946628850648</v>
      </c>
      <c r="O19" s="11">
        <f t="shared" ca="1" si="5"/>
        <v>0.21770628165261163</v>
      </c>
    </row>
    <row r="20" spans="1:15" x14ac:dyDescent="0.25">
      <c r="A20" s="4">
        <f>'Sorted Data'!C326</f>
        <v>7</v>
      </c>
      <c r="B20" s="4" t="str">
        <f>'Sorted Data'!D326</f>
        <v>Ces1c</v>
      </c>
      <c r="C20" s="4">
        <f>'Sorted Data'!E326</f>
        <v>18.219306945800781</v>
      </c>
      <c r="D20" s="4">
        <f t="shared" si="0"/>
        <v>18.219306945800781</v>
      </c>
      <c r="E20">
        <f>'HKG Analysis'!D20</f>
        <v>19.611412048339844</v>
      </c>
      <c r="F20" s="6">
        <f t="shared" si="1"/>
        <v>-1.3921051025390625</v>
      </c>
      <c r="H20" s="4">
        <v>19</v>
      </c>
      <c r="I20" s="4" t="s">
        <v>324</v>
      </c>
      <c r="J20" s="4" t="s">
        <v>321</v>
      </c>
      <c r="K20" s="6">
        <f t="shared" ca="1" si="2"/>
        <v>18.226033528645832</v>
      </c>
      <c r="L20">
        <f t="shared" ca="1" si="3"/>
        <v>-1.0135218302408855</v>
      </c>
      <c r="M20" s="10">
        <f t="shared" ca="1" si="4"/>
        <v>2.0188333580858755</v>
      </c>
      <c r="O20" s="11">
        <f t="shared" ca="1" si="5"/>
        <v>0.30903835820444975</v>
      </c>
    </row>
    <row r="21" spans="1:15" x14ac:dyDescent="0.25">
      <c r="A21" s="4">
        <f>'Sorted Data'!C327</f>
        <v>7</v>
      </c>
      <c r="B21" s="4" t="str">
        <f>'Sorted Data'!D327</f>
        <v>Ces1c</v>
      </c>
      <c r="C21" s="4">
        <f>'Sorted Data'!E327</f>
        <v>18.067514419555664</v>
      </c>
      <c r="D21" s="4">
        <f t="shared" si="0"/>
        <v>18.067514419555664</v>
      </c>
      <c r="E21">
        <f>'HKG Analysis'!D21</f>
        <v>19.611412048339844</v>
      </c>
      <c r="F21" s="6">
        <f t="shared" si="1"/>
        <v>-1.5438976287841797</v>
      </c>
      <c r="H21" s="4">
        <v>20</v>
      </c>
      <c r="I21" s="4" t="s">
        <v>324</v>
      </c>
      <c r="J21" s="4" t="s">
        <v>321</v>
      </c>
      <c r="K21" s="6">
        <f t="shared" ca="1" si="2"/>
        <v>18.270979563395183</v>
      </c>
      <c r="L21">
        <f t="shared" ca="1" si="3"/>
        <v>-0.73448308308919275</v>
      </c>
      <c r="M21" s="10">
        <f t="shared" ca="1" si="4"/>
        <v>1.6638012234667949</v>
      </c>
      <c r="O21" s="11">
        <f t="shared" ca="1" si="5"/>
        <v>0.25469085718211193</v>
      </c>
    </row>
    <row r="22" spans="1:15" x14ac:dyDescent="0.25">
      <c r="A22" s="4">
        <f>'Sorted Data'!C328</f>
        <v>7</v>
      </c>
      <c r="B22" s="4" t="str">
        <f>'Sorted Data'!D328</f>
        <v>Ces1c</v>
      </c>
      <c r="C22" s="4">
        <f>'Sorted Data'!E328</f>
        <v>17.983236312866211</v>
      </c>
      <c r="D22" s="4">
        <f t="shared" si="0"/>
        <v>17.983236312866211</v>
      </c>
      <c r="E22">
        <f>'HKG Analysis'!D22</f>
        <v>19.611412048339844</v>
      </c>
      <c r="F22" s="6">
        <f t="shared" si="1"/>
        <v>-1.6281757354736328</v>
      </c>
      <c r="H22" s="4">
        <v>21</v>
      </c>
      <c r="I22" s="4" t="s">
        <v>324</v>
      </c>
      <c r="J22" s="4" t="s">
        <v>322</v>
      </c>
      <c r="K22" s="6">
        <f t="shared" ca="1" si="2"/>
        <v>19.772673924763996</v>
      </c>
      <c r="L22">
        <f t="shared" ca="1" si="3"/>
        <v>1.3419475555419933</v>
      </c>
      <c r="M22" s="10">
        <f t="shared" ca="1" si="4"/>
        <v>0.39448776047743667</v>
      </c>
      <c r="O22" s="11">
        <f t="shared" ca="1" si="5"/>
        <v>6.038727730617946E-2</v>
      </c>
    </row>
    <row r="23" spans="1:15" x14ac:dyDescent="0.25">
      <c r="A23" s="4">
        <f>'Sorted Data'!C329</f>
        <v>8</v>
      </c>
      <c r="B23" s="4" t="str">
        <f>'Sorted Data'!D329</f>
        <v>Ces1c</v>
      </c>
      <c r="C23" s="4">
        <f>'Sorted Data'!E329</f>
        <v>18.550113677978516</v>
      </c>
      <c r="D23" s="4">
        <f t="shared" si="0"/>
        <v>18.550113677978516</v>
      </c>
      <c r="E23">
        <f>'HKG Analysis'!D23</f>
        <v>19.918854395548504</v>
      </c>
      <c r="F23" s="6">
        <f t="shared" si="1"/>
        <v>-1.3687407175699882</v>
      </c>
      <c r="H23" s="4">
        <v>22</v>
      </c>
      <c r="I23" s="4" t="s">
        <v>324</v>
      </c>
      <c r="J23" s="4" t="s">
        <v>322</v>
      </c>
      <c r="K23" s="6">
        <f t="shared" ca="1" si="2"/>
        <v>19.983805974324543</v>
      </c>
      <c r="L23">
        <f t="shared" ca="1" si="3"/>
        <v>1.4742673238118489</v>
      </c>
      <c r="M23" s="10">
        <f t="shared" ca="1" si="4"/>
        <v>0.35991613288098767</v>
      </c>
      <c r="O23" s="11">
        <f t="shared" ca="1" si="5"/>
        <v>5.50951322214598E-2</v>
      </c>
    </row>
    <row r="24" spans="1:15" x14ac:dyDescent="0.25">
      <c r="A24" s="4">
        <f>'Sorted Data'!C330</f>
        <v>8</v>
      </c>
      <c r="B24" s="4" t="str">
        <f>'Sorted Data'!D330</f>
        <v>Ces1c</v>
      </c>
      <c r="C24" s="4">
        <f>'Sorted Data'!E330</f>
        <v>18.437135696411133</v>
      </c>
      <c r="D24" s="4">
        <f t="shared" si="0"/>
        <v>18.437135696411133</v>
      </c>
      <c r="E24">
        <f>'HKG Analysis'!D24</f>
        <v>19.918854395548504</v>
      </c>
      <c r="F24" s="6">
        <f t="shared" si="1"/>
        <v>-1.481718699137371</v>
      </c>
      <c r="H24" s="4">
        <v>23</v>
      </c>
      <c r="I24" s="4" t="s">
        <v>324</v>
      </c>
      <c r="J24" s="4" t="s">
        <v>322</v>
      </c>
      <c r="K24" s="6">
        <f t="shared" ca="1" si="2"/>
        <v>20.013346989949543</v>
      </c>
      <c r="L24">
        <f t="shared" ca="1" si="3"/>
        <v>1.0430482228597004</v>
      </c>
      <c r="M24" s="10">
        <f t="shared" ca="1" si="4"/>
        <v>0.48530101316560625</v>
      </c>
      <c r="O24" s="11">
        <f t="shared" ca="1" si="5"/>
        <v>7.4288760755297292E-2</v>
      </c>
    </row>
    <row r="25" spans="1:15" x14ac:dyDescent="0.25">
      <c r="A25" s="4">
        <f>'Sorted Data'!C331</f>
        <v>8</v>
      </c>
      <c r="B25" s="4" t="str">
        <f>'Sorted Data'!D331</f>
        <v>Ces1c</v>
      </c>
      <c r="C25" s="4">
        <f>'Sorted Data'!E331</f>
        <v>18.268482208251953</v>
      </c>
      <c r="D25" s="4">
        <f t="shared" si="0"/>
        <v>18.268482208251953</v>
      </c>
      <c r="E25">
        <f>'HKG Analysis'!D25</f>
        <v>19.918854395548504</v>
      </c>
      <c r="F25" s="6">
        <f t="shared" si="1"/>
        <v>-1.6503721872965507</v>
      </c>
      <c r="H25" s="4">
        <v>24</v>
      </c>
      <c r="I25" s="4" t="s">
        <v>324</v>
      </c>
      <c r="J25" s="4" t="s">
        <v>322</v>
      </c>
      <c r="K25" s="6">
        <f t="shared" ca="1" si="2"/>
        <v>19.936276753743488</v>
      </c>
      <c r="L25">
        <f t="shared" ca="1" si="3"/>
        <v>1.0837872823079426</v>
      </c>
      <c r="M25" s="10">
        <f t="shared" ca="1" si="4"/>
        <v>0.47178868304558153</v>
      </c>
      <c r="O25" s="11">
        <f t="shared" ca="1" si="5"/>
        <v>7.2220324398683769E-2</v>
      </c>
    </row>
    <row r="26" spans="1:15" x14ac:dyDescent="0.25">
      <c r="A26" s="4">
        <f>'Sorted Data'!C332</f>
        <v>9</v>
      </c>
      <c r="B26" s="4" t="str">
        <f>'Sorted Data'!D332</f>
        <v>Ces1c</v>
      </c>
      <c r="C26" s="4">
        <f>'Sorted Data'!E332</f>
        <v>18.240470886230469</v>
      </c>
      <c r="D26" s="4">
        <f t="shared" si="0"/>
        <v>18.240470886230469</v>
      </c>
      <c r="E26">
        <f>'HKG Analysis'!D26</f>
        <v>19.908710479736328</v>
      </c>
      <c r="F26" s="6">
        <f t="shared" si="1"/>
        <v>-1.6682395935058594</v>
      </c>
      <c r="H26" s="4">
        <v>25</v>
      </c>
      <c r="I26" s="4" t="s">
        <v>324</v>
      </c>
      <c r="J26" s="4" t="s">
        <v>322</v>
      </c>
      <c r="K26" s="6">
        <f t="shared" ca="1" si="2"/>
        <v>19.130390167236328</v>
      </c>
      <c r="L26">
        <f t="shared" ca="1" si="3"/>
        <v>0.63116455078125</v>
      </c>
      <c r="M26" s="10">
        <f t="shared" ca="1" si="4"/>
        <v>0.64565502888804882</v>
      </c>
      <c r="O26" s="11">
        <f t="shared" ca="1" si="5"/>
        <v>9.883538395818485E-2</v>
      </c>
    </row>
    <row r="27" spans="1:15" x14ac:dyDescent="0.25">
      <c r="A27" s="4">
        <f>'Sorted Data'!C333</f>
        <v>9</v>
      </c>
      <c r="B27" s="4" t="str">
        <f>'Sorted Data'!D333</f>
        <v>Ces1c</v>
      </c>
      <c r="C27" s="4">
        <f>'Sorted Data'!E333</f>
        <v>18.252527236938477</v>
      </c>
      <c r="D27" s="4">
        <f t="shared" si="0"/>
        <v>18.252527236938477</v>
      </c>
      <c r="E27">
        <f>'HKG Analysis'!D27</f>
        <v>19.908710479736328</v>
      </c>
      <c r="F27" s="6">
        <f t="shared" si="1"/>
        <v>-1.6561832427978516</v>
      </c>
      <c r="H27" s="4">
        <v>26</v>
      </c>
      <c r="I27" s="4" t="s">
        <v>325</v>
      </c>
      <c r="J27" s="4">
        <v>0</v>
      </c>
      <c r="K27" s="6">
        <f t="shared" ca="1" si="2"/>
        <v>24.034074783325195</v>
      </c>
      <c r="L27">
        <f t="shared" ca="1" si="3"/>
        <v>5.7432479858398438</v>
      </c>
      <c r="M27" s="10">
        <f t="shared" ca="1" si="4"/>
        <v>1.866852835393756E-2</v>
      </c>
      <c r="N27" s="10">
        <f ca="1">AVERAGE(M27:M31)</f>
        <v>2.713364039106413E-2</v>
      </c>
      <c r="O27" s="11">
        <f ca="1">M27/$N$27</f>
        <v>0.68802151443289683</v>
      </c>
    </row>
    <row r="28" spans="1:15" x14ac:dyDescent="0.25">
      <c r="A28" s="4">
        <f>'Sorted Data'!C334</f>
        <v>9</v>
      </c>
      <c r="B28" s="4" t="str">
        <f>'Sorted Data'!D334</f>
        <v>Ces1c</v>
      </c>
      <c r="C28" s="4">
        <f>'Sorted Data'!E334</f>
        <v>18.158756256103516</v>
      </c>
      <c r="D28" s="4">
        <f t="shared" si="0"/>
        <v>18.158756256103516</v>
      </c>
      <c r="E28">
        <f>'HKG Analysis'!D28</f>
        <v>19.908710479736328</v>
      </c>
      <c r="F28" s="6">
        <f t="shared" si="1"/>
        <v>-1.7499542236328125</v>
      </c>
      <c r="H28" s="4">
        <v>27</v>
      </c>
      <c r="I28" s="4" t="s">
        <v>325</v>
      </c>
      <c r="J28" s="4">
        <v>0</v>
      </c>
      <c r="K28" s="6">
        <f t="shared" ca="1" si="2"/>
        <v>23.422647476196289</v>
      </c>
      <c r="L28">
        <f t="shared" ca="1" si="3"/>
        <v>5.1273657480875663</v>
      </c>
      <c r="M28" s="10">
        <f t="shared" ca="1" si="4"/>
        <v>2.8609423798502301E-2</v>
      </c>
      <c r="O28" s="11">
        <f t="shared" ref="O28:O51" ca="1" si="16">M28/$N$27</f>
        <v>1.0543894363663855</v>
      </c>
    </row>
    <row r="29" spans="1:15" x14ac:dyDescent="0.25">
      <c r="A29" s="4">
        <f>'Sorted Data'!C335</f>
        <v>10</v>
      </c>
      <c r="B29" s="4" t="str">
        <f>'Sorted Data'!D335</f>
        <v>Ces1c</v>
      </c>
      <c r="C29" s="4">
        <f>'Sorted Data'!E335</f>
        <v>17.665378570556641</v>
      </c>
      <c r="D29" s="4">
        <f t="shared" si="0"/>
        <v>17.665378570556641</v>
      </c>
      <c r="E29">
        <f>'HKG Analysis'!D29</f>
        <v>19.190586725870769</v>
      </c>
      <c r="F29" s="6">
        <f t="shared" si="1"/>
        <v>-1.5252081553141288</v>
      </c>
      <c r="H29" s="4">
        <v>28</v>
      </c>
      <c r="I29" s="4" t="s">
        <v>325</v>
      </c>
      <c r="J29" s="4">
        <v>0</v>
      </c>
      <c r="K29" s="6">
        <f t="shared" ca="1" si="2"/>
        <v>23.107990900675457</v>
      </c>
      <c r="L29">
        <f t="shared" ca="1" si="3"/>
        <v>4.6654319763183585</v>
      </c>
      <c r="M29" s="10">
        <f t="shared" ca="1" si="4"/>
        <v>3.9406243117212789E-2</v>
      </c>
      <c r="O29" s="11">
        <f t="shared" ca="1" si="16"/>
        <v>1.4523021072465592</v>
      </c>
    </row>
    <row r="30" spans="1:15" x14ac:dyDescent="0.25">
      <c r="A30" s="4">
        <f>'Sorted Data'!C336</f>
        <v>10</v>
      </c>
      <c r="B30" s="4" t="str">
        <f>'Sorted Data'!D336</f>
        <v>Ces1c</v>
      </c>
      <c r="C30" s="4">
        <f>'Sorted Data'!E336</f>
        <v>17.365758895874023</v>
      </c>
      <c r="D30" s="4">
        <f t="shared" si="0"/>
        <v>17.365758895874023</v>
      </c>
      <c r="E30">
        <f>'HKG Analysis'!D30</f>
        <v>19.190586725870769</v>
      </c>
      <c r="F30" s="6">
        <f t="shared" si="1"/>
        <v>-1.824827829996746</v>
      </c>
      <c r="H30" s="4">
        <v>29</v>
      </c>
      <c r="I30" s="4" t="s">
        <v>325</v>
      </c>
      <c r="J30" s="4">
        <v>0</v>
      </c>
      <c r="K30" s="6">
        <f t="shared" ca="1" si="2"/>
        <v>24.573295593261719</v>
      </c>
      <c r="L30">
        <f t="shared" ca="1" si="3"/>
        <v>6.1925989786783866</v>
      </c>
      <c r="M30" s="10">
        <f t="shared" ca="1" si="4"/>
        <v>1.3672311872261263E-2</v>
      </c>
      <c r="O30" s="11">
        <f t="shared" ca="1" si="16"/>
        <v>0.50388785563635385</v>
      </c>
    </row>
    <row r="31" spans="1:15" x14ac:dyDescent="0.25">
      <c r="A31" s="4">
        <f>'Sorted Data'!C337</f>
        <v>10</v>
      </c>
      <c r="B31" s="4" t="str">
        <f>'Sorted Data'!D337</f>
        <v>Ces1c</v>
      </c>
      <c r="C31" s="4">
        <f>'Sorted Data'!E337</f>
        <v>17.295589447021484</v>
      </c>
      <c r="D31" s="4">
        <f t="shared" si="0"/>
        <v>17.295589447021484</v>
      </c>
      <c r="E31">
        <f>'HKG Analysis'!D31</f>
        <v>19.190586725870769</v>
      </c>
      <c r="F31" s="6">
        <f t="shared" si="1"/>
        <v>-1.894997278849285</v>
      </c>
      <c r="H31" s="4">
        <v>30</v>
      </c>
      <c r="I31" s="4" t="s">
        <v>325</v>
      </c>
      <c r="J31" s="4">
        <v>0</v>
      </c>
      <c r="K31" s="6">
        <f t="shared" ca="1" si="2"/>
        <v>23.239579518636067</v>
      </c>
      <c r="L31">
        <f t="shared" ca="1" si="3"/>
        <v>4.8237101236979152</v>
      </c>
      <c r="M31" s="10">
        <f t="shared" ca="1" si="4"/>
        <v>3.5311694813406749E-2</v>
      </c>
      <c r="O31" s="11">
        <f t="shared" ca="1" si="16"/>
        <v>1.3013990863178051</v>
      </c>
    </row>
    <row r="32" spans="1:15" x14ac:dyDescent="0.25">
      <c r="A32" s="4">
        <f>'Sorted Data'!C338</f>
        <v>11</v>
      </c>
      <c r="B32" s="4" t="str">
        <f>'Sorted Data'!D338</f>
        <v>Ces1c</v>
      </c>
      <c r="C32" s="4">
        <f>'Sorted Data'!E338</f>
        <v>19.102321624755859</v>
      </c>
      <c r="D32" s="4">
        <f t="shared" si="0"/>
        <v>19.102321624755859</v>
      </c>
      <c r="E32">
        <f>'HKG Analysis'!D32</f>
        <v>18.384205500284832</v>
      </c>
      <c r="F32" s="6">
        <f t="shared" si="1"/>
        <v>0.71811612447102746</v>
      </c>
      <c r="H32" s="4">
        <v>31</v>
      </c>
      <c r="I32" s="4" t="s">
        <v>325</v>
      </c>
      <c r="J32" s="4" t="s">
        <v>319</v>
      </c>
      <c r="K32" s="6">
        <f t="shared" ca="1" si="2"/>
        <v>24.760494867960613</v>
      </c>
      <c r="L32">
        <f t="shared" ca="1" si="3"/>
        <v>6.513041178385417</v>
      </c>
      <c r="M32" s="10">
        <f t="shared" ca="1" si="4"/>
        <v>1.0949120674216384E-2</v>
      </c>
      <c r="O32" s="11">
        <f t="shared" ca="1" si="16"/>
        <v>0.40352567943010836</v>
      </c>
    </row>
    <row r="33" spans="1:15" x14ac:dyDescent="0.25">
      <c r="A33" s="4">
        <f>'Sorted Data'!C339</f>
        <v>11</v>
      </c>
      <c r="B33" s="4" t="str">
        <f>'Sorted Data'!D339</f>
        <v>Ces1c</v>
      </c>
      <c r="C33" s="4">
        <f>'Sorted Data'!E339</f>
        <v>18.715646743774414</v>
      </c>
      <c r="D33" s="4">
        <f t="shared" si="0"/>
        <v>18.715646743774414</v>
      </c>
      <c r="E33">
        <f>'HKG Analysis'!D33</f>
        <v>18.384205500284832</v>
      </c>
      <c r="F33" s="6">
        <f t="shared" si="1"/>
        <v>0.33144124348958215</v>
      </c>
      <c r="H33" s="4">
        <v>32</v>
      </c>
      <c r="I33" s="4" t="s">
        <v>325</v>
      </c>
      <c r="J33" s="4" t="s">
        <v>319</v>
      </c>
      <c r="K33" s="6">
        <f t="shared" ca="1" si="2"/>
        <v>24.547588348388672</v>
      </c>
      <c r="L33">
        <f t="shared" ca="1" si="3"/>
        <v>6.4640611012776681</v>
      </c>
      <c r="M33" s="10">
        <f t="shared" ca="1" si="4"/>
        <v>1.1327229888846628E-2</v>
      </c>
      <c r="O33" s="11">
        <f t="shared" ca="1" si="16"/>
        <v>0.41746075077257244</v>
      </c>
    </row>
    <row r="34" spans="1:15" x14ac:dyDescent="0.25">
      <c r="A34" s="4">
        <f>'Sorted Data'!C340</f>
        <v>11</v>
      </c>
      <c r="B34" s="4" t="str">
        <f>'Sorted Data'!D340</f>
        <v>Ces1c</v>
      </c>
      <c r="C34" s="4">
        <f>'Sorted Data'!E340</f>
        <v>18.989486694335938</v>
      </c>
      <c r="D34" s="4">
        <f t="shared" si="0"/>
        <v>18.989486694335938</v>
      </c>
      <c r="E34">
        <f>'HKG Analysis'!D34</f>
        <v>18.384205500284832</v>
      </c>
      <c r="F34" s="6">
        <f t="shared" si="1"/>
        <v>0.60528119405110559</v>
      </c>
      <c r="H34" s="4">
        <v>33</v>
      </c>
      <c r="I34" s="4" t="s">
        <v>325</v>
      </c>
      <c r="J34" s="4" t="s">
        <v>319</v>
      </c>
      <c r="K34" s="6">
        <f t="shared" ca="1" si="2"/>
        <v>24.041056315104168</v>
      </c>
      <c r="L34">
        <f t="shared" ca="1" si="3"/>
        <v>5.8682041168212882</v>
      </c>
      <c r="M34" s="10">
        <f t="shared" ca="1" si="4"/>
        <v>1.7119636541868627E-2</v>
      </c>
      <c r="O34" s="11">
        <f t="shared" ca="1" si="16"/>
        <v>0.63093769561074464</v>
      </c>
    </row>
    <row r="35" spans="1:15" x14ac:dyDescent="0.25">
      <c r="A35" s="4">
        <f>'Sorted Data'!C341</f>
        <v>12</v>
      </c>
      <c r="B35" s="4" t="str">
        <f>'Sorted Data'!D341</f>
        <v>Ces1c</v>
      </c>
      <c r="C35" s="4">
        <f>'Sorted Data'!E341</f>
        <v>18.951576232910156</v>
      </c>
      <c r="D35" s="4">
        <f t="shared" si="0"/>
        <v>18.951576232910156</v>
      </c>
      <c r="E35">
        <f>'HKG Analysis'!D35</f>
        <v>17.987120310465496</v>
      </c>
      <c r="F35" s="6">
        <f t="shared" si="1"/>
        <v>0.96445592244466027</v>
      </c>
      <c r="H35" s="4">
        <v>34</v>
      </c>
      <c r="I35" s="4" t="s">
        <v>325</v>
      </c>
      <c r="J35" s="4" t="s">
        <v>319</v>
      </c>
      <c r="K35" s="6">
        <f t="shared" ca="1" si="2"/>
        <v>24.566609700520832</v>
      </c>
      <c r="L35">
        <f t="shared" ca="1" si="3"/>
        <v>6.5969727834065752</v>
      </c>
      <c r="M35" s="10">
        <f t="shared" ca="1" si="4"/>
        <v>1.0330308983201754E-2</v>
      </c>
      <c r="O35" s="11">
        <f t="shared" ca="1" si="16"/>
        <v>0.38071960983915065</v>
      </c>
    </row>
    <row r="36" spans="1:15" x14ac:dyDescent="0.25">
      <c r="A36" s="4">
        <f>'Sorted Data'!C342</f>
        <v>12</v>
      </c>
      <c r="B36" s="4" t="str">
        <f>'Sorted Data'!D342</f>
        <v>Ces1c</v>
      </c>
      <c r="C36" s="4">
        <f>'Sorted Data'!E342</f>
        <v>18.696870803833008</v>
      </c>
      <c r="D36" s="4">
        <f t="shared" si="0"/>
        <v>18.696870803833008</v>
      </c>
      <c r="E36">
        <f>'HKG Analysis'!D36</f>
        <v>17.987120310465496</v>
      </c>
      <c r="F36" s="6">
        <f t="shared" si="1"/>
        <v>0.70975049336751184</v>
      </c>
      <c r="H36" s="4">
        <v>35</v>
      </c>
      <c r="I36" s="4" t="s">
        <v>325</v>
      </c>
      <c r="J36" s="4" t="s">
        <v>319</v>
      </c>
      <c r="K36" s="6">
        <f t="shared" ca="1" si="2"/>
        <v>24.356418609619141</v>
      </c>
      <c r="L36">
        <f t="shared" ca="1" si="3"/>
        <v>6.1852575937906913</v>
      </c>
      <c r="M36" s="10">
        <f t="shared" ca="1" si="4"/>
        <v>1.3742062941255885E-2</v>
      </c>
      <c r="O36" s="11">
        <f t="shared" ca="1" si="16"/>
        <v>0.50645850476375931</v>
      </c>
    </row>
    <row r="37" spans="1:15" x14ac:dyDescent="0.25">
      <c r="A37" s="4">
        <f>'Sorted Data'!C343</f>
        <v>12</v>
      </c>
      <c r="B37" s="4" t="str">
        <f>'Sorted Data'!D343</f>
        <v>Ces1c</v>
      </c>
      <c r="C37" s="4">
        <f>'Sorted Data'!E343</f>
        <v>18.817785263061523</v>
      </c>
      <c r="D37" s="4">
        <f t="shared" si="0"/>
        <v>18.817785263061523</v>
      </c>
      <c r="E37">
        <f>'HKG Analysis'!D37</f>
        <v>17.987120310465496</v>
      </c>
      <c r="F37" s="6">
        <f t="shared" si="1"/>
        <v>0.83066495259602746</v>
      </c>
      <c r="H37" s="4">
        <v>36</v>
      </c>
      <c r="I37" s="4" t="s">
        <v>325</v>
      </c>
      <c r="J37" s="4" t="s">
        <v>320</v>
      </c>
      <c r="K37" s="6">
        <f t="shared" ca="1" si="2"/>
        <v>25.27860387166341</v>
      </c>
      <c r="L37">
        <f t="shared" ca="1" si="3"/>
        <v>7.6145426432291652</v>
      </c>
      <c r="M37" s="10">
        <f t="shared" ca="1" si="4"/>
        <v>5.1026321507082265E-3</v>
      </c>
      <c r="O37" s="11">
        <f t="shared" ca="1" si="16"/>
        <v>0.18805556781789837</v>
      </c>
    </row>
    <row r="38" spans="1:15" x14ac:dyDescent="0.25">
      <c r="A38" s="4">
        <f>'Sorted Data'!C344</f>
        <v>13</v>
      </c>
      <c r="B38" s="4" t="str">
        <f>'Sorted Data'!D344</f>
        <v>Ces1c</v>
      </c>
      <c r="C38" s="4">
        <f>'Sorted Data'!E344</f>
        <v>18.919275283813477</v>
      </c>
      <c r="D38" s="4">
        <f t="shared" si="0"/>
        <v>18.919275283813477</v>
      </c>
      <c r="E38">
        <f>'HKG Analysis'!D38</f>
        <v>18.033167521158855</v>
      </c>
      <c r="F38" s="6">
        <f t="shared" si="1"/>
        <v>0.88610776265462121</v>
      </c>
      <c r="H38" s="4">
        <v>37</v>
      </c>
      <c r="I38" s="4" t="s">
        <v>325</v>
      </c>
      <c r="J38" s="4" t="s">
        <v>320</v>
      </c>
      <c r="K38" s="6">
        <f t="shared" ca="1" si="2"/>
        <v>25.324673970540363</v>
      </c>
      <c r="L38">
        <f t="shared" ca="1" si="3"/>
        <v>7.3455066680908212</v>
      </c>
      <c r="M38" s="10">
        <f t="shared" ca="1" si="4"/>
        <v>6.1486837972773043E-3</v>
      </c>
      <c r="O38" s="11">
        <f t="shared" ca="1" si="16"/>
        <v>0.22660740352784503</v>
      </c>
    </row>
    <row r="39" spans="1:15" x14ac:dyDescent="0.25">
      <c r="A39" s="4">
        <f>'Sorted Data'!C345</f>
        <v>13</v>
      </c>
      <c r="B39" s="4" t="str">
        <f>'Sorted Data'!D345</f>
        <v>Ces1c</v>
      </c>
      <c r="C39" s="4">
        <f>'Sorted Data'!E345</f>
        <v>18.520166397094727</v>
      </c>
      <c r="D39" s="4">
        <f t="shared" si="0"/>
        <v>18.520166397094727</v>
      </c>
      <c r="E39">
        <f>'HKG Analysis'!D39</f>
        <v>18.033167521158855</v>
      </c>
      <c r="F39" s="6">
        <f t="shared" si="1"/>
        <v>0.48699887593587121</v>
      </c>
      <c r="H39" s="4">
        <v>38</v>
      </c>
      <c r="I39" s="4" t="s">
        <v>325</v>
      </c>
      <c r="J39" s="4" t="s">
        <v>320</v>
      </c>
      <c r="K39" s="6">
        <f t="shared" ca="1" si="2"/>
        <v>24.393932978312176</v>
      </c>
      <c r="L39">
        <f t="shared" ca="1" si="3"/>
        <v>6.4725131988525382</v>
      </c>
      <c r="M39" s="10">
        <f t="shared" ca="1" si="4"/>
        <v>1.1261062784141585E-2</v>
      </c>
      <c r="O39" s="11">
        <f t="shared" ca="1" si="16"/>
        <v>0.41502218728638307</v>
      </c>
    </row>
    <row r="40" spans="1:15" x14ac:dyDescent="0.25">
      <c r="A40" s="4">
        <f>'Sorted Data'!C346</f>
        <v>13</v>
      </c>
      <c r="B40" s="4" t="str">
        <f>'Sorted Data'!D346</f>
        <v>Ces1c</v>
      </c>
      <c r="C40" s="4">
        <f>'Sorted Data'!E346</f>
        <v>18.685628890991211</v>
      </c>
      <c r="D40" s="4">
        <f t="shared" si="0"/>
        <v>18.685628890991211</v>
      </c>
      <c r="E40">
        <f>'HKG Analysis'!D40</f>
        <v>18.033167521158855</v>
      </c>
      <c r="F40" s="6">
        <f t="shared" si="1"/>
        <v>0.65246136983235559</v>
      </c>
      <c r="H40" s="4">
        <v>39</v>
      </c>
      <c r="I40" s="4" t="s">
        <v>325</v>
      </c>
      <c r="J40" s="4" t="s">
        <v>320</v>
      </c>
      <c r="K40" s="6">
        <f t="shared" ca="1" si="2"/>
        <v>24.992055257161457</v>
      </c>
      <c r="L40">
        <f t="shared" ca="1" si="3"/>
        <v>6.9639358520507821</v>
      </c>
      <c r="M40" s="10">
        <f t="shared" ca="1" si="4"/>
        <v>8.0102564558902998E-3</v>
      </c>
      <c r="O40" s="11">
        <f t="shared" ca="1" si="16"/>
        <v>0.29521495606348136</v>
      </c>
    </row>
    <row r="41" spans="1:15" x14ac:dyDescent="0.25">
      <c r="A41" s="4">
        <f>'Sorted Data'!C347</f>
        <v>14</v>
      </c>
      <c r="B41" s="4" t="str">
        <f>'Sorted Data'!D347</f>
        <v>Ces1c</v>
      </c>
      <c r="C41" s="4">
        <f>'Sorted Data'!E347</f>
        <v>19.425947189331055</v>
      </c>
      <c r="D41" s="4">
        <f t="shared" si="0"/>
        <v>19.425947189331055</v>
      </c>
      <c r="E41">
        <f>'HKG Analysis'!D41</f>
        <v>18.067049662272137</v>
      </c>
      <c r="F41" s="6">
        <f t="shared" si="1"/>
        <v>1.3588975270589181</v>
      </c>
      <c r="H41" s="4">
        <v>40</v>
      </c>
      <c r="I41" s="4" t="s">
        <v>325</v>
      </c>
      <c r="J41" s="4" t="s">
        <v>320</v>
      </c>
      <c r="K41" s="6">
        <f t="shared" ca="1" si="2"/>
        <v>24.789997736612957</v>
      </c>
      <c r="L41">
        <f t="shared" ca="1" si="3"/>
        <v>6.8036162058512373</v>
      </c>
      <c r="M41" s="10">
        <f t="shared" ca="1" si="4"/>
        <v>8.9517396552295722E-3</v>
      </c>
      <c r="O41" s="11">
        <f t="shared" ca="1" si="16"/>
        <v>0.3299129614092487</v>
      </c>
    </row>
    <row r="42" spans="1:15" x14ac:dyDescent="0.25">
      <c r="A42" s="4">
        <f>'Sorted Data'!C348</f>
        <v>14</v>
      </c>
      <c r="B42" s="4" t="str">
        <f>'Sorted Data'!D348</f>
        <v>Ces1c</v>
      </c>
      <c r="C42" s="4">
        <f>'Sorted Data'!E348</f>
        <v>19.236478805541992</v>
      </c>
      <c r="D42" s="4">
        <f t="shared" si="0"/>
        <v>19.236478805541992</v>
      </c>
      <c r="E42">
        <f>'HKG Analysis'!D42</f>
        <v>18.067049662272137</v>
      </c>
      <c r="F42" s="6">
        <f t="shared" si="1"/>
        <v>1.1694291432698556</v>
      </c>
      <c r="H42" s="4">
        <v>41</v>
      </c>
      <c r="I42" s="4" t="s">
        <v>325</v>
      </c>
      <c r="J42" s="4" t="s">
        <v>320</v>
      </c>
      <c r="K42" s="6">
        <f t="shared" ca="1" si="2"/>
        <v>24.64704195658366</v>
      </c>
      <c r="L42">
        <f t="shared" ca="1" si="3"/>
        <v>6.4546635945638036</v>
      </c>
      <c r="M42" s="10">
        <f t="shared" ca="1" si="4"/>
        <v>1.1401254656671449E-2</v>
      </c>
      <c r="O42" s="11">
        <f t="shared" ca="1" si="16"/>
        <v>0.42018890544544119</v>
      </c>
    </row>
    <row r="43" spans="1:15" x14ac:dyDescent="0.25">
      <c r="A43" s="4">
        <f>'Sorted Data'!C349</f>
        <v>14</v>
      </c>
      <c r="B43" s="4" t="str">
        <f>'Sorted Data'!D349</f>
        <v>Ces1c</v>
      </c>
      <c r="C43" s="4">
        <f>'Sorted Data'!E349</f>
        <v>19.262083053588867</v>
      </c>
      <c r="D43" s="4">
        <f t="shared" si="0"/>
        <v>19.262083053588867</v>
      </c>
      <c r="E43">
        <f>'HKG Analysis'!D43</f>
        <v>18.067049662272137</v>
      </c>
      <c r="F43" s="6">
        <f t="shared" si="1"/>
        <v>1.1950333913167306</v>
      </c>
      <c r="H43" s="4">
        <v>42</v>
      </c>
      <c r="I43" s="4" t="s">
        <v>325</v>
      </c>
      <c r="J43" s="4" t="s">
        <v>321</v>
      </c>
      <c r="K43" s="6">
        <f t="shared" ca="1" si="2"/>
        <v>24.958600997924805</v>
      </c>
      <c r="L43">
        <f t="shared" ca="1" si="3"/>
        <v>7.0570583343505859</v>
      </c>
      <c r="M43" s="10">
        <f t="shared" ca="1" si="4"/>
        <v>7.5095473536780574E-3</v>
      </c>
      <c r="O43" s="11">
        <f t="shared" ca="1" si="16"/>
        <v>0.27676151247847902</v>
      </c>
    </row>
    <row r="44" spans="1:15" x14ac:dyDescent="0.25">
      <c r="A44" s="4">
        <f>'Sorted Data'!C350</f>
        <v>15</v>
      </c>
      <c r="B44" s="4" t="str">
        <f>'Sorted Data'!D350</f>
        <v>Ces1c</v>
      </c>
      <c r="C44" s="4">
        <f>'Sorted Data'!E350</f>
        <v>19.129987716674805</v>
      </c>
      <c r="D44" s="4">
        <f t="shared" si="0"/>
        <v>19.129987716674805</v>
      </c>
      <c r="E44">
        <f>'HKG Analysis'!D44</f>
        <v>18.17125956217448</v>
      </c>
      <c r="F44" s="6">
        <f t="shared" si="1"/>
        <v>0.95872815450032434</v>
      </c>
      <c r="H44" s="4">
        <v>43</v>
      </c>
      <c r="I44" s="4" t="s">
        <v>325</v>
      </c>
      <c r="J44" s="4" t="s">
        <v>321</v>
      </c>
      <c r="K44" s="6">
        <f t="shared" ca="1" si="2"/>
        <v>25.32311185201009</v>
      </c>
      <c r="L44">
        <f t="shared" ca="1" si="3"/>
        <v>7.47721290588379</v>
      </c>
      <c r="M44" s="10">
        <f t="shared" ca="1" si="4"/>
        <v>5.6122192796148381E-3</v>
      </c>
      <c r="O44" s="11">
        <f t="shared" ca="1" si="16"/>
        <v>0.20683620770116418</v>
      </c>
    </row>
    <row r="45" spans="1:15" x14ac:dyDescent="0.25">
      <c r="A45" s="4">
        <f>'Sorted Data'!C351</f>
        <v>15</v>
      </c>
      <c r="B45" s="4" t="str">
        <f>'Sorted Data'!D351</f>
        <v>Ces1c</v>
      </c>
      <c r="C45" s="4">
        <f>'Sorted Data'!E351</f>
        <v>19.061372756958008</v>
      </c>
      <c r="D45" s="4">
        <f t="shared" si="0"/>
        <v>19.061372756958008</v>
      </c>
      <c r="E45">
        <f>'HKG Analysis'!D45</f>
        <v>18.17125956217448</v>
      </c>
      <c r="F45" s="6">
        <f t="shared" si="1"/>
        <v>0.89011319478352746</v>
      </c>
      <c r="H45" s="4">
        <v>44</v>
      </c>
      <c r="I45" s="4" t="s">
        <v>325</v>
      </c>
      <c r="J45" s="4" t="s">
        <v>321</v>
      </c>
      <c r="K45" s="6">
        <f t="shared" ca="1" si="2"/>
        <v>24.834360758463543</v>
      </c>
      <c r="L45">
        <f t="shared" ca="1" si="3"/>
        <v>7.118021647135417</v>
      </c>
      <c r="M45" s="10">
        <f t="shared" ca="1" si="4"/>
        <v>7.198830937922022E-3</v>
      </c>
      <c r="O45" s="11">
        <f t="shared" ca="1" si="16"/>
        <v>0.26531017711478183</v>
      </c>
    </row>
    <row r="46" spans="1:15" x14ac:dyDescent="0.25">
      <c r="A46" s="4">
        <f>'Sorted Data'!C352</f>
        <v>15</v>
      </c>
      <c r="B46" s="4" t="str">
        <f>'Sorted Data'!D352</f>
        <v>Ces1c</v>
      </c>
      <c r="C46" s="4">
        <f>'Sorted Data'!E352</f>
        <v>18.984968185424805</v>
      </c>
      <c r="D46" s="4">
        <f t="shared" si="0"/>
        <v>18.984968185424805</v>
      </c>
      <c r="E46">
        <f>'HKG Analysis'!D46</f>
        <v>18.17125956217448</v>
      </c>
      <c r="F46" s="6">
        <f t="shared" si="1"/>
        <v>0.81370862325032434</v>
      </c>
      <c r="H46" s="4">
        <v>45</v>
      </c>
      <c r="I46" s="4" t="s">
        <v>325</v>
      </c>
      <c r="J46" s="4" t="s">
        <v>321</v>
      </c>
      <c r="K46" s="6">
        <f t="shared" ca="1" si="2"/>
        <v>25.008963267008465</v>
      </c>
      <c r="L46">
        <f t="shared" ca="1" si="3"/>
        <v>7.1121260325113935</v>
      </c>
      <c r="M46" s="10">
        <f t="shared" ca="1" si="4"/>
        <v>7.228309358008128E-3</v>
      </c>
      <c r="O46" s="11">
        <f t="shared" ca="1" si="16"/>
        <v>0.26639659307892255</v>
      </c>
    </row>
    <row r="47" spans="1:15" x14ac:dyDescent="0.25">
      <c r="A47" s="4">
        <f>'Sorted Data'!C353</f>
        <v>16</v>
      </c>
      <c r="B47" s="4" t="str">
        <f>'Sorted Data'!D353</f>
        <v>Ces1c</v>
      </c>
      <c r="C47" s="4">
        <f>'Sorted Data'!E353</f>
        <v>17.969219207763672</v>
      </c>
      <c r="D47" s="4">
        <f t="shared" si="0"/>
        <v>17.969219207763672</v>
      </c>
      <c r="E47">
        <f>'HKG Analysis'!D47</f>
        <v>18.759676615397137</v>
      </c>
      <c r="F47" s="6">
        <f t="shared" si="1"/>
        <v>-0.79045740763346473</v>
      </c>
      <c r="H47" s="4">
        <v>46</v>
      </c>
      <c r="I47" s="4" t="s">
        <v>325</v>
      </c>
      <c r="J47" s="4" t="s">
        <v>321</v>
      </c>
      <c r="K47" s="6">
        <f t="shared" ca="1" si="2"/>
        <v>24.933464050292969</v>
      </c>
      <c r="L47">
        <f t="shared" ca="1" si="3"/>
        <v>6.98639742533366</v>
      </c>
      <c r="M47" s="10">
        <f t="shared" ca="1" si="4"/>
        <v>7.886509183010126E-3</v>
      </c>
      <c r="O47" s="11">
        <f t="shared" ca="1" si="16"/>
        <v>0.2906542973720318</v>
      </c>
    </row>
    <row r="48" spans="1:15" x14ac:dyDescent="0.25">
      <c r="A48" s="4">
        <f>'Sorted Data'!C354</f>
        <v>16</v>
      </c>
      <c r="B48" s="4" t="str">
        <f>'Sorted Data'!D354</f>
        <v>Ces1c</v>
      </c>
      <c r="C48" s="4">
        <f>'Sorted Data'!E354</f>
        <v>17.789602279663086</v>
      </c>
      <c r="D48" s="4">
        <f t="shared" si="0"/>
        <v>17.789602279663086</v>
      </c>
      <c r="E48">
        <f>'HKG Analysis'!D48</f>
        <v>18.759676615397137</v>
      </c>
      <c r="F48" s="6">
        <f t="shared" si="1"/>
        <v>-0.97007433573405066</v>
      </c>
      <c r="H48" s="4">
        <v>47</v>
      </c>
      <c r="I48" s="4" t="s">
        <v>325</v>
      </c>
      <c r="J48" s="4" t="s">
        <v>322</v>
      </c>
      <c r="K48" s="6">
        <f t="shared" ca="1" si="2"/>
        <v>25.542076110839844</v>
      </c>
      <c r="L48">
        <f t="shared" ca="1" si="3"/>
        <v>7.5973924001057931</v>
      </c>
      <c r="M48" s="10">
        <f t="shared" ca="1" si="4"/>
        <v>5.1636523932022341E-3</v>
      </c>
      <c r="O48" s="11">
        <f t="shared" ca="1" si="16"/>
        <v>0.19030444565421342</v>
      </c>
    </row>
    <row r="49" spans="1:15" x14ac:dyDescent="0.25">
      <c r="A49" s="4">
        <f>'Sorted Data'!C355</f>
        <v>16</v>
      </c>
      <c r="B49" s="4" t="str">
        <f>'Sorted Data'!D355</f>
        <v>Ces1c</v>
      </c>
      <c r="C49" s="4">
        <f>'Sorted Data'!E355</f>
        <v>17.550521850585938</v>
      </c>
      <c r="D49" s="4">
        <f t="shared" si="0"/>
        <v>17.550521850585938</v>
      </c>
      <c r="E49">
        <f>'HKG Analysis'!D49</f>
        <v>18.759676615397137</v>
      </c>
      <c r="F49" s="6">
        <f t="shared" si="1"/>
        <v>-1.2091547648111991</v>
      </c>
      <c r="H49" s="4">
        <v>48</v>
      </c>
      <c r="I49" s="4" t="s">
        <v>325</v>
      </c>
      <c r="J49" s="4" t="s">
        <v>322</v>
      </c>
      <c r="K49" s="6">
        <f t="shared" ca="1" si="2"/>
        <v>24.737038294474285</v>
      </c>
      <c r="L49">
        <f t="shared" ca="1" si="3"/>
        <v>6.9616902669270848</v>
      </c>
      <c r="M49" s="10">
        <f t="shared" ca="1" si="4"/>
        <v>8.0227342967482494E-3</v>
      </c>
      <c r="O49" s="11">
        <f t="shared" ca="1" si="16"/>
        <v>0.29567482214404084</v>
      </c>
    </row>
    <row r="50" spans="1:15" x14ac:dyDescent="0.25">
      <c r="A50" s="4">
        <f>'Sorted Data'!C356</f>
        <v>17</v>
      </c>
      <c r="B50" s="4" t="str">
        <f>'Sorted Data'!D356</f>
        <v>Ces1c</v>
      </c>
      <c r="C50" s="4">
        <f>'Sorted Data'!E356</f>
        <v>18.147577285766602</v>
      </c>
      <c r="D50" s="4">
        <f t="shared" si="0"/>
        <v>18.147577285766602</v>
      </c>
      <c r="E50">
        <f>'HKG Analysis'!D50</f>
        <v>19.213569005330402</v>
      </c>
      <c r="F50" s="6">
        <f t="shared" si="1"/>
        <v>-1.0659917195638009</v>
      </c>
      <c r="H50" s="4">
        <v>49</v>
      </c>
      <c r="I50" s="4" t="s">
        <v>325</v>
      </c>
      <c r="J50" s="4" t="s">
        <v>322</v>
      </c>
      <c r="K50" s="6">
        <f t="shared" ca="1" si="2"/>
        <v>24.189623514811199</v>
      </c>
      <c r="L50">
        <f t="shared" ca="1" si="3"/>
        <v>6.5481211344401045</v>
      </c>
      <c r="M50" s="10">
        <f t="shared" ca="1" si="4"/>
        <v>1.0686097276643911E-2</v>
      </c>
      <c r="O50" s="11">
        <f t="shared" ca="1" si="16"/>
        <v>0.39383205211797323</v>
      </c>
    </row>
    <row r="51" spans="1:15" x14ac:dyDescent="0.25">
      <c r="A51" s="4">
        <f>'Sorted Data'!C357</f>
        <v>17</v>
      </c>
      <c r="B51" s="4" t="str">
        <f>'Sorted Data'!D357</f>
        <v>Ces1c</v>
      </c>
      <c r="C51" s="4">
        <f>'Sorted Data'!E357</f>
        <v>17.786212921142578</v>
      </c>
      <c r="D51" s="4">
        <f t="shared" si="0"/>
        <v>17.786212921142578</v>
      </c>
      <c r="E51">
        <f>'HKG Analysis'!D51</f>
        <v>19.213569005330402</v>
      </c>
      <c r="F51" s="6">
        <f t="shared" si="1"/>
        <v>-1.4273560841878243</v>
      </c>
      <c r="H51" s="4">
        <v>50</v>
      </c>
      <c r="I51" s="4" t="s">
        <v>325</v>
      </c>
      <c r="J51" s="4" t="s">
        <v>322</v>
      </c>
      <c r="K51" s="6">
        <f t="shared" ca="1" si="2"/>
        <v>25.053553899129231</v>
      </c>
      <c r="L51">
        <f t="shared" ca="1" si="3"/>
        <v>7.6727670033772783</v>
      </c>
      <c r="M51" s="10">
        <f t="shared" ca="1" si="4"/>
        <v>4.900800031372091E-3</v>
      </c>
      <c r="O51" s="11">
        <f t="shared" ca="1" si="16"/>
        <v>0.18061712179933151</v>
      </c>
    </row>
    <row r="52" spans="1:15" x14ac:dyDescent="0.25">
      <c r="A52" s="4">
        <f>'Sorted Data'!C358</f>
        <v>17</v>
      </c>
      <c r="B52" s="4" t="str">
        <f>'Sorted Data'!D358</f>
        <v>Ces1c</v>
      </c>
      <c r="C52" s="4">
        <f>'Sorted Data'!E358</f>
        <v>18.157363891601563</v>
      </c>
      <c r="D52" s="4">
        <f t="shared" si="0"/>
        <v>18.157363891601563</v>
      </c>
      <c r="E52">
        <f>'HKG Analysis'!D52</f>
        <v>19.213569005330402</v>
      </c>
      <c r="F52" s="6">
        <f t="shared" si="1"/>
        <v>-1.05620511372884</v>
      </c>
    </row>
    <row r="53" spans="1:15" x14ac:dyDescent="0.25">
      <c r="A53" s="4">
        <f>'Sorted Data'!C359</f>
        <v>18</v>
      </c>
      <c r="B53" s="4" t="str">
        <f>'Sorted Data'!D359</f>
        <v>Ces1c</v>
      </c>
      <c r="C53" s="4">
        <f>'Sorted Data'!E359</f>
        <v>18.622381210327148</v>
      </c>
      <c r="D53" s="4">
        <f t="shared" si="0"/>
        <v>18.622381210327148</v>
      </c>
      <c r="E53">
        <f>'HKG Analysis'!D53</f>
        <v>19.05781364440918</v>
      </c>
      <c r="F53" s="6">
        <f t="shared" si="1"/>
        <v>-0.43543243408203125</v>
      </c>
    </row>
    <row r="54" spans="1:15" x14ac:dyDescent="0.25">
      <c r="A54" s="4">
        <f>'Sorted Data'!C360</f>
        <v>18</v>
      </c>
      <c r="B54" s="4" t="str">
        <f>'Sorted Data'!D360</f>
        <v>Ces1c</v>
      </c>
      <c r="C54" s="4">
        <f>'Sorted Data'!E360</f>
        <v>18.346147537231445</v>
      </c>
      <c r="D54" s="4">
        <f t="shared" si="0"/>
        <v>18.346147537231445</v>
      </c>
      <c r="E54">
        <f>'HKG Analysis'!D54</f>
        <v>19.05781364440918</v>
      </c>
      <c r="F54" s="6">
        <f t="shared" si="1"/>
        <v>-0.71166610717773438</v>
      </c>
    </row>
    <row r="55" spans="1:15" x14ac:dyDescent="0.25">
      <c r="A55" s="4">
        <f>'Sorted Data'!C361</f>
        <v>18</v>
      </c>
      <c r="B55" s="4" t="str">
        <f>'Sorted Data'!D361</f>
        <v>Ces1c</v>
      </c>
      <c r="C55" s="4">
        <f>'Sorted Data'!E361</f>
        <v>18.68055534362793</v>
      </c>
      <c r="D55" s="4">
        <f t="shared" si="0"/>
        <v>18.68055534362793</v>
      </c>
      <c r="E55">
        <f>'HKG Analysis'!D55</f>
        <v>19.05781364440918</v>
      </c>
      <c r="F55" s="6">
        <f t="shared" si="1"/>
        <v>-0.37725830078125</v>
      </c>
    </row>
    <row r="56" spans="1:15" x14ac:dyDescent="0.25">
      <c r="A56" s="4">
        <f>'Sorted Data'!C362</f>
        <v>19</v>
      </c>
      <c r="B56" s="4" t="str">
        <f>'Sorted Data'!D362</f>
        <v>Ces1c</v>
      </c>
      <c r="C56" s="4">
        <f>'Sorted Data'!E362</f>
        <v>18.21373176574707</v>
      </c>
      <c r="D56" s="4">
        <f t="shared" si="0"/>
        <v>18.21373176574707</v>
      </c>
      <c r="E56">
        <f>'HKG Analysis'!D56</f>
        <v>19.239555358886719</v>
      </c>
      <c r="F56" s="6">
        <f t="shared" si="1"/>
        <v>-1.0258235931396484</v>
      </c>
    </row>
    <row r="57" spans="1:15" x14ac:dyDescent="0.25">
      <c r="A57" s="4">
        <f>'Sorted Data'!C363</f>
        <v>19</v>
      </c>
      <c r="B57" s="4" t="str">
        <f>'Sorted Data'!D363</f>
        <v>Ces1c</v>
      </c>
      <c r="C57" s="4">
        <f>'Sorted Data'!E363</f>
        <v>18.07319450378418</v>
      </c>
      <c r="D57" s="4">
        <f t="shared" si="0"/>
        <v>18.07319450378418</v>
      </c>
      <c r="E57">
        <f>'HKG Analysis'!D57</f>
        <v>19.239555358886719</v>
      </c>
      <c r="F57" s="6">
        <f t="shared" si="1"/>
        <v>-1.1663608551025391</v>
      </c>
    </row>
    <row r="58" spans="1:15" x14ac:dyDescent="0.25">
      <c r="A58" s="4">
        <f>'Sorted Data'!C364</f>
        <v>19</v>
      </c>
      <c r="B58" s="4" t="str">
        <f>'Sorted Data'!D364</f>
        <v>Ces1c</v>
      </c>
      <c r="C58" s="4">
        <f>'Sorted Data'!E364</f>
        <v>18.39117431640625</v>
      </c>
      <c r="D58" s="4">
        <f t="shared" si="0"/>
        <v>18.39117431640625</v>
      </c>
      <c r="E58">
        <f>'HKG Analysis'!D58</f>
        <v>19.239555358886719</v>
      </c>
      <c r="F58" s="6">
        <f t="shared" si="1"/>
        <v>-0.84838104248046875</v>
      </c>
    </row>
    <row r="59" spans="1:15" x14ac:dyDescent="0.25">
      <c r="A59" s="4">
        <f>'Sorted Data'!C365</f>
        <v>20</v>
      </c>
      <c r="B59" s="4" t="str">
        <f>'Sorted Data'!D365</f>
        <v>Ces1c</v>
      </c>
      <c r="C59" s="4">
        <f>'Sorted Data'!E365</f>
        <v>18.23692512512207</v>
      </c>
      <c r="D59" s="4">
        <f t="shared" si="0"/>
        <v>18.23692512512207</v>
      </c>
      <c r="E59">
        <f>'HKG Analysis'!D59</f>
        <v>19.005462646484375</v>
      </c>
      <c r="F59" s="6">
        <f t="shared" si="1"/>
        <v>-0.76853752136230469</v>
      </c>
    </row>
    <row r="60" spans="1:15" x14ac:dyDescent="0.25">
      <c r="A60" s="4">
        <f>'Sorted Data'!C366</f>
        <v>20</v>
      </c>
      <c r="B60" s="4" t="str">
        <f>'Sorted Data'!D366</f>
        <v>Ces1c</v>
      </c>
      <c r="C60" s="4">
        <f>'Sorted Data'!E366</f>
        <v>18.250244140625</v>
      </c>
      <c r="D60" s="4">
        <f t="shared" si="0"/>
        <v>18.250244140625</v>
      </c>
      <c r="E60">
        <f>'HKG Analysis'!D60</f>
        <v>19.005462646484375</v>
      </c>
      <c r="F60" s="6">
        <f t="shared" si="1"/>
        <v>-0.755218505859375</v>
      </c>
    </row>
    <row r="61" spans="1:15" x14ac:dyDescent="0.25">
      <c r="A61" s="4">
        <f>'Sorted Data'!C367</f>
        <v>20</v>
      </c>
      <c r="B61" s="4" t="str">
        <f>'Sorted Data'!D367</f>
        <v>Ces1c</v>
      </c>
      <c r="C61" s="4">
        <f>'Sorted Data'!E367</f>
        <v>18.325769424438477</v>
      </c>
      <c r="D61" s="4">
        <f t="shared" si="0"/>
        <v>18.325769424438477</v>
      </c>
      <c r="E61">
        <f>'HKG Analysis'!D61</f>
        <v>19.005462646484375</v>
      </c>
      <c r="F61" s="6">
        <f t="shared" si="1"/>
        <v>-0.67969322204589844</v>
      </c>
    </row>
    <row r="62" spans="1:15" x14ac:dyDescent="0.25">
      <c r="A62" s="4">
        <f>'Sorted Data'!C368</f>
        <v>21</v>
      </c>
      <c r="B62" s="4" t="str">
        <f>'Sorted Data'!D368</f>
        <v>Ces1c</v>
      </c>
      <c r="C62" s="4">
        <f>'Sorted Data'!E368</f>
        <v>19.83918571472168</v>
      </c>
      <c r="D62" s="4">
        <f t="shared" si="0"/>
        <v>19.83918571472168</v>
      </c>
      <c r="E62">
        <f>'HKG Analysis'!D62</f>
        <v>18.430726369222004</v>
      </c>
      <c r="F62" s="6">
        <f t="shared" si="1"/>
        <v>1.4084593454996757</v>
      </c>
    </row>
    <row r="63" spans="1:15" x14ac:dyDescent="0.25">
      <c r="A63" s="4">
        <f>'Sorted Data'!C369</f>
        <v>21</v>
      </c>
      <c r="B63" s="4" t="str">
        <f>'Sorted Data'!D369</f>
        <v>Ces1c</v>
      </c>
      <c r="C63" s="4">
        <f>'Sorted Data'!E369</f>
        <v>19.768665313720703</v>
      </c>
      <c r="D63" s="4">
        <f t="shared" si="0"/>
        <v>19.768665313720703</v>
      </c>
      <c r="E63">
        <f>'HKG Analysis'!D63</f>
        <v>18.430726369222004</v>
      </c>
      <c r="F63" s="6">
        <f t="shared" si="1"/>
        <v>1.3379389444986991</v>
      </c>
    </row>
    <row r="64" spans="1:15" x14ac:dyDescent="0.25">
      <c r="A64" s="4">
        <f>'Sorted Data'!C370</f>
        <v>21</v>
      </c>
      <c r="B64" s="4" t="str">
        <f>'Sorted Data'!D370</f>
        <v>Ces1c</v>
      </c>
      <c r="C64" s="4">
        <f>'Sorted Data'!E370</f>
        <v>19.710170745849609</v>
      </c>
      <c r="D64" s="4">
        <f t="shared" si="0"/>
        <v>19.710170745849609</v>
      </c>
      <c r="E64">
        <f>'HKG Analysis'!D64</f>
        <v>18.430726369222004</v>
      </c>
      <c r="F64" s="6">
        <f t="shared" si="1"/>
        <v>1.2794443766276054</v>
      </c>
    </row>
    <row r="65" spans="1:6" x14ac:dyDescent="0.25">
      <c r="A65" s="4">
        <f>'Sorted Data'!C371</f>
        <v>22</v>
      </c>
      <c r="B65" s="4" t="str">
        <f>'Sorted Data'!D371</f>
        <v>Ces1c</v>
      </c>
      <c r="C65" s="4">
        <f>'Sorted Data'!E371</f>
        <v>20.125373840332031</v>
      </c>
      <c r="D65" s="4">
        <f t="shared" si="0"/>
        <v>20.125373840332031</v>
      </c>
      <c r="E65">
        <f>'HKG Analysis'!D65</f>
        <v>18.509538650512695</v>
      </c>
      <c r="F65" s="6">
        <f t="shared" si="1"/>
        <v>1.6158351898193359</v>
      </c>
    </row>
    <row r="66" spans="1:6" x14ac:dyDescent="0.25">
      <c r="A66" s="4">
        <f>'Sorted Data'!C372</f>
        <v>22</v>
      </c>
      <c r="B66" s="4" t="str">
        <f>'Sorted Data'!D372</f>
        <v>Ces1c</v>
      </c>
      <c r="C66" s="4">
        <f>'Sorted Data'!E372</f>
        <v>19.992982864379883</v>
      </c>
      <c r="D66" s="4">
        <f t="shared" si="0"/>
        <v>19.992982864379883</v>
      </c>
      <c r="E66">
        <f>'HKG Analysis'!D66</f>
        <v>18.509538650512695</v>
      </c>
      <c r="F66" s="6">
        <f t="shared" si="1"/>
        <v>1.4834442138671875</v>
      </c>
    </row>
    <row r="67" spans="1:6" x14ac:dyDescent="0.25">
      <c r="A67" s="4">
        <f>'Sorted Data'!C373</f>
        <v>22</v>
      </c>
      <c r="B67" s="4" t="str">
        <f>'Sorted Data'!D373</f>
        <v>Ces1c</v>
      </c>
      <c r="C67" s="4">
        <f>'Sorted Data'!E373</f>
        <v>19.833061218261719</v>
      </c>
      <c r="D67" s="4">
        <f t="shared" ref="D67:D130" si="17">IF(C67&gt;35,35,C67)</f>
        <v>19.833061218261719</v>
      </c>
      <c r="E67">
        <f>'HKG Analysis'!D67</f>
        <v>18.509538650512695</v>
      </c>
      <c r="F67" s="6">
        <f t="shared" ref="F67:F130" si="18">D67-E67</f>
        <v>1.3235225677490234</v>
      </c>
    </row>
    <row r="68" spans="1:6" x14ac:dyDescent="0.25">
      <c r="A68" s="4">
        <f>'Sorted Data'!C374</f>
        <v>23</v>
      </c>
      <c r="B68" s="4" t="str">
        <f>'Sorted Data'!D374</f>
        <v>Ces1c</v>
      </c>
      <c r="C68" s="4">
        <f>'Sorted Data'!E374</f>
        <v>20.075788497924805</v>
      </c>
      <c r="D68" s="4">
        <f t="shared" si="17"/>
        <v>20.075788497924805</v>
      </c>
      <c r="E68">
        <f>'HKG Analysis'!D68</f>
        <v>18.970298767089844</v>
      </c>
      <c r="F68" s="6">
        <f t="shared" si="18"/>
        <v>1.1054897308349609</v>
      </c>
    </row>
    <row r="69" spans="1:6" x14ac:dyDescent="0.25">
      <c r="A69" s="4">
        <f>'Sorted Data'!C375</f>
        <v>23</v>
      </c>
      <c r="B69" s="4" t="str">
        <f>'Sorted Data'!D375</f>
        <v>Ces1c</v>
      </c>
      <c r="C69" s="4">
        <f>'Sorted Data'!E375</f>
        <v>20.04046630859375</v>
      </c>
      <c r="D69" s="4">
        <f t="shared" si="17"/>
        <v>20.04046630859375</v>
      </c>
      <c r="E69">
        <f>'HKG Analysis'!D69</f>
        <v>18.970298767089844</v>
      </c>
      <c r="F69" s="6">
        <f t="shared" si="18"/>
        <v>1.0701675415039063</v>
      </c>
    </row>
    <row r="70" spans="1:6" x14ac:dyDescent="0.25">
      <c r="A70" s="4">
        <f>'Sorted Data'!C376</f>
        <v>23</v>
      </c>
      <c r="B70" s="4" t="str">
        <f>'Sorted Data'!D376</f>
        <v>Ces1c</v>
      </c>
      <c r="C70" s="4">
        <f>'Sorted Data'!E376</f>
        <v>19.923786163330078</v>
      </c>
      <c r="D70" s="4">
        <f t="shared" si="17"/>
        <v>19.923786163330078</v>
      </c>
      <c r="E70">
        <f>'HKG Analysis'!D70</f>
        <v>18.970298767089844</v>
      </c>
      <c r="F70" s="6">
        <f t="shared" si="18"/>
        <v>0.95348739624023438</v>
      </c>
    </row>
    <row r="71" spans="1:6" x14ac:dyDescent="0.25">
      <c r="A71" s="4">
        <f>'Sorted Data'!C377</f>
        <v>24</v>
      </c>
      <c r="B71" s="4" t="str">
        <f>'Sorted Data'!D377</f>
        <v>Ces1c</v>
      </c>
      <c r="C71" s="4">
        <f>'Sorted Data'!E377</f>
        <v>19.992748260498047</v>
      </c>
      <c r="D71" s="4">
        <f t="shared" si="17"/>
        <v>19.992748260498047</v>
      </c>
      <c r="E71">
        <f>'HKG Analysis'!D71</f>
        <v>18.852489471435547</v>
      </c>
      <c r="F71" s="6">
        <f t="shared" si="18"/>
        <v>1.1402587890625</v>
      </c>
    </row>
    <row r="72" spans="1:6" x14ac:dyDescent="0.25">
      <c r="A72" s="4">
        <f>'Sorted Data'!C378</f>
        <v>24</v>
      </c>
      <c r="B72" s="4" t="str">
        <f>'Sorted Data'!D378</f>
        <v>Ces1c</v>
      </c>
      <c r="C72" s="4">
        <f>'Sorted Data'!E378</f>
        <v>19.996496200561523</v>
      </c>
      <c r="D72" s="4">
        <f t="shared" si="17"/>
        <v>19.996496200561523</v>
      </c>
      <c r="E72">
        <f>'HKG Analysis'!D72</f>
        <v>18.852489471435547</v>
      </c>
      <c r="F72" s="6">
        <f t="shared" si="18"/>
        <v>1.1440067291259766</v>
      </c>
    </row>
    <row r="73" spans="1:6" x14ac:dyDescent="0.25">
      <c r="A73" s="4">
        <f>'Sorted Data'!C379</f>
        <v>24</v>
      </c>
      <c r="B73" s="4" t="str">
        <f>'Sorted Data'!D379</f>
        <v>Ces1c</v>
      </c>
      <c r="C73" s="4">
        <f>'Sorted Data'!E379</f>
        <v>19.819585800170898</v>
      </c>
      <c r="D73" s="4">
        <f t="shared" si="17"/>
        <v>19.819585800170898</v>
      </c>
      <c r="E73">
        <f>'HKG Analysis'!D73</f>
        <v>18.852489471435547</v>
      </c>
      <c r="F73" s="6">
        <f t="shared" si="18"/>
        <v>0.96709632873535156</v>
      </c>
    </row>
    <row r="74" spans="1:6" x14ac:dyDescent="0.25">
      <c r="A74" s="4">
        <f>'Sorted Data'!C380</f>
        <v>25</v>
      </c>
      <c r="B74" s="4" t="str">
        <f>'Sorted Data'!D380</f>
        <v>Ces1c</v>
      </c>
      <c r="C74" s="4">
        <f>'Sorted Data'!E380</f>
        <v>19.26878547668457</v>
      </c>
      <c r="D74" s="4">
        <f t="shared" si="17"/>
        <v>19.26878547668457</v>
      </c>
      <c r="E74">
        <f>'HKG Analysis'!D74</f>
        <v>18.499225616455078</v>
      </c>
      <c r="F74" s="6">
        <f t="shared" si="18"/>
        <v>0.76955986022949219</v>
      </c>
    </row>
    <row r="75" spans="1:6" x14ac:dyDescent="0.25">
      <c r="A75" s="4">
        <f>'Sorted Data'!C381</f>
        <v>25</v>
      </c>
      <c r="B75" s="4" t="str">
        <f>'Sorted Data'!D381</f>
        <v>Ces1c</v>
      </c>
      <c r="C75" s="4">
        <f>'Sorted Data'!E381</f>
        <v>19.121341705322266</v>
      </c>
      <c r="D75" s="4">
        <f t="shared" si="17"/>
        <v>19.121341705322266</v>
      </c>
      <c r="E75">
        <f>'HKG Analysis'!D75</f>
        <v>18.499225616455078</v>
      </c>
      <c r="F75" s="6">
        <f t="shared" si="18"/>
        <v>0.6221160888671875</v>
      </c>
    </row>
    <row r="76" spans="1:6" x14ac:dyDescent="0.25">
      <c r="A76" s="4">
        <f>'Sorted Data'!C382</f>
        <v>25</v>
      </c>
      <c r="B76" s="4" t="str">
        <f>'Sorted Data'!D382</f>
        <v>Ces1c</v>
      </c>
      <c r="C76" s="4">
        <f>'Sorted Data'!E382</f>
        <v>19.001043319702148</v>
      </c>
      <c r="D76" s="4">
        <f t="shared" si="17"/>
        <v>19.001043319702148</v>
      </c>
      <c r="E76">
        <f>'HKG Analysis'!D76</f>
        <v>18.499225616455078</v>
      </c>
      <c r="F76" s="6">
        <f t="shared" si="18"/>
        <v>0.50181770324707031</v>
      </c>
    </row>
    <row r="77" spans="1:6" x14ac:dyDescent="0.25">
      <c r="A77" s="4">
        <f>'Sorted Data'!C383</f>
        <v>26</v>
      </c>
      <c r="B77" s="4" t="str">
        <f>'Sorted Data'!D383</f>
        <v>Ces1c</v>
      </c>
      <c r="C77" s="4">
        <f>'Sorted Data'!E383</f>
        <v>24.086919784545898</v>
      </c>
      <c r="D77" s="4">
        <f t="shared" si="17"/>
        <v>24.086919784545898</v>
      </c>
      <c r="E77">
        <f>'HKG Analysis'!D77</f>
        <v>18.290826797485352</v>
      </c>
      <c r="F77" s="6">
        <f t="shared" si="18"/>
        <v>5.7960929870605469</v>
      </c>
    </row>
    <row r="78" spans="1:6" x14ac:dyDescent="0.25">
      <c r="A78" s="4">
        <f>'Sorted Data'!C384</f>
        <v>26</v>
      </c>
      <c r="B78" s="4" t="str">
        <f>'Sorted Data'!D384</f>
        <v>Ces1c</v>
      </c>
      <c r="C78" s="4">
        <f>'Sorted Data'!E384</f>
        <v>23.962417602539063</v>
      </c>
      <c r="D78" s="4">
        <f t="shared" si="17"/>
        <v>23.962417602539063</v>
      </c>
      <c r="E78">
        <f>'HKG Analysis'!D78</f>
        <v>18.290826797485352</v>
      </c>
      <c r="F78" s="6">
        <f t="shared" si="18"/>
        <v>5.6715908050537109</v>
      </c>
    </row>
    <row r="79" spans="1:6" x14ac:dyDescent="0.25">
      <c r="A79" s="4">
        <f>'Sorted Data'!C385</f>
        <v>26</v>
      </c>
      <c r="B79" s="4" t="str">
        <f>'Sorted Data'!D385</f>
        <v>Ces1c</v>
      </c>
      <c r="C79" s="4">
        <f>'Sorted Data'!E385</f>
        <v>24.052886962890625</v>
      </c>
      <c r="D79" s="4">
        <f t="shared" si="17"/>
        <v>24.052886962890625</v>
      </c>
      <c r="E79">
        <f>'HKG Analysis'!D79</f>
        <v>18.290826797485352</v>
      </c>
      <c r="F79" s="6">
        <f t="shared" si="18"/>
        <v>5.7620601654052734</v>
      </c>
    </row>
    <row r="80" spans="1:6" x14ac:dyDescent="0.25">
      <c r="A80" s="4">
        <f>'Sorted Data'!C386</f>
        <v>27</v>
      </c>
      <c r="B80" s="4" t="str">
        <f>'Sorted Data'!D386</f>
        <v>Ces1c</v>
      </c>
      <c r="C80" s="4">
        <f>'Sorted Data'!E386</f>
        <v>23.543584823608398</v>
      </c>
      <c r="D80" s="4">
        <f t="shared" si="17"/>
        <v>23.543584823608398</v>
      </c>
      <c r="E80">
        <f>'HKG Analysis'!D80</f>
        <v>18.295281728108723</v>
      </c>
      <c r="F80" s="6">
        <f t="shared" si="18"/>
        <v>5.2483030954996757</v>
      </c>
    </row>
    <row r="81" spans="1:6" x14ac:dyDescent="0.25">
      <c r="A81" s="4">
        <f>'Sorted Data'!C387</f>
        <v>27</v>
      </c>
      <c r="B81" s="4" t="str">
        <f>'Sorted Data'!D387</f>
        <v>Ces1c</v>
      </c>
      <c r="C81" s="4">
        <f>'Sorted Data'!E387</f>
        <v>23.420675277709961</v>
      </c>
      <c r="D81" s="4">
        <f t="shared" si="17"/>
        <v>23.420675277709961</v>
      </c>
      <c r="E81">
        <f>'HKG Analysis'!D81</f>
        <v>18.295281728108723</v>
      </c>
      <c r="F81" s="6">
        <f t="shared" si="18"/>
        <v>5.1253935496012382</v>
      </c>
    </row>
    <row r="82" spans="1:6" x14ac:dyDescent="0.25">
      <c r="A82" s="4">
        <f>'Sorted Data'!C388</f>
        <v>27</v>
      </c>
      <c r="B82" s="4" t="str">
        <f>'Sorted Data'!D388</f>
        <v>Ces1c</v>
      </c>
      <c r="C82" s="4">
        <f>'Sorted Data'!E388</f>
        <v>23.303682327270508</v>
      </c>
      <c r="D82" s="4">
        <f t="shared" si="17"/>
        <v>23.303682327270508</v>
      </c>
      <c r="E82">
        <f>'HKG Analysis'!D82</f>
        <v>18.295281728108723</v>
      </c>
      <c r="F82" s="6">
        <f t="shared" si="18"/>
        <v>5.008400599161785</v>
      </c>
    </row>
    <row r="83" spans="1:6" x14ac:dyDescent="0.25">
      <c r="A83" s="4">
        <f>'Sorted Data'!C389</f>
        <v>28</v>
      </c>
      <c r="B83" s="4" t="str">
        <f>'Sorted Data'!D389</f>
        <v>Ces1c</v>
      </c>
      <c r="C83" s="4">
        <f>'Sorted Data'!E389</f>
        <v>23.210973739624023</v>
      </c>
      <c r="D83" s="4">
        <f t="shared" si="17"/>
        <v>23.210973739624023</v>
      </c>
      <c r="E83">
        <f>'HKG Analysis'!D83</f>
        <v>18.442558924357098</v>
      </c>
      <c r="F83" s="6">
        <f t="shared" si="18"/>
        <v>4.7684148152669259</v>
      </c>
    </row>
    <row r="84" spans="1:6" x14ac:dyDescent="0.25">
      <c r="A84" s="4">
        <f>'Sorted Data'!C390</f>
        <v>28</v>
      </c>
      <c r="B84" s="4" t="str">
        <f>'Sorted Data'!D390</f>
        <v>Ces1c</v>
      </c>
      <c r="C84" s="4">
        <f>'Sorted Data'!E390</f>
        <v>23.042598724365234</v>
      </c>
      <c r="D84" s="4">
        <f t="shared" si="17"/>
        <v>23.042598724365234</v>
      </c>
      <c r="E84">
        <f>'HKG Analysis'!D84</f>
        <v>18.442558924357098</v>
      </c>
      <c r="F84" s="6">
        <f t="shared" si="18"/>
        <v>4.6000398000081368</v>
      </c>
    </row>
    <row r="85" spans="1:6" x14ac:dyDescent="0.25">
      <c r="A85" s="4">
        <f>'Sorted Data'!C391</f>
        <v>28</v>
      </c>
      <c r="B85" s="4" t="str">
        <f>'Sorted Data'!D391</f>
        <v>Ces1c</v>
      </c>
      <c r="C85" s="4">
        <f>'Sorted Data'!E391</f>
        <v>23.070400238037109</v>
      </c>
      <c r="D85" s="4">
        <f t="shared" si="17"/>
        <v>23.070400238037109</v>
      </c>
      <c r="E85">
        <f>'HKG Analysis'!D85</f>
        <v>18.442558924357098</v>
      </c>
      <c r="F85" s="6">
        <f t="shared" si="18"/>
        <v>4.6278413136800118</v>
      </c>
    </row>
    <row r="86" spans="1:6" x14ac:dyDescent="0.25">
      <c r="A86" s="4">
        <f>'Sorted Data'!C392</f>
        <v>29</v>
      </c>
      <c r="B86" s="4" t="str">
        <f>'Sorted Data'!D392</f>
        <v>Ces1c</v>
      </c>
      <c r="C86" s="4">
        <f>'Sorted Data'!E392</f>
        <v>24.719562530517578</v>
      </c>
      <c r="D86" s="4">
        <f t="shared" si="17"/>
        <v>24.719562530517578</v>
      </c>
      <c r="E86">
        <f>'HKG Analysis'!D86</f>
        <v>18.380696614583332</v>
      </c>
      <c r="F86" s="6">
        <f t="shared" si="18"/>
        <v>6.338865915934246</v>
      </c>
    </row>
    <row r="87" spans="1:6" x14ac:dyDescent="0.25">
      <c r="A87" s="4">
        <f>'Sorted Data'!C393</f>
        <v>29</v>
      </c>
      <c r="B87" s="4" t="str">
        <f>'Sorted Data'!D393</f>
        <v>Ces1c</v>
      </c>
      <c r="C87" s="4">
        <f>'Sorted Data'!E393</f>
        <v>24.513235092163086</v>
      </c>
      <c r="D87" s="4">
        <f t="shared" si="17"/>
        <v>24.513235092163086</v>
      </c>
      <c r="E87">
        <f>'HKG Analysis'!D87</f>
        <v>18.380696614583332</v>
      </c>
      <c r="F87" s="6">
        <f t="shared" si="18"/>
        <v>6.1325384775797538</v>
      </c>
    </row>
    <row r="88" spans="1:6" x14ac:dyDescent="0.25">
      <c r="A88" s="4">
        <f>'Sorted Data'!C394</f>
        <v>29</v>
      </c>
      <c r="B88" s="4" t="str">
        <f>'Sorted Data'!D394</f>
        <v>Ces1c</v>
      </c>
      <c r="C88" s="4">
        <f>'Sorted Data'!E394</f>
        <v>24.487089157104492</v>
      </c>
      <c r="D88" s="4">
        <f t="shared" si="17"/>
        <v>24.487089157104492</v>
      </c>
      <c r="E88">
        <f>'HKG Analysis'!D88</f>
        <v>18.380696614583332</v>
      </c>
      <c r="F88" s="6">
        <f t="shared" si="18"/>
        <v>6.10639254252116</v>
      </c>
    </row>
    <row r="89" spans="1:6" x14ac:dyDescent="0.25">
      <c r="A89" s="4">
        <f>'Sorted Data'!C395</f>
        <v>30</v>
      </c>
      <c r="B89" s="4" t="str">
        <f>'Sorted Data'!D395</f>
        <v>Ces1c</v>
      </c>
      <c r="C89" s="4">
        <f>'Sorted Data'!E395</f>
        <v>23.290971755981445</v>
      </c>
      <c r="D89" s="4">
        <f t="shared" si="17"/>
        <v>23.290971755981445</v>
      </c>
      <c r="E89">
        <f>'HKG Analysis'!D89</f>
        <v>18.415869394938152</v>
      </c>
      <c r="F89" s="6">
        <f t="shared" si="18"/>
        <v>4.8751023610432931</v>
      </c>
    </row>
    <row r="90" spans="1:6" x14ac:dyDescent="0.25">
      <c r="A90" s="4">
        <f>'Sorted Data'!C396</f>
        <v>30</v>
      </c>
      <c r="B90" s="4" t="str">
        <f>'Sorted Data'!D396</f>
        <v>Ces1c</v>
      </c>
      <c r="C90" s="4">
        <f>'Sorted Data'!E396</f>
        <v>23.167980194091797</v>
      </c>
      <c r="D90" s="4">
        <f t="shared" si="17"/>
        <v>23.167980194091797</v>
      </c>
      <c r="E90">
        <f>'HKG Analysis'!D90</f>
        <v>18.415869394938152</v>
      </c>
      <c r="F90" s="6">
        <f t="shared" si="18"/>
        <v>4.7521107991536446</v>
      </c>
    </row>
    <row r="91" spans="1:6" x14ac:dyDescent="0.25">
      <c r="A91" s="4">
        <f>'Sorted Data'!C397</f>
        <v>30</v>
      </c>
      <c r="B91" s="4" t="str">
        <f>'Sorted Data'!D397</f>
        <v>Ces1c</v>
      </c>
      <c r="C91" s="4">
        <f>'Sorted Data'!E397</f>
        <v>23.259786605834961</v>
      </c>
      <c r="D91" s="4">
        <f t="shared" si="17"/>
        <v>23.259786605834961</v>
      </c>
      <c r="E91">
        <f>'HKG Analysis'!D91</f>
        <v>18.415869394938152</v>
      </c>
      <c r="F91" s="6">
        <f t="shared" si="18"/>
        <v>4.8439172108968087</v>
      </c>
    </row>
    <row r="92" spans="1:6" x14ac:dyDescent="0.25">
      <c r="A92" s="4">
        <f>'Sorted Data'!C398</f>
        <v>31</v>
      </c>
      <c r="B92" s="4" t="str">
        <f>'Sorted Data'!D398</f>
        <v>Ces1c</v>
      </c>
      <c r="C92" s="4">
        <f>'Sorted Data'!E398</f>
        <v>24.973794937133789</v>
      </c>
      <c r="D92" s="4">
        <f t="shared" si="17"/>
        <v>24.973794937133789</v>
      </c>
      <c r="E92">
        <f>'HKG Analysis'!D92</f>
        <v>18.247453689575195</v>
      </c>
      <c r="F92" s="6">
        <f t="shared" si="18"/>
        <v>6.7263412475585938</v>
      </c>
    </row>
    <row r="93" spans="1:6" x14ac:dyDescent="0.25">
      <c r="A93" s="4">
        <f>'Sorted Data'!C399</f>
        <v>31</v>
      </c>
      <c r="B93" s="4" t="str">
        <f>'Sorted Data'!D399</f>
        <v>Ces1c</v>
      </c>
      <c r="C93" s="4">
        <f>'Sorted Data'!E399</f>
        <v>24.735649108886719</v>
      </c>
      <c r="D93" s="4">
        <f t="shared" si="17"/>
        <v>24.735649108886719</v>
      </c>
      <c r="E93">
        <f>'HKG Analysis'!D93</f>
        <v>18.247453689575195</v>
      </c>
      <c r="F93" s="6">
        <f t="shared" si="18"/>
        <v>6.4881954193115234</v>
      </c>
    </row>
    <row r="94" spans="1:6" x14ac:dyDescent="0.25">
      <c r="A94" s="4">
        <f>'Sorted Data'!C400</f>
        <v>31</v>
      </c>
      <c r="B94" s="4" t="str">
        <f>'Sorted Data'!D400</f>
        <v>Ces1c</v>
      </c>
      <c r="C94" s="4">
        <f>'Sorted Data'!E400</f>
        <v>24.572040557861328</v>
      </c>
      <c r="D94" s="4">
        <f t="shared" si="17"/>
        <v>24.572040557861328</v>
      </c>
      <c r="E94">
        <f>'HKG Analysis'!D94</f>
        <v>18.247453689575195</v>
      </c>
      <c r="F94" s="6">
        <f t="shared" si="18"/>
        <v>6.3245868682861328</v>
      </c>
    </row>
    <row r="95" spans="1:6" x14ac:dyDescent="0.25">
      <c r="A95" s="4">
        <f>'Sorted Data'!C401</f>
        <v>32</v>
      </c>
      <c r="B95" s="4" t="str">
        <f>'Sorted Data'!D401</f>
        <v>Ces1c</v>
      </c>
      <c r="C95" s="4">
        <f>'Sorted Data'!E401</f>
        <v>24.748872756958008</v>
      </c>
      <c r="D95" s="4">
        <f t="shared" si="17"/>
        <v>24.748872756958008</v>
      </c>
      <c r="E95">
        <f>'HKG Analysis'!D95</f>
        <v>18.083527247111004</v>
      </c>
      <c r="F95" s="6">
        <f t="shared" si="18"/>
        <v>6.665345509847004</v>
      </c>
    </row>
    <row r="96" spans="1:6" x14ac:dyDescent="0.25">
      <c r="A96" s="4">
        <f>'Sorted Data'!C402</f>
        <v>32</v>
      </c>
      <c r="B96" s="4" t="str">
        <f>'Sorted Data'!D402</f>
        <v>Ces1c</v>
      </c>
      <c r="C96" s="4">
        <f>'Sorted Data'!E402</f>
        <v>24.425609588623047</v>
      </c>
      <c r="D96" s="4">
        <f t="shared" si="17"/>
        <v>24.425609588623047</v>
      </c>
      <c r="E96">
        <f>'HKG Analysis'!D96</f>
        <v>18.083527247111004</v>
      </c>
      <c r="F96" s="6">
        <f t="shared" si="18"/>
        <v>6.3420823415120431</v>
      </c>
    </row>
    <row r="97" spans="1:6" x14ac:dyDescent="0.25">
      <c r="A97" s="4">
        <f>'Sorted Data'!C403</f>
        <v>32</v>
      </c>
      <c r="B97" s="4" t="str">
        <f>'Sorted Data'!D403</f>
        <v>Ces1c</v>
      </c>
      <c r="C97" s="4">
        <f>'Sorted Data'!E403</f>
        <v>24.468282699584961</v>
      </c>
      <c r="D97" s="4">
        <f t="shared" si="17"/>
        <v>24.468282699584961</v>
      </c>
      <c r="E97">
        <f>'HKG Analysis'!D97</f>
        <v>18.083527247111004</v>
      </c>
      <c r="F97" s="6">
        <f t="shared" si="18"/>
        <v>6.3847554524739571</v>
      </c>
    </row>
    <row r="98" spans="1:6" x14ac:dyDescent="0.25">
      <c r="A98" s="4">
        <f>'Sorted Data'!C404</f>
        <v>33</v>
      </c>
      <c r="B98" s="4" t="str">
        <f>'Sorted Data'!D404</f>
        <v>Ces1c</v>
      </c>
      <c r="C98" s="4">
        <f>'Sorted Data'!E404</f>
        <v>24.138999938964844</v>
      </c>
      <c r="D98" s="4">
        <f t="shared" si="17"/>
        <v>24.138999938964844</v>
      </c>
      <c r="E98">
        <f>'HKG Analysis'!D98</f>
        <v>18.172852198282879</v>
      </c>
      <c r="F98" s="6">
        <f t="shared" si="18"/>
        <v>5.966147740681965</v>
      </c>
    </row>
    <row r="99" spans="1:6" x14ac:dyDescent="0.25">
      <c r="A99" s="4">
        <f>'Sorted Data'!C405</f>
        <v>33</v>
      </c>
      <c r="B99" s="4" t="str">
        <f>'Sorted Data'!D405</f>
        <v>Ces1c</v>
      </c>
      <c r="C99" s="4">
        <f>'Sorted Data'!E405</f>
        <v>23.999011993408203</v>
      </c>
      <c r="D99" s="4">
        <f t="shared" si="17"/>
        <v>23.999011993408203</v>
      </c>
      <c r="E99">
        <f>'HKG Analysis'!D99</f>
        <v>18.172852198282879</v>
      </c>
      <c r="F99" s="6">
        <f t="shared" si="18"/>
        <v>5.8261597951253243</v>
      </c>
    </row>
    <row r="100" spans="1:6" x14ac:dyDescent="0.25">
      <c r="A100" s="4">
        <f>'Sorted Data'!C406</f>
        <v>33</v>
      </c>
      <c r="B100" s="4" t="str">
        <f>'Sorted Data'!D406</f>
        <v>Ces1c</v>
      </c>
      <c r="C100" s="4">
        <f>'Sorted Data'!E406</f>
        <v>23.985157012939453</v>
      </c>
      <c r="D100" s="4">
        <f t="shared" si="17"/>
        <v>23.985157012939453</v>
      </c>
      <c r="E100">
        <f>'HKG Analysis'!D100</f>
        <v>18.172852198282879</v>
      </c>
      <c r="F100" s="6">
        <f t="shared" si="18"/>
        <v>5.8123048146565743</v>
      </c>
    </row>
    <row r="101" spans="1:6" x14ac:dyDescent="0.25">
      <c r="A101" s="4">
        <f>'Sorted Data'!C407</f>
        <v>34</v>
      </c>
      <c r="B101" s="4" t="str">
        <f>'Sorted Data'!D407</f>
        <v>Ces1c</v>
      </c>
      <c r="C101" s="4">
        <f>'Sorted Data'!E407</f>
        <v>24.680141448974609</v>
      </c>
      <c r="D101" s="4">
        <f t="shared" si="17"/>
        <v>24.680141448974609</v>
      </c>
      <c r="E101">
        <f>'HKG Analysis'!D101</f>
        <v>17.969636917114258</v>
      </c>
      <c r="F101" s="6">
        <f t="shared" si="18"/>
        <v>6.7105045318603516</v>
      </c>
    </row>
    <row r="102" spans="1:6" x14ac:dyDescent="0.25">
      <c r="A102" s="4">
        <f>'Sorted Data'!C408</f>
        <v>34</v>
      </c>
      <c r="B102" s="4" t="str">
        <f>'Sorted Data'!D408</f>
        <v>Ces1c</v>
      </c>
      <c r="C102" s="4">
        <f>'Sorted Data'!E408</f>
        <v>24.270784378051758</v>
      </c>
      <c r="D102" s="4">
        <f t="shared" si="17"/>
        <v>24.270784378051758</v>
      </c>
      <c r="E102">
        <f>'HKG Analysis'!D102</f>
        <v>17.969636917114258</v>
      </c>
      <c r="F102" s="6">
        <f t="shared" si="18"/>
        <v>6.3011474609375</v>
      </c>
    </row>
    <row r="103" spans="1:6" x14ac:dyDescent="0.25">
      <c r="A103" s="4">
        <f>'Sorted Data'!C409</f>
        <v>34</v>
      </c>
      <c r="B103" s="4" t="str">
        <f>'Sorted Data'!D409</f>
        <v>Ces1c</v>
      </c>
      <c r="C103" s="4">
        <f>'Sorted Data'!E409</f>
        <v>24.748903274536133</v>
      </c>
      <c r="D103" s="4">
        <f t="shared" si="17"/>
        <v>24.748903274536133</v>
      </c>
      <c r="E103">
        <f>'HKG Analysis'!D103</f>
        <v>17.969636917114258</v>
      </c>
      <c r="F103" s="6">
        <f t="shared" si="18"/>
        <v>6.779266357421875</v>
      </c>
    </row>
    <row r="104" spans="1:6" x14ac:dyDescent="0.25">
      <c r="A104" s="4">
        <f>'Sorted Data'!C410</f>
        <v>35</v>
      </c>
      <c r="B104" s="4" t="str">
        <f>'Sorted Data'!D410</f>
        <v>Ces1c</v>
      </c>
      <c r="C104" s="4">
        <f>'Sorted Data'!E410</f>
        <v>24.584089279174805</v>
      </c>
      <c r="D104" s="4">
        <f t="shared" si="17"/>
        <v>24.584089279174805</v>
      </c>
      <c r="E104">
        <f>'HKG Analysis'!D104</f>
        <v>18.171161015828449</v>
      </c>
      <c r="F104" s="6">
        <f t="shared" si="18"/>
        <v>6.4129282633463554</v>
      </c>
    </row>
    <row r="105" spans="1:6" x14ac:dyDescent="0.25">
      <c r="A105" s="4">
        <f>'Sorted Data'!C411</f>
        <v>35</v>
      </c>
      <c r="B105" s="4" t="str">
        <f>'Sorted Data'!D411</f>
        <v>Ces1c</v>
      </c>
      <c r="C105" s="4">
        <f>'Sorted Data'!E411</f>
        <v>24.090984344482422</v>
      </c>
      <c r="D105" s="4">
        <f t="shared" si="17"/>
        <v>24.090984344482422</v>
      </c>
      <c r="E105">
        <f>'HKG Analysis'!D105</f>
        <v>18.171161015828449</v>
      </c>
      <c r="F105" s="6">
        <f t="shared" si="18"/>
        <v>5.9198233286539725</v>
      </c>
    </row>
    <row r="106" spans="1:6" x14ac:dyDescent="0.25">
      <c r="A106" s="4">
        <f>'Sorted Data'!C412</f>
        <v>35</v>
      </c>
      <c r="B106" s="4" t="str">
        <f>'Sorted Data'!D412</f>
        <v>Ces1c</v>
      </c>
      <c r="C106" s="4">
        <f>'Sorted Data'!E412</f>
        <v>24.394182205200195</v>
      </c>
      <c r="D106" s="4">
        <f t="shared" si="17"/>
        <v>24.394182205200195</v>
      </c>
      <c r="E106">
        <f>'HKG Analysis'!D106</f>
        <v>18.171161015828449</v>
      </c>
      <c r="F106" s="6">
        <f t="shared" si="18"/>
        <v>6.223021189371746</v>
      </c>
    </row>
    <row r="107" spans="1:6" x14ac:dyDescent="0.25">
      <c r="A107" s="4">
        <f>'Sorted Data'!C413</f>
        <v>36</v>
      </c>
      <c r="B107" s="4" t="str">
        <f>'Sorted Data'!D413</f>
        <v>Ces1c</v>
      </c>
      <c r="C107" s="4">
        <f>'Sorted Data'!E413</f>
        <v>25.554201126098633</v>
      </c>
      <c r="D107" s="4">
        <f t="shared" si="17"/>
        <v>25.554201126098633</v>
      </c>
      <c r="E107">
        <f>'HKG Analysis'!D107</f>
        <v>17.664061228434246</v>
      </c>
      <c r="F107" s="6">
        <f t="shared" si="18"/>
        <v>7.8901398976643868</v>
      </c>
    </row>
    <row r="108" spans="1:6" x14ac:dyDescent="0.25">
      <c r="A108" s="4">
        <f>'Sorted Data'!C414</f>
        <v>36</v>
      </c>
      <c r="B108" s="4" t="str">
        <f>'Sorted Data'!D414</f>
        <v>Ces1c</v>
      </c>
      <c r="C108" s="4">
        <f>'Sorted Data'!E414</f>
        <v>24.886930465698242</v>
      </c>
      <c r="D108" s="4">
        <f t="shared" si="17"/>
        <v>24.886930465698242</v>
      </c>
      <c r="E108">
        <f>'HKG Analysis'!D108</f>
        <v>17.664061228434246</v>
      </c>
      <c r="F108" s="6">
        <f t="shared" si="18"/>
        <v>7.2228692372639962</v>
      </c>
    </row>
    <row r="109" spans="1:6" x14ac:dyDescent="0.25">
      <c r="A109" s="4">
        <f>'Sorted Data'!C415</f>
        <v>36</v>
      </c>
      <c r="B109" s="4" t="str">
        <f>'Sorted Data'!D415</f>
        <v>Ces1c</v>
      </c>
      <c r="C109" s="4">
        <f>'Sorted Data'!E415</f>
        <v>25.394680023193359</v>
      </c>
      <c r="D109" s="4">
        <f t="shared" si="17"/>
        <v>25.394680023193359</v>
      </c>
      <c r="E109">
        <f>'HKG Analysis'!D109</f>
        <v>17.664061228434246</v>
      </c>
      <c r="F109" s="6">
        <f t="shared" si="18"/>
        <v>7.7306187947591134</v>
      </c>
    </row>
    <row r="110" spans="1:6" x14ac:dyDescent="0.25">
      <c r="A110" s="4">
        <f>'Sorted Data'!C416</f>
        <v>37</v>
      </c>
      <c r="B110" s="4" t="str">
        <f>'Sorted Data'!D416</f>
        <v>Ces1c</v>
      </c>
      <c r="C110" s="4">
        <f>'Sorted Data'!E416</f>
        <v>25.704338073730469</v>
      </c>
      <c r="D110" s="4">
        <f t="shared" si="17"/>
        <v>25.704338073730469</v>
      </c>
      <c r="E110">
        <f>'HKG Analysis'!D110</f>
        <v>17.979167302449543</v>
      </c>
      <c r="F110" s="6">
        <f t="shared" si="18"/>
        <v>7.7251707712809257</v>
      </c>
    </row>
    <row r="111" spans="1:6" x14ac:dyDescent="0.25">
      <c r="A111" s="4">
        <f>'Sorted Data'!C417</f>
        <v>37</v>
      </c>
      <c r="B111" s="4" t="str">
        <f>'Sorted Data'!D417</f>
        <v>Ces1c</v>
      </c>
      <c r="C111" s="4">
        <f>'Sorted Data'!E417</f>
        <v>25.01445198059082</v>
      </c>
      <c r="D111" s="4">
        <f t="shared" si="17"/>
        <v>25.01445198059082</v>
      </c>
      <c r="E111">
        <f>'HKG Analysis'!D111</f>
        <v>17.979167302449543</v>
      </c>
      <c r="F111" s="6">
        <f t="shared" si="18"/>
        <v>7.0352846781412772</v>
      </c>
    </row>
    <row r="112" spans="1:6" x14ac:dyDescent="0.25">
      <c r="A112" s="4">
        <f>'Sorted Data'!C418</f>
        <v>37</v>
      </c>
      <c r="B112" s="4" t="str">
        <f>'Sorted Data'!D418</f>
        <v>Ces1c</v>
      </c>
      <c r="C112" s="4">
        <f>'Sorted Data'!E418</f>
        <v>25.255231857299805</v>
      </c>
      <c r="D112" s="4">
        <f t="shared" si="17"/>
        <v>25.255231857299805</v>
      </c>
      <c r="E112">
        <f>'HKG Analysis'!D112</f>
        <v>17.979167302449543</v>
      </c>
      <c r="F112" s="6">
        <f t="shared" si="18"/>
        <v>7.2760645548502616</v>
      </c>
    </row>
    <row r="113" spans="1:6" x14ac:dyDescent="0.25">
      <c r="A113" s="4">
        <f>'Sorted Data'!C419</f>
        <v>38</v>
      </c>
      <c r="B113" s="4" t="str">
        <f>'Sorted Data'!D419</f>
        <v>Ces1c</v>
      </c>
      <c r="C113" s="4">
        <f>'Sorted Data'!E419</f>
        <v>24.727901458740234</v>
      </c>
      <c r="D113" s="4">
        <f t="shared" si="17"/>
        <v>24.727901458740234</v>
      </c>
      <c r="E113">
        <f>'HKG Analysis'!D113</f>
        <v>17.921419779459637</v>
      </c>
      <c r="F113" s="6">
        <f t="shared" si="18"/>
        <v>6.8064816792805978</v>
      </c>
    </row>
    <row r="114" spans="1:6" x14ac:dyDescent="0.25">
      <c r="A114" s="4">
        <f>'Sorted Data'!C420</f>
        <v>38</v>
      </c>
      <c r="B114" s="4" t="str">
        <f>'Sorted Data'!D420</f>
        <v>Ces1c</v>
      </c>
      <c r="C114" s="4">
        <f>'Sorted Data'!E420</f>
        <v>24.109258651733398</v>
      </c>
      <c r="D114" s="4">
        <f t="shared" si="17"/>
        <v>24.109258651733398</v>
      </c>
      <c r="E114">
        <f>'HKG Analysis'!D114</f>
        <v>17.921419779459637</v>
      </c>
      <c r="F114" s="6">
        <f t="shared" si="18"/>
        <v>6.1878388722737618</v>
      </c>
    </row>
    <row r="115" spans="1:6" x14ac:dyDescent="0.25">
      <c r="A115" s="4">
        <f>'Sorted Data'!C421</f>
        <v>38</v>
      </c>
      <c r="B115" s="4" t="str">
        <f>'Sorted Data'!D421</f>
        <v>Ces1c</v>
      </c>
      <c r="C115" s="4">
        <f>'Sorted Data'!E421</f>
        <v>24.344638824462891</v>
      </c>
      <c r="D115" s="4">
        <f t="shared" si="17"/>
        <v>24.344638824462891</v>
      </c>
      <c r="E115">
        <f>'HKG Analysis'!D115</f>
        <v>17.921419779459637</v>
      </c>
      <c r="F115" s="6">
        <f t="shared" si="18"/>
        <v>6.423219045003254</v>
      </c>
    </row>
    <row r="116" spans="1:6" x14ac:dyDescent="0.25">
      <c r="A116" s="4">
        <f>'Sorted Data'!C422</f>
        <v>39</v>
      </c>
      <c r="B116" s="4" t="str">
        <f>'Sorted Data'!D422</f>
        <v>Ces1c</v>
      </c>
      <c r="C116" s="4">
        <f>'Sorted Data'!E422</f>
        <v>25.060863494873047</v>
      </c>
      <c r="D116" s="4">
        <f t="shared" si="17"/>
        <v>25.060863494873047</v>
      </c>
      <c r="E116">
        <f>'HKG Analysis'!D116</f>
        <v>18.028119405110676</v>
      </c>
      <c r="F116" s="6">
        <f t="shared" si="18"/>
        <v>7.032744089762371</v>
      </c>
    </row>
    <row r="117" spans="1:6" x14ac:dyDescent="0.25">
      <c r="A117" s="4">
        <f>'Sorted Data'!C423</f>
        <v>39</v>
      </c>
      <c r="B117" s="4" t="str">
        <f>'Sorted Data'!D423</f>
        <v>Ces1c</v>
      </c>
      <c r="C117" s="4">
        <f>'Sorted Data'!E423</f>
        <v>24.997688293457031</v>
      </c>
      <c r="D117" s="4">
        <f t="shared" si="17"/>
        <v>24.997688293457031</v>
      </c>
      <c r="E117">
        <f>'HKG Analysis'!D117</f>
        <v>18.028119405110676</v>
      </c>
      <c r="F117" s="6">
        <f t="shared" si="18"/>
        <v>6.9695688883463554</v>
      </c>
    </row>
    <row r="118" spans="1:6" x14ac:dyDescent="0.25">
      <c r="A118" s="4">
        <f>'Sorted Data'!C424</f>
        <v>39</v>
      </c>
      <c r="B118" s="4" t="str">
        <f>'Sorted Data'!D424</f>
        <v>Ces1c</v>
      </c>
      <c r="C118" s="4">
        <f>'Sorted Data'!E424</f>
        <v>24.917613983154297</v>
      </c>
      <c r="D118" s="4">
        <f t="shared" si="17"/>
        <v>24.917613983154297</v>
      </c>
      <c r="E118">
        <f>'HKG Analysis'!D118</f>
        <v>18.028119405110676</v>
      </c>
      <c r="F118" s="6">
        <f t="shared" si="18"/>
        <v>6.889494578043621</v>
      </c>
    </row>
    <row r="119" spans="1:6" x14ac:dyDescent="0.25">
      <c r="A119" s="4">
        <f>'Sorted Data'!C425</f>
        <v>40</v>
      </c>
      <c r="B119" s="4" t="str">
        <f>'Sorted Data'!D425</f>
        <v>Ces1c</v>
      </c>
      <c r="C119" s="4">
        <f>'Sorted Data'!E425</f>
        <v>24.977443695068359</v>
      </c>
      <c r="D119" s="4">
        <f t="shared" si="17"/>
        <v>24.977443695068359</v>
      </c>
      <c r="E119">
        <f>'HKG Analysis'!D119</f>
        <v>17.986381530761719</v>
      </c>
      <c r="F119" s="6">
        <f t="shared" si="18"/>
        <v>6.9910621643066406</v>
      </c>
    </row>
    <row r="120" spans="1:6" x14ac:dyDescent="0.25">
      <c r="A120" s="4">
        <f>'Sorted Data'!C426</f>
        <v>40</v>
      </c>
      <c r="B120" s="4" t="str">
        <f>'Sorted Data'!D426</f>
        <v>Ces1c</v>
      </c>
      <c r="C120" s="4">
        <f>'Sorted Data'!E426</f>
        <v>24.823566436767578</v>
      </c>
      <c r="D120" s="4">
        <f t="shared" si="17"/>
        <v>24.823566436767578</v>
      </c>
      <c r="E120">
        <f>'HKG Analysis'!D120</f>
        <v>17.986381530761719</v>
      </c>
      <c r="F120" s="6">
        <f t="shared" si="18"/>
        <v>6.8371849060058594</v>
      </c>
    </row>
    <row r="121" spans="1:6" x14ac:dyDescent="0.25">
      <c r="A121" s="4">
        <f>'Sorted Data'!C427</f>
        <v>40</v>
      </c>
      <c r="B121" s="4" t="str">
        <f>'Sorted Data'!D427</f>
        <v>Ces1c</v>
      </c>
      <c r="C121" s="4">
        <f>'Sorted Data'!E427</f>
        <v>24.56898307800293</v>
      </c>
      <c r="D121" s="4">
        <f t="shared" si="17"/>
        <v>24.56898307800293</v>
      </c>
      <c r="E121">
        <f>'HKG Analysis'!D121</f>
        <v>17.986381530761719</v>
      </c>
      <c r="F121" s="6">
        <f t="shared" si="18"/>
        <v>6.5826015472412109</v>
      </c>
    </row>
    <row r="122" spans="1:6" x14ac:dyDescent="0.25">
      <c r="A122" s="4">
        <f>'Sorted Data'!C428</f>
        <v>41</v>
      </c>
      <c r="B122" s="4" t="str">
        <f>'Sorted Data'!D428</f>
        <v>Ces1c</v>
      </c>
      <c r="C122" s="4">
        <f>'Sorted Data'!E428</f>
        <v>25.22144889831543</v>
      </c>
      <c r="D122" s="4">
        <f t="shared" si="17"/>
        <v>25.22144889831543</v>
      </c>
      <c r="E122">
        <f>'HKG Analysis'!D122</f>
        <v>18.192378362019856</v>
      </c>
      <c r="F122" s="6">
        <f t="shared" si="18"/>
        <v>7.0290705362955741</v>
      </c>
    </row>
    <row r="123" spans="1:6" x14ac:dyDescent="0.25">
      <c r="A123" s="4">
        <f>'Sorted Data'!C429</f>
        <v>41</v>
      </c>
      <c r="B123" s="4" t="str">
        <f>'Sorted Data'!D429</f>
        <v>Ces1c</v>
      </c>
      <c r="C123" s="4">
        <f>'Sorted Data'!E429</f>
        <v>24.319616317749023</v>
      </c>
      <c r="D123" s="4">
        <f t="shared" si="17"/>
        <v>24.319616317749023</v>
      </c>
      <c r="E123">
        <f>'HKG Analysis'!D123</f>
        <v>18.192378362019856</v>
      </c>
      <c r="F123" s="6">
        <f t="shared" si="18"/>
        <v>6.1272379557291679</v>
      </c>
    </row>
    <row r="124" spans="1:6" x14ac:dyDescent="0.25">
      <c r="A124" s="4">
        <f>'Sorted Data'!C430</f>
        <v>41</v>
      </c>
      <c r="B124" s="4" t="str">
        <f>'Sorted Data'!D430</f>
        <v>Ces1c</v>
      </c>
      <c r="C124" s="4">
        <f>'Sorted Data'!E430</f>
        <v>24.400060653686523</v>
      </c>
      <c r="D124" s="4">
        <f t="shared" si="17"/>
        <v>24.400060653686523</v>
      </c>
      <c r="E124">
        <f>'HKG Analysis'!D124</f>
        <v>18.192378362019856</v>
      </c>
      <c r="F124" s="6">
        <f t="shared" si="18"/>
        <v>6.2076822916666679</v>
      </c>
    </row>
    <row r="125" spans="1:6" x14ac:dyDescent="0.25">
      <c r="A125" s="4">
        <f>'Sorted Data'!C431</f>
        <v>42</v>
      </c>
      <c r="B125" s="4" t="str">
        <f>'Sorted Data'!D431</f>
        <v>Ces1c</v>
      </c>
      <c r="C125" s="4">
        <f>'Sorted Data'!E431</f>
        <v>25.027044296264648</v>
      </c>
      <c r="D125" s="4">
        <f t="shared" si="17"/>
        <v>25.027044296264648</v>
      </c>
      <c r="E125">
        <f>'HKG Analysis'!D125</f>
        <v>17.901542663574219</v>
      </c>
      <c r="F125" s="6">
        <f t="shared" si="18"/>
        <v>7.1255016326904297</v>
      </c>
    </row>
    <row r="126" spans="1:6" x14ac:dyDescent="0.25">
      <c r="A126" s="4">
        <f>'Sorted Data'!C432</f>
        <v>42</v>
      </c>
      <c r="B126" s="4" t="str">
        <f>'Sorted Data'!D432</f>
        <v>Ces1c</v>
      </c>
      <c r="C126" s="4">
        <f>'Sorted Data'!E432</f>
        <v>24.983970642089844</v>
      </c>
      <c r="D126" s="4">
        <f t="shared" si="17"/>
        <v>24.983970642089844</v>
      </c>
      <c r="E126">
        <f>'HKG Analysis'!D126</f>
        <v>17.901542663574219</v>
      </c>
      <c r="F126" s="6">
        <f t="shared" si="18"/>
        <v>7.082427978515625</v>
      </c>
    </row>
    <row r="127" spans="1:6" x14ac:dyDescent="0.25">
      <c r="A127" s="4">
        <f>'Sorted Data'!C433</f>
        <v>42</v>
      </c>
      <c r="B127" s="4" t="str">
        <f>'Sorted Data'!D433</f>
        <v>Ces1c</v>
      </c>
      <c r="C127" s="4">
        <f>'Sorted Data'!E433</f>
        <v>24.864788055419922</v>
      </c>
      <c r="D127" s="4">
        <f t="shared" si="17"/>
        <v>24.864788055419922</v>
      </c>
      <c r="E127">
        <f>'HKG Analysis'!D127</f>
        <v>17.901542663574219</v>
      </c>
      <c r="F127" s="6">
        <f t="shared" si="18"/>
        <v>6.9632453918457031</v>
      </c>
    </row>
    <row r="128" spans="1:6" x14ac:dyDescent="0.25">
      <c r="A128" s="4">
        <f>'Sorted Data'!C434</f>
        <v>43</v>
      </c>
      <c r="B128" s="4" t="str">
        <f>'Sorted Data'!D434</f>
        <v>Ces1c</v>
      </c>
      <c r="C128" s="4">
        <f>'Sorted Data'!E434</f>
        <v>25.164846420288086</v>
      </c>
      <c r="D128" s="4">
        <f t="shared" si="17"/>
        <v>25.164846420288086</v>
      </c>
      <c r="E128">
        <f>'HKG Analysis'!D128</f>
        <v>17.845898946126301</v>
      </c>
      <c r="F128" s="6">
        <f t="shared" si="18"/>
        <v>7.318947474161785</v>
      </c>
    </row>
    <row r="129" spans="1:6" x14ac:dyDescent="0.25">
      <c r="A129" s="4">
        <f>'Sorted Data'!C435</f>
        <v>43</v>
      </c>
      <c r="B129" s="4" t="str">
        <f>'Sorted Data'!D435</f>
        <v>Ces1c</v>
      </c>
      <c r="C129" s="4">
        <f>'Sorted Data'!E435</f>
        <v>25.032222747802734</v>
      </c>
      <c r="D129" s="4">
        <f t="shared" si="17"/>
        <v>25.032222747802734</v>
      </c>
      <c r="E129">
        <f>'HKG Analysis'!D129</f>
        <v>17.845898946126301</v>
      </c>
      <c r="F129" s="6">
        <f t="shared" si="18"/>
        <v>7.1863238016764335</v>
      </c>
    </row>
    <row r="130" spans="1:6" x14ac:dyDescent="0.25">
      <c r="A130" s="4">
        <f>'Sorted Data'!C436</f>
        <v>43</v>
      </c>
      <c r="B130" s="4" t="str">
        <f>'Sorted Data'!D436</f>
        <v>Ces1c</v>
      </c>
      <c r="C130" s="4">
        <f>'Sorted Data'!E436</f>
        <v>25.772266387939453</v>
      </c>
      <c r="D130" s="4">
        <f t="shared" si="17"/>
        <v>25.772266387939453</v>
      </c>
      <c r="E130">
        <f>'HKG Analysis'!D130</f>
        <v>17.845898946126301</v>
      </c>
      <c r="F130" s="6">
        <f t="shared" si="18"/>
        <v>7.9263674418131522</v>
      </c>
    </row>
    <row r="131" spans="1:6" x14ac:dyDescent="0.25">
      <c r="A131" s="4">
        <f>'Sorted Data'!C437</f>
        <v>44</v>
      </c>
      <c r="B131" s="4" t="str">
        <f>'Sorted Data'!D437</f>
        <v>Ces1c</v>
      </c>
      <c r="C131" s="4">
        <f>'Sorted Data'!E437</f>
        <v>24.974185943603516</v>
      </c>
      <c r="D131" s="4">
        <f t="shared" ref="D131:D154" si="19">IF(C131&gt;35,35,C131)</f>
        <v>24.974185943603516</v>
      </c>
      <c r="E131">
        <f>'HKG Analysis'!D131</f>
        <v>17.716339111328125</v>
      </c>
      <c r="F131" s="6">
        <f t="shared" ref="F131:F151" si="20">D131-E131</f>
        <v>7.2578468322753906</v>
      </c>
    </row>
    <row r="132" spans="1:6" x14ac:dyDescent="0.25">
      <c r="A132" s="4">
        <f>'Sorted Data'!C438</f>
        <v>44</v>
      </c>
      <c r="B132" s="4" t="str">
        <f>'Sorted Data'!D438</f>
        <v>Ces1c</v>
      </c>
      <c r="C132" s="4">
        <f>'Sorted Data'!E438</f>
        <v>24.884227752685547</v>
      </c>
      <c r="D132" s="4">
        <f t="shared" si="19"/>
        <v>24.884227752685547</v>
      </c>
      <c r="E132">
        <f>'HKG Analysis'!D132</f>
        <v>17.716339111328125</v>
      </c>
      <c r="F132" s="6">
        <f t="shared" si="20"/>
        <v>7.1678886413574219</v>
      </c>
    </row>
    <row r="133" spans="1:6" x14ac:dyDescent="0.25">
      <c r="A133" s="4">
        <f>'Sorted Data'!C439</f>
        <v>44</v>
      </c>
      <c r="B133" s="4" t="str">
        <f>'Sorted Data'!D439</f>
        <v>Ces1c</v>
      </c>
      <c r="C133" s="4">
        <f>'Sorted Data'!E439</f>
        <v>24.644668579101563</v>
      </c>
      <c r="D133" s="4">
        <f t="shared" si="19"/>
        <v>24.644668579101563</v>
      </c>
      <c r="E133">
        <f>'HKG Analysis'!D133</f>
        <v>17.716339111328125</v>
      </c>
      <c r="F133" s="6">
        <f t="shared" si="20"/>
        <v>6.9283294677734375</v>
      </c>
    </row>
    <row r="134" spans="1:6" x14ac:dyDescent="0.25">
      <c r="A134" s="4">
        <f>'Sorted Data'!C440</f>
        <v>45</v>
      </c>
      <c r="B134" s="4" t="str">
        <f>'Sorted Data'!D440</f>
        <v>Ces1c</v>
      </c>
      <c r="C134" s="4">
        <f>'Sorted Data'!E440</f>
        <v>25.011594772338867</v>
      </c>
      <c r="D134" s="4">
        <f t="shared" si="19"/>
        <v>25.011594772338867</v>
      </c>
      <c r="E134">
        <f>'HKG Analysis'!D134</f>
        <v>17.89683723449707</v>
      </c>
      <c r="F134" s="6">
        <f t="shared" si="20"/>
        <v>7.1147575378417969</v>
      </c>
    </row>
    <row r="135" spans="1:6" x14ac:dyDescent="0.25">
      <c r="A135" s="4">
        <f>'Sorted Data'!C441</f>
        <v>45</v>
      </c>
      <c r="B135" s="4" t="str">
        <f>'Sorted Data'!D441</f>
        <v>Ces1c</v>
      </c>
      <c r="C135" s="4">
        <f>'Sorted Data'!E441</f>
        <v>24.600046157836914</v>
      </c>
      <c r="D135" s="4">
        <f t="shared" si="19"/>
        <v>24.600046157836914</v>
      </c>
      <c r="E135">
        <f>'HKG Analysis'!D135</f>
        <v>17.89683723449707</v>
      </c>
      <c r="F135" s="6">
        <f t="shared" si="20"/>
        <v>6.7032089233398438</v>
      </c>
    </row>
    <row r="136" spans="1:6" x14ac:dyDescent="0.25">
      <c r="A136" s="4">
        <f>'Sorted Data'!C442</f>
        <v>45</v>
      </c>
      <c r="B136" s="4" t="str">
        <f>'Sorted Data'!D442</f>
        <v>Ces1c</v>
      </c>
      <c r="C136" s="4">
        <f>'Sorted Data'!E442</f>
        <v>25.415248870849609</v>
      </c>
      <c r="D136" s="4">
        <f t="shared" si="19"/>
        <v>25.415248870849609</v>
      </c>
      <c r="E136">
        <f>'HKG Analysis'!D136</f>
        <v>17.89683723449707</v>
      </c>
      <c r="F136" s="6">
        <f t="shared" si="20"/>
        <v>7.5184116363525391</v>
      </c>
    </row>
    <row r="137" spans="1:6" x14ac:dyDescent="0.25">
      <c r="A137" s="4">
        <f>'Sorted Data'!C443</f>
        <v>46</v>
      </c>
      <c r="B137" s="4" t="str">
        <f>'Sorted Data'!D443</f>
        <v>Ces1c</v>
      </c>
      <c r="C137" s="4">
        <f>'Sorted Data'!E443</f>
        <v>24.933956146240234</v>
      </c>
      <c r="D137" s="4">
        <f t="shared" si="19"/>
        <v>24.933956146240234</v>
      </c>
      <c r="E137">
        <f>'HKG Analysis'!D137</f>
        <v>17.947066624959309</v>
      </c>
      <c r="F137" s="6">
        <f t="shared" si="20"/>
        <v>6.9868895212809257</v>
      </c>
    </row>
    <row r="138" spans="1:6" x14ac:dyDescent="0.25">
      <c r="A138" s="4">
        <f>'Sorted Data'!C444</f>
        <v>46</v>
      </c>
      <c r="B138" s="4" t="str">
        <f>'Sorted Data'!D444</f>
        <v>Ces1c</v>
      </c>
      <c r="C138" s="4">
        <f>'Sorted Data'!E444</f>
        <v>25.151052474975586</v>
      </c>
      <c r="D138" s="4">
        <f t="shared" si="19"/>
        <v>25.151052474975586</v>
      </c>
      <c r="E138">
        <f>'HKG Analysis'!D138</f>
        <v>17.947066624959309</v>
      </c>
      <c r="F138" s="6">
        <f t="shared" si="20"/>
        <v>7.2039858500162772</v>
      </c>
    </row>
    <row r="139" spans="1:6" x14ac:dyDescent="0.25">
      <c r="A139" s="4">
        <f>'Sorted Data'!C445</f>
        <v>46</v>
      </c>
      <c r="B139" s="4" t="str">
        <f>'Sorted Data'!D445</f>
        <v>Ces1c</v>
      </c>
      <c r="C139" s="4">
        <f>'Sorted Data'!E445</f>
        <v>24.715383529663086</v>
      </c>
      <c r="D139" s="4">
        <f t="shared" si="19"/>
        <v>24.715383529663086</v>
      </c>
      <c r="E139">
        <f>'HKG Analysis'!D139</f>
        <v>17.947066624959309</v>
      </c>
      <c r="F139" s="6">
        <f t="shared" si="20"/>
        <v>6.7683169047037772</v>
      </c>
    </row>
    <row r="140" spans="1:6" x14ac:dyDescent="0.25">
      <c r="A140" s="4">
        <f>'Sorted Data'!C446</f>
        <v>47</v>
      </c>
      <c r="B140" s="4" t="str">
        <f>'Sorted Data'!D446</f>
        <v>Ces1c</v>
      </c>
      <c r="C140" s="4">
        <f>'Sorted Data'!E446</f>
        <v>25.757844924926758</v>
      </c>
      <c r="D140" s="4">
        <f t="shared" si="19"/>
        <v>25.757844924926758</v>
      </c>
      <c r="E140">
        <f>'HKG Analysis'!D140</f>
        <v>17.944683710734051</v>
      </c>
      <c r="F140" s="6">
        <f t="shared" si="20"/>
        <v>7.8131612141927071</v>
      </c>
    </row>
    <row r="141" spans="1:6" x14ac:dyDescent="0.25">
      <c r="A141" s="4">
        <f>'Sorted Data'!C447</f>
        <v>47</v>
      </c>
      <c r="B141" s="4" t="str">
        <f>'Sorted Data'!D447</f>
        <v>Ces1c</v>
      </c>
      <c r="C141" s="4">
        <f>'Sorted Data'!E447</f>
        <v>25.524873733520508</v>
      </c>
      <c r="D141" s="4">
        <f t="shared" si="19"/>
        <v>25.524873733520508</v>
      </c>
      <c r="E141">
        <f>'HKG Analysis'!D141</f>
        <v>17.944683710734051</v>
      </c>
      <c r="F141" s="6">
        <f t="shared" si="20"/>
        <v>7.5801900227864571</v>
      </c>
    </row>
    <row r="142" spans="1:6" x14ac:dyDescent="0.25">
      <c r="A142" s="4">
        <f>'Sorted Data'!C448</f>
        <v>47</v>
      </c>
      <c r="B142" s="4" t="str">
        <f>'Sorted Data'!D448</f>
        <v>Ces1c</v>
      </c>
      <c r="C142" s="4">
        <f>'Sorted Data'!E448</f>
        <v>25.343509674072266</v>
      </c>
      <c r="D142" s="4">
        <f t="shared" si="19"/>
        <v>25.343509674072266</v>
      </c>
      <c r="E142">
        <f>'HKG Analysis'!D142</f>
        <v>17.944683710734051</v>
      </c>
      <c r="F142" s="6">
        <f t="shared" si="20"/>
        <v>7.398825963338215</v>
      </c>
    </row>
    <row r="143" spans="1:6" x14ac:dyDescent="0.25">
      <c r="A143" s="4">
        <f>'Sorted Data'!C449</f>
        <v>48</v>
      </c>
      <c r="B143" s="4" t="str">
        <f>'Sorted Data'!D449</f>
        <v>Ces1c</v>
      </c>
      <c r="C143" s="4">
        <f>'Sorted Data'!E449</f>
        <v>24.898250579833984</v>
      </c>
      <c r="D143" s="4">
        <f t="shared" si="19"/>
        <v>24.898250579833984</v>
      </c>
      <c r="E143">
        <f>'HKG Analysis'!D143</f>
        <v>17.775348027547199</v>
      </c>
      <c r="F143" s="6">
        <f t="shared" si="20"/>
        <v>7.122902552286785</v>
      </c>
    </row>
    <row r="144" spans="1:6" x14ac:dyDescent="0.25">
      <c r="A144" s="4">
        <f>'Sorted Data'!C450</f>
        <v>48</v>
      </c>
      <c r="B144" s="4" t="str">
        <f>'Sorted Data'!D450</f>
        <v>Ces1c</v>
      </c>
      <c r="C144" s="4">
        <f>'Sorted Data'!E450</f>
        <v>24.729373931884766</v>
      </c>
      <c r="D144" s="4">
        <f t="shared" si="19"/>
        <v>24.729373931884766</v>
      </c>
      <c r="E144">
        <f>'HKG Analysis'!D144</f>
        <v>17.775348027547199</v>
      </c>
      <c r="F144" s="6">
        <f t="shared" si="20"/>
        <v>6.9540259043375663</v>
      </c>
    </row>
    <row r="145" spans="1:6" x14ac:dyDescent="0.25">
      <c r="A145" s="4">
        <f>'Sorted Data'!C451</f>
        <v>48</v>
      </c>
      <c r="B145" s="4" t="str">
        <f>'Sorted Data'!D451</f>
        <v>Ces1c</v>
      </c>
      <c r="C145" s="4">
        <f>'Sorted Data'!E451</f>
        <v>24.583490371704102</v>
      </c>
      <c r="D145" s="4">
        <f t="shared" si="19"/>
        <v>24.583490371704102</v>
      </c>
      <c r="E145">
        <f>'HKG Analysis'!D145</f>
        <v>17.775348027547199</v>
      </c>
      <c r="F145" s="6">
        <f t="shared" si="20"/>
        <v>6.8081423441569022</v>
      </c>
    </row>
    <row r="146" spans="1:6" x14ac:dyDescent="0.25">
      <c r="A146" s="4">
        <f>'Sorted Data'!C452</f>
        <v>49</v>
      </c>
      <c r="B146" s="4" t="str">
        <f>'Sorted Data'!D452</f>
        <v>Ces1c</v>
      </c>
      <c r="C146" s="4">
        <f>'Sorted Data'!E452</f>
        <v>24.079137802124023</v>
      </c>
      <c r="D146" s="4">
        <f t="shared" si="19"/>
        <v>24.079137802124023</v>
      </c>
      <c r="E146">
        <f>'HKG Analysis'!D146</f>
        <v>17.641502380371094</v>
      </c>
      <c r="F146" s="6">
        <f t="shared" si="20"/>
        <v>6.4376354217529297</v>
      </c>
    </row>
    <row r="147" spans="1:6" x14ac:dyDescent="0.25">
      <c r="A147" s="4">
        <f>'Sorted Data'!C453</f>
        <v>49</v>
      </c>
      <c r="B147" s="4" t="str">
        <f>'Sorted Data'!D453</f>
        <v>Ces1c</v>
      </c>
      <c r="C147" s="4">
        <f>'Sorted Data'!E453</f>
        <v>24.153375625610352</v>
      </c>
      <c r="D147" s="4">
        <f t="shared" si="19"/>
        <v>24.153375625610352</v>
      </c>
      <c r="E147">
        <f>'HKG Analysis'!D147</f>
        <v>17.641502380371094</v>
      </c>
      <c r="F147" s="6">
        <f t="shared" si="20"/>
        <v>6.5118732452392578</v>
      </c>
    </row>
    <row r="148" spans="1:6" x14ac:dyDescent="0.25">
      <c r="A148" s="4">
        <f>'Sorted Data'!C454</f>
        <v>49</v>
      </c>
      <c r="B148" s="4" t="str">
        <f>'Sorted Data'!D454</f>
        <v>Ces1c</v>
      </c>
      <c r="C148" s="4">
        <f>'Sorted Data'!E454</f>
        <v>24.336357116699219</v>
      </c>
      <c r="D148" s="4">
        <f t="shared" si="19"/>
        <v>24.336357116699219</v>
      </c>
      <c r="E148">
        <f>'HKG Analysis'!D148</f>
        <v>17.641502380371094</v>
      </c>
      <c r="F148" s="6">
        <f t="shared" si="20"/>
        <v>6.694854736328125</v>
      </c>
    </row>
    <row r="149" spans="1:6" x14ac:dyDescent="0.25">
      <c r="A149" s="4">
        <f>'Sorted Data'!C455</f>
        <v>50</v>
      </c>
      <c r="B149" s="4" t="str">
        <f>'Sorted Data'!D455</f>
        <v>Ces1c</v>
      </c>
      <c r="C149" s="4">
        <f>'Sorted Data'!E455</f>
        <v>24.967441558837891</v>
      </c>
      <c r="D149" s="4">
        <f t="shared" si="19"/>
        <v>24.967441558837891</v>
      </c>
      <c r="E149">
        <f>'HKG Analysis'!D149</f>
        <v>17.380786895751953</v>
      </c>
      <c r="F149" s="6">
        <f t="shared" si="20"/>
        <v>7.5866546630859375</v>
      </c>
    </row>
    <row r="150" spans="1:6" x14ac:dyDescent="0.25">
      <c r="A150" s="4">
        <f>'Sorted Data'!C456</f>
        <v>50</v>
      </c>
      <c r="B150" s="4" t="str">
        <f>'Sorted Data'!D456</f>
        <v>Ces1c</v>
      </c>
      <c r="C150" s="4">
        <f>'Sorted Data'!E456</f>
        <v>25.074893951416016</v>
      </c>
      <c r="D150" s="4">
        <f t="shared" si="19"/>
        <v>25.074893951416016</v>
      </c>
      <c r="E150">
        <f>'HKG Analysis'!D150</f>
        <v>17.380786895751953</v>
      </c>
      <c r="F150" s="6">
        <f t="shared" si="20"/>
        <v>7.6941070556640625</v>
      </c>
    </row>
    <row r="151" spans="1:6" x14ac:dyDescent="0.25">
      <c r="A151" s="4">
        <f>'Sorted Data'!C457</f>
        <v>50</v>
      </c>
      <c r="B151" s="4" t="str">
        <f>'Sorted Data'!D457</f>
        <v>Ces1c</v>
      </c>
      <c r="C151" s="4">
        <f>'Sorted Data'!E457</f>
        <v>25.118326187133789</v>
      </c>
      <c r="D151" s="4">
        <f t="shared" si="19"/>
        <v>25.118326187133789</v>
      </c>
      <c r="E151">
        <f>'HKG Analysis'!D151</f>
        <v>17.380786895751953</v>
      </c>
      <c r="F151" s="6">
        <f t="shared" si="20"/>
        <v>7.7375392913818359</v>
      </c>
    </row>
    <row r="152" spans="1:6" x14ac:dyDescent="0.25">
      <c r="A152" s="4" t="str">
        <f>'Sorted Data'!C458</f>
        <v>NTC</v>
      </c>
      <c r="B152" s="4" t="str">
        <f>'Sorted Data'!D458</f>
        <v>Ces1c</v>
      </c>
      <c r="C152" s="4" t="str">
        <f>'Sorted Data'!E458</f>
        <v>Undetermined</v>
      </c>
      <c r="D152" s="4">
        <f t="shared" si="19"/>
        <v>35</v>
      </c>
      <c r="F152" s="6"/>
    </row>
    <row r="153" spans="1:6" x14ac:dyDescent="0.25">
      <c r="A153" s="4" t="str">
        <f>'Sorted Data'!C459</f>
        <v>NTC</v>
      </c>
      <c r="B153" s="4" t="str">
        <f>'Sorted Data'!D459</f>
        <v>Ces1c</v>
      </c>
      <c r="C153" s="4" t="str">
        <f>'Sorted Data'!E459</f>
        <v>Undetermined</v>
      </c>
      <c r="D153" s="4">
        <f t="shared" si="19"/>
        <v>35</v>
      </c>
      <c r="F153" s="6"/>
    </row>
    <row r="154" spans="1:6" x14ac:dyDescent="0.25">
      <c r="A154" s="4" t="str">
        <f>'Sorted Data'!C460</f>
        <v>NTC</v>
      </c>
      <c r="B154" s="4" t="str">
        <f>'Sorted Data'!D460</f>
        <v>Ces1c</v>
      </c>
      <c r="C154" s="4" t="str">
        <f>'Sorted Data'!E460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25" priority="2" operator="greaterThan">
      <formula>34.99</formula>
    </cfRule>
    <cfRule type="cellIs" dxfId="24" priority="3" operator="greaterThan">
      <formula>35</formula>
    </cfRule>
  </conditionalFormatting>
  <conditionalFormatting sqref="V3:V6 V8:V11">
    <cfRule type="cellIs" dxfId="23" priority="1" operator="lessThan">
      <formula>0.1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1413-01FF-4EB2-AE40-1A91389B205A}">
  <dimension ref="A1:AN155"/>
  <sheetViews>
    <sheetView zoomScale="80" zoomScaleNormal="80" workbookViewId="0">
      <selection activeCell="AJ10" sqref="AJ10:AN15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Data'!C461</f>
        <v>1</v>
      </c>
      <c r="B2" s="4" t="str">
        <f>'Sorted Data'!D461</f>
        <v>Cyp4a10</v>
      </c>
      <c r="C2" s="4">
        <f>'Sorted Data'!E461</f>
        <v>22.071012496948242</v>
      </c>
      <c r="D2" s="4">
        <f>IF(C2&gt;35,35,C2)</f>
        <v>22.071012496948242</v>
      </c>
      <c r="E2">
        <f>'HKG Analysis'!D2</f>
        <v>19.326430638631184</v>
      </c>
      <c r="F2" s="6">
        <f>D2-E2</f>
        <v>2.7445818583170585</v>
      </c>
      <c r="H2" s="4">
        <v>1</v>
      </c>
      <c r="I2" s="4" t="s">
        <v>324</v>
      </c>
      <c r="J2" s="4">
        <v>0</v>
      </c>
      <c r="K2" s="6">
        <f ca="1">AVERAGE(OFFSET($D$2,(ROW()-ROW($K$2))*3,,3))</f>
        <v>22.037978490193684</v>
      </c>
      <c r="L2">
        <f ca="1">AVERAGE(OFFSET($F$2,(ROW()-ROW($L$2))*3,,3))</f>
        <v>2.7115478515625013</v>
      </c>
      <c r="M2" s="10">
        <f ca="1">2^-(L2)</f>
        <v>0.15266615298574376</v>
      </c>
      <c r="N2" s="10">
        <f ca="1">AVERAGE(M2:M6)</f>
        <v>0.13950612645289645</v>
      </c>
      <c r="O2" s="11">
        <f ca="1">M2/$N$2</f>
        <v>1.0943329649202949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0.11399382499104949</v>
      </c>
      <c r="U2" s="11">
        <f ca="1">COUNT(O2:O6)</f>
        <v>5</v>
      </c>
      <c r="Y2">
        <f ca="1">IF(S2&lt;1,-1/(S2),S2)</f>
        <v>1</v>
      </c>
      <c r="AA2" s="11">
        <f ca="1">Y3</f>
        <v>14.036588398037896</v>
      </c>
      <c r="AB2" s="11">
        <f ca="1">Y4</f>
        <v>31.831216693292021</v>
      </c>
      <c r="AC2" s="11">
        <f ca="1">Y5</f>
        <v>32.440832337483222</v>
      </c>
      <c r="AD2" s="11">
        <f ca="1">Y6</f>
        <v>36.61380224787974</v>
      </c>
      <c r="AE2" s="11">
        <f ca="1">Y8</f>
        <v>47.917982992402855</v>
      </c>
      <c r="AF2" s="11">
        <f ca="1">Y9</f>
        <v>38.27126707886223</v>
      </c>
      <c r="AG2" s="11">
        <f ca="1">Y10</f>
        <v>21.753476224121432</v>
      </c>
      <c r="AH2" s="11">
        <f ca="1">Y11</f>
        <v>24.814969223174351</v>
      </c>
      <c r="AJ2">
        <f ca="1">L2</f>
        <v>2.7115478515625013</v>
      </c>
      <c r="AK2">
        <f ca="1">L7</f>
        <v>3.0644683837890638</v>
      </c>
      <c r="AL2" cm="1">
        <f t="array" aca="1" ref="AL2:AL6" ca="1">L12:L16</f>
        <v>-2.4133872985839857</v>
      </c>
      <c r="AM2">
        <f ca="1">L17</f>
        <v>-2.8098106384277357</v>
      </c>
      <c r="AN2">
        <f ca="1">L22</f>
        <v>-2.415691057840982</v>
      </c>
    </row>
    <row r="3" spans="1:40" x14ac:dyDescent="0.25">
      <c r="A3" s="4">
        <f>'Sorted Data'!C462</f>
        <v>1</v>
      </c>
      <c r="B3" s="4" t="str">
        <f>'Sorted Data'!D462</f>
        <v>Cyp4a10</v>
      </c>
      <c r="C3" s="4">
        <f>'Sorted Data'!E462</f>
        <v>21.99201774597168</v>
      </c>
      <c r="D3" s="4">
        <f t="shared" ref="D3:D66" si="0">IF(C3&gt;35,35,C3)</f>
        <v>21.99201774597168</v>
      </c>
      <c r="E3">
        <f>'HKG Analysis'!D3</f>
        <v>19.326430638631184</v>
      </c>
      <c r="F3" s="6">
        <f t="shared" ref="F3:F66" si="1">D3-E3</f>
        <v>2.665587107340496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22.003471374511719</v>
      </c>
      <c r="L3">
        <f t="shared" ref="L3:L51" ca="1" si="3">AVERAGE(OFFSET($F$2,(ROW()-ROW($L$2))*3,,3))</f>
        <v>2.49444580078125</v>
      </c>
      <c r="M3" s="10">
        <f t="shared" ref="M3:M51" ca="1" si="4">2^-(L3)</f>
        <v>0.1774585756591972</v>
      </c>
      <c r="O3" s="11">
        <f t="shared" ref="O3:O26" ca="1" si="5">M3/$N$2</f>
        <v>1.2720486201666219</v>
      </c>
      <c r="R3" s="4" t="s">
        <v>319</v>
      </c>
      <c r="S3" s="11">
        <f ca="1">AVERAGE(O7:O11)</f>
        <v>14.036588398037896</v>
      </c>
      <c r="T3" s="11">
        <f ca="1">STDEV(O7:O11)/SQRT(U3)</f>
        <v>3.8603644674408155</v>
      </c>
      <c r="U3" s="11">
        <f ca="1">COUNT(O7:O11)</f>
        <v>5</v>
      </c>
      <c r="V3" s="13">
        <f ca="1">TTEST($L$2:$L$6,L7:L11,2,2)</f>
        <v>6.5826366582101862E-3</v>
      </c>
      <c r="Y3">
        <f t="shared" ref="Y3:Y11" ca="1" si="6">IF(S3&lt;1,-1/(S3),S3)</f>
        <v>14.036588398037896</v>
      </c>
      <c r="AJ3">
        <f t="shared" ref="AJ3:AJ6" ca="1" si="7">L3</f>
        <v>2.49444580078125</v>
      </c>
      <c r="AK3">
        <f t="shared" ref="AK3:AK6" ca="1" si="8">L8</f>
        <v>-0.80650583902994788</v>
      </c>
      <c r="AL3">
        <f ca="1"/>
        <v>-1.8898712793986014</v>
      </c>
      <c r="AM3">
        <f t="shared" ref="AM3:AM6" ca="1" si="9">L18</f>
        <v>-2.2640018463134752</v>
      </c>
      <c r="AN3">
        <f t="shared" ref="AN3:AN6" ca="1" si="10">L23</f>
        <v>-2.358184814453125</v>
      </c>
    </row>
    <row r="4" spans="1:40" x14ac:dyDescent="0.25">
      <c r="A4" s="4">
        <f>'Sorted Data'!C463</f>
        <v>1</v>
      </c>
      <c r="B4" s="4" t="str">
        <f>'Sorted Data'!D463</f>
        <v>Cyp4a10</v>
      </c>
      <c r="C4" s="4">
        <f>'Sorted Data'!E463</f>
        <v>22.050905227661133</v>
      </c>
      <c r="D4" s="4">
        <f t="shared" si="0"/>
        <v>22.050905227661133</v>
      </c>
      <c r="E4">
        <f>'HKG Analysis'!D4</f>
        <v>19.326430638631184</v>
      </c>
      <c r="F4" s="6">
        <f t="shared" si="1"/>
        <v>2.7244745890299491</v>
      </c>
      <c r="H4" s="4">
        <v>3</v>
      </c>
      <c r="I4" s="4" t="s">
        <v>324</v>
      </c>
      <c r="J4" s="4">
        <v>0</v>
      </c>
      <c r="K4" s="6">
        <f t="shared" ca="1" si="2"/>
        <v>23.097188949584961</v>
      </c>
      <c r="L4">
        <f t="shared" ca="1" si="3"/>
        <v>3.5895392100016288</v>
      </c>
      <c r="M4" s="10">
        <f t="shared" ca="1" si="4"/>
        <v>8.3069391116505978E-2</v>
      </c>
      <c r="O4" s="11">
        <f t="shared" ca="1" si="5"/>
        <v>0.59545335555248136</v>
      </c>
      <c r="R4" s="4" t="s">
        <v>320</v>
      </c>
      <c r="S4" s="11">
        <f ca="1">AVERAGE(O12:O16)</f>
        <v>31.831216693292021</v>
      </c>
      <c r="T4" s="11">
        <f ca="1">STDEV(O12:O16)/SQRT(U4)</f>
        <v>2.2148218725698219</v>
      </c>
      <c r="U4" s="11">
        <f ca="1">COUNT(O12:O16)</f>
        <v>5</v>
      </c>
      <c r="V4" s="13">
        <f ca="1">TTEST($L$2:$L$6,L12:L16,2,2)</f>
        <v>1.1399793907784191E-8</v>
      </c>
      <c r="Y4">
        <f t="shared" ca="1" si="6"/>
        <v>31.831216693292021</v>
      </c>
      <c r="AJ4">
        <f t="shared" ca="1" si="7"/>
        <v>3.5895392100016288</v>
      </c>
      <c r="AK4">
        <f t="shared" ca="1" si="8"/>
        <v>-0.95767529805501417</v>
      </c>
      <c r="AL4">
        <f ca="1"/>
        <v>-2.1254924138387055</v>
      </c>
      <c r="AM4">
        <f t="shared" ca="1" si="9"/>
        <v>-1.9326871236165364</v>
      </c>
      <c r="AN4">
        <f t="shared" ca="1" si="10"/>
        <v>-2.3256791432698569</v>
      </c>
    </row>
    <row r="5" spans="1:40" x14ac:dyDescent="0.25">
      <c r="A5" s="4">
        <f>'Sorted Data'!C464</f>
        <v>2</v>
      </c>
      <c r="B5" s="4" t="str">
        <f>'Sorted Data'!D464</f>
        <v>Cyp4a10</v>
      </c>
      <c r="C5" s="4">
        <f>'Sorted Data'!E464</f>
        <v>22.145059585571289</v>
      </c>
      <c r="D5" s="4">
        <f t="shared" si="0"/>
        <v>22.145059585571289</v>
      </c>
      <c r="E5">
        <f>'HKG Analysis'!D5</f>
        <v>19.509025573730469</v>
      </c>
      <c r="F5" s="6">
        <f t="shared" si="1"/>
        <v>2.6360340118408203</v>
      </c>
      <c r="H5" s="4">
        <v>4</v>
      </c>
      <c r="I5" s="4" t="s">
        <v>324</v>
      </c>
      <c r="J5" s="4">
        <v>0</v>
      </c>
      <c r="K5" s="6">
        <f t="shared" ca="1" si="2"/>
        <v>21.780113855997723</v>
      </c>
      <c r="L5">
        <f t="shared" ca="1" si="3"/>
        <v>2.7061386108398424</v>
      </c>
      <c r="M5" s="10">
        <f t="shared" ca="1" si="4"/>
        <v>0.15323963388581102</v>
      </c>
      <c r="O5" s="11">
        <f t="shared" ca="1" si="5"/>
        <v>1.0984437585796751</v>
      </c>
      <c r="R5" s="4" t="s">
        <v>321</v>
      </c>
      <c r="S5" s="11">
        <f ca="1">AVERAGE(O17:O21)</f>
        <v>32.440832337483222</v>
      </c>
      <c r="T5" s="11">
        <f ca="1">STDEV(O17:O21)/SQRT(U5)</f>
        <v>4.9298578672404307</v>
      </c>
      <c r="U5" s="11">
        <f ca="1">COUNT(O17:O21)</f>
        <v>5</v>
      </c>
      <c r="V5" s="13">
        <f ca="1">TTEST($L$2:$L$6,L17:L21,2,2)</f>
        <v>9.7915670295984899E-8</v>
      </c>
      <c r="Y5">
        <f t="shared" ca="1" si="6"/>
        <v>32.440832337483222</v>
      </c>
      <c r="AJ5">
        <f t="shared" ca="1" si="7"/>
        <v>2.7061386108398424</v>
      </c>
      <c r="AK5">
        <f t="shared" ca="1" si="8"/>
        <v>-1.4001738230387371</v>
      </c>
      <c r="AL5">
        <f ca="1"/>
        <v>-1.9512446721394869</v>
      </c>
      <c r="AM5">
        <f t="shared" ca="1" si="9"/>
        <v>-2.0142440795898438</v>
      </c>
      <c r="AN5">
        <f t="shared" ca="1" si="10"/>
        <v>-2.3458786010742188</v>
      </c>
    </row>
    <row r="6" spans="1:40" x14ac:dyDescent="0.25">
      <c r="A6" s="4">
        <f>'Sorted Data'!C465</f>
        <v>2</v>
      </c>
      <c r="B6" s="4" t="str">
        <f>'Sorted Data'!D465</f>
        <v>Cyp4a10</v>
      </c>
      <c r="C6" s="4">
        <f>'Sorted Data'!E465</f>
        <v>21.905351638793945</v>
      </c>
      <c r="D6" s="4">
        <f t="shared" si="0"/>
        <v>21.905351638793945</v>
      </c>
      <c r="E6">
        <f>'HKG Analysis'!D6</f>
        <v>19.509025573730469</v>
      </c>
      <c r="F6" s="6">
        <f t="shared" si="1"/>
        <v>2.3963260650634766</v>
      </c>
      <c r="H6" s="4">
        <v>5</v>
      </c>
      <c r="I6" s="4" t="s">
        <v>324</v>
      </c>
      <c r="J6" s="4">
        <v>0</v>
      </c>
      <c r="K6" s="6">
        <f t="shared" ca="1" si="2"/>
        <v>22.480815887451172</v>
      </c>
      <c r="L6">
        <f t="shared" ca="1" si="3"/>
        <v>2.9312947591145821</v>
      </c>
      <c r="M6" s="10">
        <f t="shared" ca="1" si="4"/>
        <v>0.13109687861722427</v>
      </c>
      <c r="O6" s="11">
        <f t="shared" ca="1" si="5"/>
        <v>0.93972130078092653</v>
      </c>
      <c r="R6" s="4" t="s">
        <v>343</v>
      </c>
      <c r="S6" s="11">
        <f ca="1">AVERAGE(O22:O26)</f>
        <v>36.61380224787974</v>
      </c>
      <c r="T6" s="11">
        <f ca="1">STDEV(O22:O26)/SQRT(U6)</f>
        <v>0.4486713955291336</v>
      </c>
      <c r="U6" s="11">
        <f ca="1">COUNT(O22:O26)</f>
        <v>5</v>
      </c>
      <c r="V6" s="13">
        <f ca="1">TTEST($L$2:$L$6,L22:L26,2,2)</f>
        <v>3.1795731522541902E-9</v>
      </c>
      <c r="Y6">
        <f t="shared" ca="1" si="6"/>
        <v>36.61380224787974</v>
      </c>
      <c r="AJ6">
        <f t="shared" ca="1" si="7"/>
        <v>2.9312947591145821</v>
      </c>
      <c r="AK6">
        <f t="shared" ca="1" si="8"/>
        <v>-1.7402502695719413</v>
      </c>
      <c r="AL6">
        <f ca="1"/>
        <v>-2.3043330510457367</v>
      </c>
      <c r="AM6">
        <f t="shared" ca="1" si="9"/>
        <v>-1.5636386871337891</v>
      </c>
      <c r="AN6">
        <f t="shared" ca="1" si="10"/>
        <v>-2.3160107930501304</v>
      </c>
    </row>
    <row r="7" spans="1:40" x14ac:dyDescent="0.25">
      <c r="A7" s="4">
        <f>'Sorted Data'!C466</f>
        <v>2</v>
      </c>
      <c r="B7" s="4" t="str">
        <f>'Sorted Data'!D466</f>
        <v>Cyp4a10</v>
      </c>
      <c r="C7" s="4">
        <f>'Sorted Data'!E466</f>
        <v>21.960002899169922</v>
      </c>
      <c r="D7" s="4">
        <f t="shared" si="0"/>
        <v>21.960002899169922</v>
      </c>
      <c r="E7">
        <f>'HKG Analysis'!D7</f>
        <v>19.509025573730469</v>
      </c>
      <c r="F7" s="6">
        <f t="shared" si="1"/>
        <v>2.4509773254394531</v>
      </c>
      <c r="H7" s="4">
        <v>6</v>
      </c>
      <c r="I7" s="4" t="s">
        <v>324</v>
      </c>
      <c r="J7" s="4" t="s">
        <v>319</v>
      </c>
      <c r="K7" s="6">
        <f t="shared" ca="1" si="2"/>
        <v>22.397363026936848</v>
      </c>
      <c r="L7">
        <f t="shared" ca="1" si="3"/>
        <v>3.0644683837890638</v>
      </c>
      <c r="M7" s="10">
        <f t="shared" ca="1" si="4"/>
        <v>0.11953720464328398</v>
      </c>
      <c r="O7" s="11">
        <f t="shared" ca="1" si="5"/>
        <v>0.85685989341582869</v>
      </c>
      <c r="Q7" t="s">
        <v>325</v>
      </c>
      <c r="R7" s="4" t="s">
        <v>342</v>
      </c>
      <c r="S7" s="11">
        <f ca="1">AVERAGE(O27:O31)</f>
        <v>1.0000000000000002</v>
      </c>
      <c r="T7" s="11">
        <f ca="1">STDEV(O27:O31)/SQRT(U7)</f>
        <v>0.45176417404630981</v>
      </c>
      <c r="U7" s="11">
        <f ca="1">COUNT(O27:O31)</f>
        <v>5</v>
      </c>
      <c r="V7" s="13"/>
      <c r="Y7">
        <f t="shared" ca="1" si="6"/>
        <v>1.0000000000000002</v>
      </c>
    </row>
    <row r="8" spans="1:40" x14ac:dyDescent="0.25">
      <c r="A8" s="4">
        <f>'Sorted Data'!C467</f>
        <v>3</v>
      </c>
      <c r="B8" s="4" t="str">
        <f>'Sorted Data'!D467</f>
        <v>Cyp4a10</v>
      </c>
      <c r="C8" s="4">
        <f>'Sorted Data'!E467</f>
        <v>23.155021667480469</v>
      </c>
      <c r="D8" s="4">
        <f t="shared" si="0"/>
        <v>23.155021667480469</v>
      </c>
      <c r="E8">
        <f>'HKG Analysis'!D8</f>
        <v>19.507649739583332</v>
      </c>
      <c r="F8" s="6">
        <f t="shared" si="1"/>
        <v>3.6473719278971366</v>
      </c>
      <c r="H8" s="4">
        <v>7</v>
      </c>
      <c r="I8" s="4" t="s">
        <v>324</v>
      </c>
      <c r="J8" s="4" t="s">
        <v>319</v>
      </c>
      <c r="K8" s="6">
        <f t="shared" ca="1" si="2"/>
        <v>18.804906209309895</v>
      </c>
      <c r="L8">
        <f t="shared" ca="1" si="3"/>
        <v>-0.80650583902994788</v>
      </c>
      <c r="M8" s="10">
        <f t="shared" ca="1" si="4"/>
        <v>1.7489703588852652</v>
      </c>
      <c r="O8" s="11">
        <f t="shared" ca="1" si="5"/>
        <v>12.536871342892574</v>
      </c>
      <c r="R8" s="4" t="s">
        <v>319</v>
      </c>
      <c r="S8" s="11">
        <f ca="1">AVERAGE(O32:O36)</f>
        <v>47.917982992402855</v>
      </c>
      <c r="T8" s="11">
        <f ca="1">STDEV(O32:O36)/SQRT(U8)</f>
        <v>7.2071799530519636</v>
      </c>
      <c r="U8" s="11">
        <f ca="1">COUNT(O32:O36)</f>
        <v>5</v>
      </c>
      <c r="V8" s="13">
        <f ca="1">TTEST($L$27:$L$31,L32:L36,2,2)</f>
        <v>3.6875796874985325E-5</v>
      </c>
      <c r="Y8">
        <f t="shared" ca="1" si="6"/>
        <v>47.917982992402855</v>
      </c>
    </row>
    <row r="9" spans="1:40" x14ac:dyDescent="0.25">
      <c r="A9" s="4">
        <f>'Sorted Data'!C468</f>
        <v>3</v>
      </c>
      <c r="B9" s="4" t="str">
        <f>'Sorted Data'!D468</f>
        <v>Cyp4a10</v>
      </c>
      <c r="C9" s="4">
        <f>'Sorted Data'!E468</f>
        <v>23.175697326660156</v>
      </c>
      <c r="D9" s="4">
        <f t="shared" si="0"/>
        <v>23.175697326660156</v>
      </c>
      <c r="E9">
        <f>'HKG Analysis'!D9</f>
        <v>19.507649739583332</v>
      </c>
      <c r="F9" s="6">
        <f t="shared" si="1"/>
        <v>3.6680475870768241</v>
      </c>
      <c r="H9" s="4">
        <v>8</v>
      </c>
      <c r="I9" s="4" t="s">
        <v>324</v>
      </c>
      <c r="J9" s="4" t="s">
        <v>319</v>
      </c>
      <c r="K9" s="6">
        <f t="shared" ca="1" si="2"/>
        <v>18.961179097493488</v>
      </c>
      <c r="L9">
        <f t="shared" ca="1" si="3"/>
        <v>-0.95767529805501417</v>
      </c>
      <c r="M9" s="10">
        <f t="shared" ca="1" si="4"/>
        <v>1.9421778232336517</v>
      </c>
      <c r="O9" s="11">
        <f t="shared" ca="1" si="5"/>
        <v>13.921810264651125</v>
      </c>
      <c r="R9" s="4" t="s">
        <v>320</v>
      </c>
      <c r="S9" s="11">
        <f ca="1">AVERAGE(O37:O42)</f>
        <v>38.27126707886223</v>
      </c>
      <c r="T9" s="11">
        <f ca="1">STDEV(O37:O42)/SQRT(U9)</f>
        <v>8.4674244066739686</v>
      </c>
      <c r="U9" s="11">
        <f ca="1">COUNT(O37:O42)</f>
        <v>6</v>
      </c>
      <c r="V9" s="13">
        <f ca="1">TTEST($L$27:$L$31,L37:L42,2,2)</f>
        <v>3.3065487617246409E-5</v>
      </c>
      <c r="Y9">
        <f t="shared" ca="1" si="6"/>
        <v>38.27126707886223</v>
      </c>
      <c r="AJ9" t="s">
        <v>325</v>
      </c>
    </row>
    <row r="10" spans="1:40" x14ac:dyDescent="0.25">
      <c r="A10" s="4">
        <f>'Sorted Data'!C469</f>
        <v>3</v>
      </c>
      <c r="B10" s="4" t="str">
        <f>'Sorted Data'!D469</f>
        <v>Cyp4a10</v>
      </c>
      <c r="C10" s="4">
        <f>'Sorted Data'!E469</f>
        <v>22.960847854614258</v>
      </c>
      <c r="D10" s="4">
        <f t="shared" si="0"/>
        <v>22.960847854614258</v>
      </c>
      <c r="E10">
        <f>'HKG Analysis'!D10</f>
        <v>19.507649739583332</v>
      </c>
      <c r="F10" s="6">
        <f t="shared" si="1"/>
        <v>3.4531981150309257</v>
      </c>
      <c r="H10" s="4">
        <v>9</v>
      </c>
      <c r="I10" s="4" t="s">
        <v>324</v>
      </c>
      <c r="J10" s="4" t="s">
        <v>319</v>
      </c>
      <c r="K10" s="6">
        <f t="shared" ca="1" si="2"/>
        <v>18.50853665669759</v>
      </c>
      <c r="L10">
        <f t="shared" ca="1" si="3"/>
        <v>-1.4001738230387371</v>
      </c>
      <c r="M10" s="10">
        <f t="shared" ca="1" si="4"/>
        <v>2.6393338023885984</v>
      </c>
      <c r="O10" s="11">
        <f t="shared" ca="1" si="5"/>
        <v>18.919124697220781</v>
      </c>
      <c r="R10" s="4" t="s">
        <v>321</v>
      </c>
      <c r="S10" s="11">
        <f ca="1">AVERAGE(O43:O47)</f>
        <v>21.753476224121432</v>
      </c>
      <c r="T10" s="11">
        <f ca="1">STDEV(O43:O47)/SQRT(U10)</f>
        <v>3.2525677873762713</v>
      </c>
      <c r="U10" s="11">
        <f ca="1">COUNT(O43:O47)</f>
        <v>5</v>
      </c>
      <c r="V10" s="13">
        <f ca="1">TTEST($L$27:$L$31,L43:L47,2,2)</f>
        <v>1.4072682095559109E-4</v>
      </c>
      <c r="Y10">
        <f t="shared" ca="1" si="6"/>
        <v>21.753476224121432</v>
      </c>
      <c r="AJ10">
        <f ca="1">L27</f>
        <v>10.755448659261068</v>
      </c>
      <c r="AK10">
        <f ca="1">L32</f>
        <v>2.1951726277669272</v>
      </c>
      <c r="AL10">
        <f ca="1">L37</f>
        <v>3.923479080200194</v>
      </c>
      <c r="AM10">
        <f ca="1">L43</f>
        <v>3.3279527028401694</v>
      </c>
      <c r="AN10">
        <f ca="1">L48</f>
        <v>4.2021052042643214</v>
      </c>
    </row>
    <row r="11" spans="1:40" x14ac:dyDescent="0.25">
      <c r="A11" s="4">
        <f>'Sorted Data'!C470</f>
        <v>4</v>
      </c>
      <c r="B11" s="4" t="str">
        <f>'Sorted Data'!D470</f>
        <v>Cyp4a10</v>
      </c>
      <c r="C11" s="4">
        <f>'Sorted Data'!E470</f>
        <v>22.174432754516602</v>
      </c>
      <c r="D11" s="4">
        <f t="shared" si="0"/>
        <v>22.174432754516602</v>
      </c>
      <c r="E11">
        <f>'HKG Analysis'!D11</f>
        <v>19.073975245157879</v>
      </c>
      <c r="F11" s="6">
        <f t="shared" si="1"/>
        <v>3.1004575093587228</v>
      </c>
      <c r="H11" s="4">
        <v>10</v>
      </c>
      <c r="I11" s="4" t="s">
        <v>324</v>
      </c>
      <c r="J11" s="4" t="s">
        <v>319</v>
      </c>
      <c r="K11" s="6">
        <f t="shared" ca="1" si="2"/>
        <v>17.450336456298828</v>
      </c>
      <c r="L11">
        <f t="shared" ca="1" si="3"/>
        <v>-1.7402502695719413</v>
      </c>
      <c r="M11" s="10">
        <f t="shared" ca="1" si="4"/>
        <v>3.3409311909688704</v>
      </c>
      <c r="O11" s="11">
        <f t="shared" ca="1" si="5"/>
        <v>23.94827579200917</v>
      </c>
      <c r="R11" s="4" t="s">
        <v>343</v>
      </c>
      <c r="S11" s="11">
        <f ca="1">AVERAGE(O48:O51)</f>
        <v>24.814969223174351</v>
      </c>
      <c r="T11" s="11">
        <f ca="1">STDEV(O48:O51)/SQRT(U11)</f>
        <v>8.9346184064382506</v>
      </c>
      <c r="U11" s="11">
        <f ca="1">COUNT(O48:O51)</f>
        <v>4</v>
      </c>
      <c r="V11" s="13">
        <f ca="1">TTEST($L$27:$L$31,L48:L51,2,2)</f>
        <v>1.5760117402396471E-3</v>
      </c>
      <c r="Y11">
        <f t="shared" ca="1" si="6"/>
        <v>24.814969223174351</v>
      </c>
      <c r="AJ11">
        <f t="shared" ref="AJ11:AJ14" ca="1" si="11">L28</f>
        <v>8.4813671112060565</v>
      </c>
      <c r="AK11">
        <f t="shared" ref="AK11:AK14" ca="1" si="12">L33</f>
        <v>2.9956162770589181</v>
      </c>
      <c r="AL11">
        <f t="shared" ref="AL11:AL15" ca="1" si="13">L38</f>
        <v>3.378828048706056</v>
      </c>
      <c r="AM11">
        <f t="shared" ref="AM11:AM14" ca="1" si="14">L44</f>
        <v>3.4399617513020844</v>
      </c>
      <c r="AN11">
        <f t="shared" ref="AN11:AN13" ca="1" si="15">L49</f>
        <v>2.5210037231445326</v>
      </c>
    </row>
    <row r="12" spans="1:40" x14ac:dyDescent="0.25">
      <c r="A12" s="4">
        <f>'Sorted Data'!C471</f>
        <v>4</v>
      </c>
      <c r="B12" s="4" t="str">
        <f>'Sorted Data'!D471</f>
        <v>Cyp4a10</v>
      </c>
      <c r="C12" s="4">
        <f>'Sorted Data'!E471</f>
        <v>21.548824310302734</v>
      </c>
      <c r="D12" s="4">
        <f t="shared" si="0"/>
        <v>21.548824310302734</v>
      </c>
      <c r="E12">
        <f>'HKG Analysis'!D12</f>
        <v>19.073975245157879</v>
      </c>
      <c r="F12" s="6">
        <f t="shared" si="1"/>
        <v>2.4748490651448556</v>
      </c>
      <c r="H12" s="4">
        <v>11</v>
      </c>
      <c r="I12" s="4" t="s">
        <v>324</v>
      </c>
      <c r="J12" s="4" t="s">
        <v>320</v>
      </c>
      <c r="K12" s="6">
        <f t="shared" ca="1" si="2"/>
        <v>15.970818201700846</v>
      </c>
      <c r="L12">
        <f t="shared" ca="1" si="3"/>
        <v>-2.4133872985839857</v>
      </c>
      <c r="M12" s="10">
        <f t="shared" ca="1" si="4"/>
        <v>5.3272363838262669</v>
      </c>
      <c r="O12" s="11">
        <f t="shared" ca="1" si="5"/>
        <v>38.186397395421785</v>
      </c>
      <c r="AJ12">
        <f t="shared" ca="1" si="11"/>
        <v>8.3100369771321603</v>
      </c>
      <c r="AK12">
        <f t="shared" ca="1" si="12"/>
        <v>1.9395548502604154</v>
      </c>
      <c r="AL12">
        <f t="shared" ca="1" si="13"/>
        <v>1.5946280161539701</v>
      </c>
      <c r="AM12">
        <f t="shared" ca="1" si="14"/>
        <v>3.8337764739990234</v>
      </c>
      <c r="AN12">
        <f t="shared" ca="1" si="15"/>
        <v>2.3489754994710288</v>
      </c>
    </row>
    <row r="13" spans="1:40" x14ac:dyDescent="0.25">
      <c r="A13" s="4">
        <f>'Sorted Data'!C472</f>
        <v>4</v>
      </c>
      <c r="B13" s="4" t="str">
        <f>'Sorted Data'!D472</f>
        <v>Cyp4a10</v>
      </c>
      <c r="C13" s="4">
        <f>'Sorted Data'!E472</f>
        <v>21.617084503173828</v>
      </c>
      <c r="D13" s="4">
        <f t="shared" si="0"/>
        <v>21.617084503173828</v>
      </c>
      <c r="E13">
        <f>'HKG Analysis'!D13</f>
        <v>19.073975245157879</v>
      </c>
      <c r="F13" s="6">
        <f t="shared" si="1"/>
        <v>2.5431092580159493</v>
      </c>
      <c r="H13" s="4">
        <v>12</v>
      </c>
      <c r="I13" s="4" t="s">
        <v>324</v>
      </c>
      <c r="J13" s="4" t="s">
        <v>320</v>
      </c>
      <c r="K13" s="6">
        <f t="shared" ca="1" si="2"/>
        <v>16.097249031066895</v>
      </c>
      <c r="L13">
        <f t="shared" ca="1" si="3"/>
        <v>-1.8898712793986014</v>
      </c>
      <c r="M13" s="10">
        <f t="shared" ca="1" si="4"/>
        <v>3.7060215729600281</v>
      </c>
      <c r="O13" s="11">
        <f t="shared" ca="1" si="5"/>
        <v>26.565296214509605</v>
      </c>
      <c r="AJ13">
        <f t="shared" ca="1" si="11"/>
        <v>6.3030446370442723</v>
      </c>
      <c r="AK13">
        <f t="shared" ca="1" si="12"/>
        <v>2.4611314137776694</v>
      </c>
      <c r="AL13">
        <f t="shared" ca="1" si="13"/>
        <v>2.6178455352783216</v>
      </c>
      <c r="AM13">
        <f t="shared" ca="1" si="14"/>
        <v>2.6689319610595703</v>
      </c>
      <c r="AN13">
        <f t="shared" ca="1" si="15"/>
        <v>4.8976039886474609</v>
      </c>
    </row>
    <row r="14" spans="1:40" x14ac:dyDescent="0.25">
      <c r="A14" s="4">
        <f>'Sorted Data'!C473</f>
        <v>5</v>
      </c>
      <c r="B14" s="4" t="str">
        <f>'Sorted Data'!D473</f>
        <v>Cyp4a10</v>
      </c>
      <c r="C14" s="4">
        <f>'Sorted Data'!E473</f>
        <v>22.6595458984375</v>
      </c>
      <c r="D14" s="4">
        <f t="shared" si="0"/>
        <v>22.6595458984375</v>
      </c>
      <c r="E14">
        <f>'HKG Analysis'!D14</f>
        <v>19.54952112833659</v>
      </c>
      <c r="F14" s="6">
        <f t="shared" si="1"/>
        <v>3.1100247701009103</v>
      </c>
      <c r="H14" s="4">
        <v>13</v>
      </c>
      <c r="I14" s="4" t="s">
        <v>324</v>
      </c>
      <c r="J14" s="4" t="s">
        <v>320</v>
      </c>
      <c r="K14" s="6">
        <f t="shared" ca="1" si="2"/>
        <v>15.90767510732015</v>
      </c>
      <c r="L14">
        <f t="shared" ca="1" si="3"/>
        <v>-2.1254924138387055</v>
      </c>
      <c r="M14" s="10">
        <f t="shared" ca="1" si="4"/>
        <v>4.363520012508288</v>
      </c>
      <c r="O14" s="11">
        <f t="shared" ca="1" si="5"/>
        <v>31.278339693429942</v>
      </c>
      <c r="AJ14">
        <f t="shared" ca="1" si="11"/>
        <v>8.0030091603596993</v>
      </c>
      <c r="AK14">
        <f t="shared" ca="1" si="12"/>
        <v>1.6421146392822277</v>
      </c>
      <c r="AL14">
        <f t="shared" ca="1" si="13"/>
        <v>2.5360908508300781</v>
      </c>
      <c r="AM14">
        <f t="shared" ca="1" si="14"/>
        <v>3.5874665578206391</v>
      </c>
    </row>
    <row r="15" spans="1:40" x14ac:dyDescent="0.25">
      <c r="A15" s="4">
        <f>'Sorted Data'!C474</f>
        <v>5</v>
      </c>
      <c r="B15" s="4" t="str">
        <f>'Sorted Data'!D474</f>
        <v>Cyp4a10</v>
      </c>
      <c r="C15" s="4">
        <f>'Sorted Data'!E474</f>
        <v>22.49188232421875</v>
      </c>
      <c r="D15" s="4">
        <f t="shared" si="0"/>
        <v>22.49188232421875</v>
      </c>
      <c r="E15">
        <f>'HKG Analysis'!D15</f>
        <v>19.54952112833659</v>
      </c>
      <c r="F15" s="6">
        <f t="shared" si="1"/>
        <v>2.9423611958821603</v>
      </c>
      <c r="H15" s="4">
        <v>14</v>
      </c>
      <c r="I15" s="4" t="s">
        <v>324</v>
      </c>
      <c r="J15" s="4" t="s">
        <v>320</v>
      </c>
      <c r="K15" s="6">
        <f t="shared" ca="1" si="2"/>
        <v>16.115804990132649</v>
      </c>
      <c r="L15">
        <f t="shared" ca="1" si="3"/>
        <v>-1.9512446721394869</v>
      </c>
      <c r="M15" s="10">
        <f t="shared" ca="1" si="4"/>
        <v>3.8670801654847158</v>
      </c>
      <c r="O15" s="11">
        <f t="shared" ca="1" si="5"/>
        <v>27.719787394358026</v>
      </c>
      <c r="AL15">
        <f t="shared" ca="1" si="13"/>
        <v>2.1080290476481132</v>
      </c>
    </row>
    <row r="16" spans="1:40" x14ac:dyDescent="0.25">
      <c r="A16" s="4">
        <f>'Sorted Data'!C475</f>
        <v>5</v>
      </c>
      <c r="B16" s="4" t="str">
        <f>'Sorted Data'!D475</f>
        <v>Cyp4a10</v>
      </c>
      <c r="C16" s="4">
        <f>'Sorted Data'!E475</f>
        <v>22.291019439697266</v>
      </c>
      <c r="D16" s="4">
        <f t="shared" si="0"/>
        <v>22.291019439697266</v>
      </c>
      <c r="E16">
        <f>'HKG Analysis'!D16</f>
        <v>19.54952112833659</v>
      </c>
      <c r="F16" s="6">
        <f t="shared" si="1"/>
        <v>2.7414983113606759</v>
      </c>
      <c r="H16" s="4">
        <v>15</v>
      </c>
      <c r="I16" s="4" t="s">
        <v>324</v>
      </c>
      <c r="J16" s="4" t="s">
        <v>320</v>
      </c>
      <c r="K16" s="6">
        <f t="shared" ca="1" si="2"/>
        <v>15.866926511128744</v>
      </c>
      <c r="L16">
        <f t="shared" ca="1" si="3"/>
        <v>-2.3043330510457367</v>
      </c>
      <c r="M16" s="10">
        <f t="shared" ca="1" si="4"/>
        <v>4.9393905710404269</v>
      </c>
      <c r="O16" s="11">
        <f t="shared" ca="1" si="5"/>
        <v>35.406262768740753</v>
      </c>
    </row>
    <row r="17" spans="1:15" x14ac:dyDescent="0.25">
      <c r="A17" s="4">
        <f>'Sorted Data'!C476</f>
        <v>6</v>
      </c>
      <c r="B17" s="4" t="str">
        <f>'Sorted Data'!D476</f>
        <v>Cyp4a10</v>
      </c>
      <c r="C17" s="4">
        <f>'Sorted Data'!E476</f>
        <v>22.910919189453125</v>
      </c>
      <c r="D17" s="4">
        <f t="shared" si="0"/>
        <v>22.910919189453125</v>
      </c>
      <c r="E17">
        <f>'HKG Analysis'!D17</f>
        <v>19.332894643147785</v>
      </c>
      <c r="F17" s="6">
        <f t="shared" si="1"/>
        <v>3.5780245463053397</v>
      </c>
      <c r="H17" s="4">
        <v>16</v>
      </c>
      <c r="I17" s="4" t="s">
        <v>324</v>
      </c>
      <c r="J17" s="4" t="s">
        <v>321</v>
      </c>
      <c r="K17" s="6">
        <f t="shared" ca="1" si="2"/>
        <v>15.9498659769694</v>
      </c>
      <c r="L17">
        <f t="shared" ca="1" si="3"/>
        <v>-2.8098106384277357</v>
      </c>
      <c r="M17" s="10">
        <f t="shared" ca="1" si="4"/>
        <v>7.0119253567775459</v>
      </c>
      <c r="O17" s="11">
        <f t="shared" ca="1" si="5"/>
        <v>50.26249050893896</v>
      </c>
    </row>
    <row r="18" spans="1:15" x14ac:dyDescent="0.25">
      <c r="A18" s="4">
        <f>'Sorted Data'!C477</f>
        <v>6</v>
      </c>
      <c r="B18" s="4" t="str">
        <f>'Sorted Data'!D477</f>
        <v>Cyp4a10</v>
      </c>
      <c r="C18" s="4">
        <f>'Sorted Data'!E477</f>
        <v>22.207130432128906</v>
      </c>
      <c r="D18" s="4">
        <f t="shared" si="0"/>
        <v>22.207130432128906</v>
      </c>
      <c r="E18">
        <f>'HKG Analysis'!D18</f>
        <v>19.332894643147785</v>
      </c>
      <c r="F18" s="6">
        <f t="shared" si="1"/>
        <v>2.874235788981121</v>
      </c>
      <c r="H18" s="4">
        <v>17</v>
      </c>
      <c r="I18" s="4" t="s">
        <v>324</v>
      </c>
      <c r="J18" s="4" t="s">
        <v>321</v>
      </c>
      <c r="K18" s="6">
        <f t="shared" ca="1" si="2"/>
        <v>16.949567159016926</v>
      </c>
      <c r="L18">
        <f t="shared" ca="1" si="3"/>
        <v>-2.2640018463134752</v>
      </c>
      <c r="M18" s="10">
        <f t="shared" ca="1" si="4"/>
        <v>4.8032198569390712</v>
      </c>
      <c r="O18" s="11">
        <f t="shared" ca="1" si="5"/>
        <v>34.430171484697155</v>
      </c>
    </row>
    <row r="19" spans="1:15" x14ac:dyDescent="0.25">
      <c r="A19" s="4">
        <f>'Sorted Data'!C478</f>
        <v>6</v>
      </c>
      <c r="B19" s="4" t="str">
        <f>'Sorted Data'!D478</f>
        <v>Cyp4a10</v>
      </c>
      <c r="C19" s="4">
        <f>'Sorted Data'!E478</f>
        <v>22.074039459228516</v>
      </c>
      <c r="D19" s="4">
        <f t="shared" si="0"/>
        <v>22.074039459228516</v>
      </c>
      <c r="E19">
        <f>'HKG Analysis'!D19</f>
        <v>19.332894643147785</v>
      </c>
      <c r="F19" s="6">
        <f t="shared" si="1"/>
        <v>2.7411448160807304</v>
      </c>
      <c r="H19" s="4">
        <v>18</v>
      </c>
      <c r="I19" s="4" t="s">
        <v>324</v>
      </c>
      <c r="J19" s="4" t="s">
        <v>321</v>
      </c>
      <c r="K19" s="6">
        <f t="shared" ca="1" si="2"/>
        <v>17.125126520792644</v>
      </c>
      <c r="L19">
        <f t="shared" ca="1" si="3"/>
        <v>-1.9326871236165364</v>
      </c>
      <c r="M19" s="10">
        <f t="shared" ca="1" si="4"/>
        <v>3.8176560340668995</v>
      </c>
      <c r="O19" s="11">
        <f t="shared" ca="1" si="5"/>
        <v>27.3655081044481</v>
      </c>
    </row>
    <row r="20" spans="1:15" x14ac:dyDescent="0.25">
      <c r="A20" s="4">
        <f>'Sorted Data'!C479</f>
        <v>7</v>
      </c>
      <c r="B20" s="4" t="str">
        <f>'Sorted Data'!D479</f>
        <v>Cyp4a10</v>
      </c>
      <c r="C20" s="4">
        <f>'Sorted Data'!E479</f>
        <v>18.913097381591797</v>
      </c>
      <c r="D20" s="4">
        <f t="shared" si="0"/>
        <v>18.913097381591797</v>
      </c>
      <c r="E20">
        <f>'HKG Analysis'!D20</f>
        <v>19.611412048339844</v>
      </c>
      <c r="F20" s="6">
        <f t="shared" si="1"/>
        <v>-0.69831466674804688</v>
      </c>
      <c r="H20" s="4">
        <v>19</v>
      </c>
      <c r="I20" s="4" t="s">
        <v>324</v>
      </c>
      <c r="J20" s="4" t="s">
        <v>321</v>
      </c>
      <c r="K20" s="6">
        <f t="shared" ca="1" si="2"/>
        <v>17.225311279296875</v>
      </c>
      <c r="L20">
        <f t="shared" ca="1" si="3"/>
        <v>-2.0142440795898438</v>
      </c>
      <c r="M20" s="10">
        <f t="shared" ca="1" si="4"/>
        <v>4.0396885795304094</v>
      </c>
      <c r="O20" s="11">
        <f t="shared" ca="1" si="5"/>
        <v>28.957069357770393</v>
      </c>
    </row>
    <row r="21" spans="1:15" x14ac:dyDescent="0.25">
      <c r="A21" s="4">
        <f>'Sorted Data'!C480</f>
        <v>7</v>
      </c>
      <c r="B21" s="4" t="str">
        <f>'Sorted Data'!D480</f>
        <v>Cyp4a10</v>
      </c>
      <c r="C21" s="4">
        <f>'Sorted Data'!E480</f>
        <v>18.634414672851563</v>
      </c>
      <c r="D21" s="4">
        <f t="shared" si="0"/>
        <v>18.634414672851563</v>
      </c>
      <c r="E21">
        <f>'HKG Analysis'!D21</f>
        <v>19.611412048339844</v>
      </c>
      <c r="F21" s="6">
        <f t="shared" si="1"/>
        <v>-0.97699737548828125</v>
      </c>
      <c r="H21" s="4">
        <v>20</v>
      </c>
      <c r="I21" s="4" t="s">
        <v>324</v>
      </c>
      <c r="J21" s="4" t="s">
        <v>321</v>
      </c>
      <c r="K21" s="6">
        <f t="shared" ca="1" si="2"/>
        <v>17.441823959350586</v>
      </c>
      <c r="L21">
        <f t="shared" ca="1" si="3"/>
        <v>-1.5636386871337891</v>
      </c>
      <c r="M21" s="10">
        <f t="shared" ca="1" si="4"/>
        <v>2.9559844642368076</v>
      </c>
      <c r="O21" s="11">
        <f t="shared" ca="1" si="5"/>
        <v>21.188922231561502</v>
      </c>
    </row>
    <row r="22" spans="1:15" x14ac:dyDescent="0.25">
      <c r="A22" s="4">
        <f>'Sorted Data'!C481</f>
        <v>7</v>
      </c>
      <c r="B22" s="4" t="str">
        <f>'Sorted Data'!D481</f>
        <v>Cyp4a10</v>
      </c>
      <c r="C22" s="4">
        <f>'Sorted Data'!E481</f>
        <v>18.867206573486328</v>
      </c>
      <c r="D22" s="4">
        <f t="shared" si="0"/>
        <v>18.867206573486328</v>
      </c>
      <c r="E22">
        <f>'HKG Analysis'!D22</f>
        <v>19.611412048339844</v>
      </c>
      <c r="F22" s="6">
        <f t="shared" si="1"/>
        <v>-0.74420547485351563</v>
      </c>
      <c r="H22" s="4">
        <v>21</v>
      </c>
      <c r="I22" s="4" t="s">
        <v>324</v>
      </c>
      <c r="J22" s="4" t="s">
        <v>322</v>
      </c>
      <c r="K22" s="6">
        <f t="shared" ca="1" si="2"/>
        <v>16.015035311381023</v>
      </c>
      <c r="L22">
        <f t="shared" ca="1" si="3"/>
        <v>-2.415691057840982</v>
      </c>
      <c r="M22" s="10">
        <f t="shared" ca="1" si="4"/>
        <v>5.3357499461345794</v>
      </c>
      <c r="O22" s="11">
        <f t="shared" ca="1" si="5"/>
        <v>38.247423835799559</v>
      </c>
    </row>
    <row r="23" spans="1:15" x14ac:dyDescent="0.25">
      <c r="A23" s="4">
        <f>'Sorted Data'!C482</f>
        <v>8</v>
      </c>
      <c r="B23" s="4" t="str">
        <f>'Sorted Data'!D482</f>
        <v>Cyp4a10</v>
      </c>
      <c r="C23" s="4">
        <f>'Sorted Data'!E482</f>
        <v>19.109922409057617</v>
      </c>
      <c r="D23" s="4">
        <f t="shared" si="0"/>
        <v>19.109922409057617</v>
      </c>
      <c r="E23">
        <f>'HKG Analysis'!D23</f>
        <v>19.918854395548504</v>
      </c>
      <c r="F23" s="6">
        <f t="shared" si="1"/>
        <v>-0.8089319864908866</v>
      </c>
      <c r="H23" s="4">
        <v>22</v>
      </c>
      <c r="I23" s="4" t="s">
        <v>324</v>
      </c>
      <c r="J23" s="4" t="s">
        <v>322</v>
      </c>
      <c r="K23" s="6">
        <f t="shared" ca="1" si="2"/>
        <v>16.15135383605957</v>
      </c>
      <c r="L23">
        <f t="shared" ca="1" si="3"/>
        <v>-2.358184814453125</v>
      </c>
      <c r="M23" s="10">
        <f t="shared" ca="1" si="4"/>
        <v>5.1272484736474153</v>
      </c>
      <c r="O23" s="11">
        <f t="shared" ca="1" si="5"/>
        <v>36.752855261726481</v>
      </c>
    </row>
    <row r="24" spans="1:15" x14ac:dyDescent="0.25">
      <c r="A24" s="4">
        <f>'Sorted Data'!C483</f>
        <v>8</v>
      </c>
      <c r="B24" s="4" t="str">
        <f>'Sorted Data'!D483</f>
        <v>Cyp4a10</v>
      </c>
      <c r="C24" s="4">
        <f>'Sorted Data'!E483</f>
        <v>18.975675582885742</v>
      </c>
      <c r="D24" s="4">
        <f t="shared" si="0"/>
        <v>18.975675582885742</v>
      </c>
      <c r="E24">
        <f>'HKG Analysis'!D24</f>
        <v>19.918854395548504</v>
      </c>
      <c r="F24" s="6">
        <f t="shared" si="1"/>
        <v>-0.9431788126627616</v>
      </c>
      <c r="H24" s="4">
        <v>23</v>
      </c>
      <c r="I24" s="4" t="s">
        <v>324</v>
      </c>
      <c r="J24" s="4" t="s">
        <v>322</v>
      </c>
      <c r="K24" s="6">
        <f t="shared" ca="1" si="2"/>
        <v>16.644619623819988</v>
      </c>
      <c r="L24">
        <f t="shared" ca="1" si="3"/>
        <v>-2.3256791432698569</v>
      </c>
      <c r="M24" s="10">
        <f t="shared" ca="1" si="4"/>
        <v>5.0130170580809645</v>
      </c>
      <c r="O24" s="11">
        <f t="shared" ca="1" si="5"/>
        <v>35.934028028321642</v>
      </c>
    </row>
    <row r="25" spans="1:15" x14ac:dyDescent="0.25">
      <c r="A25" s="4">
        <f>'Sorted Data'!C484</f>
        <v>8</v>
      </c>
      <c r="B25" s="4" t="str">
        <f>'Sorted Data'!D484</f>
        <v>Cyp4a10</v>
      </c>
      <c r="C25" s="4">
        <f>'Sorted Data'!E484</f>
        <v>18.797939300537109</v>
      </c>
      <c r="D25" s="4">
        <f t="shared" si="0"/>
        <v>18.797939300537109</v>
      </c>
      <c r="E25">
        <f>'HKG Analysis'!D25</f>
        <v>19.918854395548504</v>
      </c>
      <c r="F25" s="6">
        <f t="shared" si="1"/>
        <v>-1.1209150950113944</v>
      </c>
      <c r="H25" s="4">
        <v>24</v>
      </c>
      <c r="I25" s="4" t="s">
        <v>324</v>
      </c>
      <c r="J25" s="4" t="s">
        <v>322</v>
      </c>
      <c r="K25" s="6">
        <f t="shared" ca="1" si="2"/>
        <v>16.506610870361328</v>
      </c>
      <c r="L25">
        <f t="shared" ca="1" si="3"/>
        <v>-2.3458786010742188</v>
      </c>
      <c r="M25" s="10">
        <f t="shared" ca="1" si="4"/>
        <v>5.0836989595648667</v>
      </c>
      <c r="O25" s="11">
        <f t="shared" ca="1" si="5"/>
        <v>36.440686074681835</v>
      </c>
    </row>
    <row r="26" spans="1:15" x14ac:dyDescent="0.25">
      <c r="A26" s="4">
        <f>'Sorted Data'!C485</f>
        <v>9</v>
      </c>
      <c r="B26" s="4" t="str">
        <f>'Sorted Data'!D485</f>
        <v>Cyp4a10</v>
      </c>
      <c r="C26" s="4">
        <f>'Sorted Data'!E485</f>
        <v>18.422754287719727</v>
      </c>
      <c r="D26" s="4">
        <f t="shared" si="0"/>
        <v>18.422754287719727</v>
      </c>
      <c r="E26">
        <f>'HKG Analysis'!D26</f>
        <v>19.908710479736328</v>
      </c>
      <c r="F26" s="6">
        <f t="shared" si="1"/>
        <v>-1.4859561920166016</v>
      </c>
      <c r="H26" s="4">
        <v>25</v>
      </c>
      <c r="I26" s="4" t="s">
        <v>324</v>
      </c>
      <c r="J26" s="4" t="s">
        <v>322</v>
      </c>
      <c r="K26" s="6">
        <f t="shared" ca="1" si="2"/>
        <v>16.183214823404949</v>
      </c>
      <c r="L26">
        <f t="shared" ca="1" si="3"/>
        <v>-2.3160107930501304</v>
      </c>
      <c r="M26" s="10">
        <f t="shared" ca="1" si="4"/>
        <v>4.9795341941424525</v>
      </c>
      <c r="O26" s="11">
        <f t="shared" ca="1" si="5"/>
        <v>35.694018038869189</v>
      </c>
    </row>
    <row r="27" spans="1:15" x14ac:dyDescent="0.25">
      <c r="A27" s="4">
        <f>'Sorted Data'!C486</f>
        <v>9</v>
      </c>
      <c r="B27" s="4" t="str">
        <f>'Sorted Data'!D486</f>
        <v>Cyp4a10</v>
      </c>
      <c r="C27" s="4">
        <f>'Sorted Data'!E486</f>
        <v>18.576669692993164</v>
      </c>
      <c r="D27" s="4">
        <f t="shared" si="0"/>
        <v>18.576669692993164</v>
      </c>
      <c r="E27">
        <f>'HKG Analysis'!D27</f>
        <v>19.908710479736328</v>
      </c>
      <c r="F27" s="6">
        <f t="shared" si="1"/>
        <v>-1.3320407867431641</v>
      </c>
      <c r="H27" s="4">
        <v>26</v>
      </c>
      <c r="I27" s="4" t="s">
        <v>325</v>
      </c>
      <c r="J27" s="4">
        <v>0</v>
      </c>
      <c r="K27" s="6">
        <f t="shared" ca="1" si="2"/>
        <v>29.046275456746418</v>
      </c>
      <c r="L27">
        <f t="shared" ca="1" si="3"/>
        <v>10.755448659261068</v>
      </c>
      <c r="M27" s="10">
        <f t="shared" ca="1" si="4"/>
        <v>5.7847865230139844E-4</v>
      </c>
      <c r="N27" s="10">
        <f ca="1">AVERAGE(M27:M31)</f>
        <v>4.6180364836613461E-3</v>
      </c>
      <c r="O27" s="11">
        <f ca="1">M27/$N$27</f>
        <v>0.12526506759919742</v>
      </c>
    </row>
    <row r="28" spans="1:15" x14ac:dyDescent="0.25">
      <c r="A28" s="4">
        <f>'Sorted Data'!C487</f>
        <v>9</v>
      </c>
      <c r="B28" s="4" t="str">
        <f>'Sorted Data'!D487</f>
        <v>Cyp4a10</v>
      </c>
      <c r="C28" s="4">
        <f>'Sorted Data'!E487</f>
        <v>18.526185989379883</v>
      </c>
      <c r="D28" s="4">
        <f t="shared" si="0"/>
        <v>18.526185989379883</v>
      </c>
      <c r="E28">
        <f>'HKG Analysis'!D28</f>
        <v>19.908710479736328</v>
      </c>
      <c r="F28" s="6">
        <f t="shared" si="1"/>
        <v>-1.3825244903564453</v>
      </c>
      <c r="H28" s="4">
        <v>27</v>
      </c>
      <c r="I28" s="4" t="s">
        <v>325</v>
      </c>
      <c r="J28" s="4">
        <v>0</v>
      </c>
      <c r="K28" s="6">
        <f t="shared" ca="1" si="2"/>
        <v>26.776648839314777</v>
      </c>
      <c r="L28">
        <f t="shared" ca="1" si="3"/>
        <v>8.4813671112060565</v>
      </c>
      <c r="M28" s="10">
        <f t="shared" ca="1" si="4"/>
        <v>2.7980411373728412E-3</v>
      </c>
      <c r="O28" s="11">
        <f t="shared" ref="O28:O51" ca="1" si="16">M28/$N$27</f>
        <v>0.60589411696341844</v>
      </c>
    </row>
    <row r="29" spans="1:15" x14ac:dyDescent="0.25">
      <c r="A29" s="4">
        <f>'Sorted Data'!C488</f>
        <v>10</v>
      </c>
      <c r="B29" s="4" t="str">
        <f>'Sorted Data'!D488</f>
        <v>Cyp4a10</v>
      </c>
      <c r="C29" s="4">
        <f>'Sorted Data'!E488</f>
        <v>17.363367080688477</v>
      </c>
      <c r="D29" s="4">
        <f t="shared" si="0"/>
        <v>17.363367080688477</v>
      </c>
      <c r="E29">
        <f>'HKG Analysis'!D29</f>
        <v>19.190586725870769</v>
      </c>
      <c r="F29" s="6">
        <f t="shared" si="1"/>
        <v>-1.8272196451822929</v>
      </c>
      <c r="H29" s="4">
        <v>28</v>
      </c>
      <c r="I29" s="4" t="s">
        <v>325</v>
      </c>
      <c r="J29" s="4">
        <v>0</v>
      </c>
      <c r="K29" s="6">
        <f t="shared" ca="1" si="2"/>
        <v>26.752595901489258</v>
      </c>
      <c r="L29">
        <f t="shared" ca="1" si="3"/>
        <v>8.3100369771321603</v>
      </c>
      <c r="M29" s="10">
        <f t="shared" ca="1" si="4"/>
        <v>3.1508636124176373E-3</v>
      </c>
      <c r="O29" s="11">
        <f t="shared" ca="1" si="16"/>
        <v>0.68229508873856248</v>
      </c>
    </row>
    <row r="30" spans="1:15" x14ac:dyDescent="0.25">
      <c r="A30" s="4">
        <f>'Sorted Data'!C489</f>
        <v>10</v>
      </c>
      <c r="B30" s="4" t="str">
        <f>'Sorted Data'!D489</f>
        <v>Cyp4a10</v>
      </c>
      <c r="C30" s="4">
        <f>'Sorted Data'!E489</f>
        <v>17.405519485473633</v>
      </c>
      <c r="D30" s="4">
        <f t="shared" si="0"/>
        <v>17.405519485473633</v>
      </c>
      <c r="E30">
        <f>'HKG Analysis'!D30</f>
        <v>19.190586725870769</v>
      </c>
      <c r="F30" s="6">
        <f t="shared" si="1"/>
        <v>-1.7850672403971366</v>
      </c>
      <c r="H30" s="4">
        <v>29</v>
      </c>
      <c r="I30" s="4" t="s">
        <v>325</v>
      </c>
      <c r="J30" s="4">
        <v>0</v>
      </c>
      <c r="K30" s="6">
        <f t="shared" ca="1" si="2"/>
        <v>24.683741251627605</v>
      </c>
      <c r="L30">
        <f t="shared" ca="1" si="3"/>
        <v>6.3030446370442723</v>
      </c>
      <c r="M30" s="10">
        <f t="shared" ca="1" si="4"/>
        <v>1.2664688146170649E-2</v>
      </c>
      <c r="O30" s="11">
        <f t="shared" ca="1" si="16"/>
        <v>2.7424400372276025</v>
      </c>
    </row>
    <row r="31" spans="1:15" x14ac:dyDescent="0.25">
      <c r="A31" s="4">
        <f>'Sorted Data'!C490</f>
        <v>10</v>
      </c>
      <c r="B31" s="4" t="str">
        <f>'Sorted Data'!D490</f>
        <v>Cyp4a10</v>
      </c>
      <c r="C31" s="4">
        <f>'Sorted Data'!E490</f>
        <v>17.582122802734375</v>
      </c>
      <c r="D31" s="4">
        <f t="shared" si="0"/>
        <v>17.582122802734375</v>
      </c>
      <c r="E31">
        <f>'HKG Analysis'!D31</f>
        <v>19.190586725870769</v>
      </c>
      <c r="F31" s="6">
        <f t="shared" si="1"/>
        <v>-1.6084639231363944</v>
      </c>
      <c r="H31" s="4">
        <v>30</v>
      </c>
      <c r="I31" s="4" t="s">
        <v>325</v>
      </c>
      <c r="J31" s="4">
        <v>0</v>
      </c>
      <c r="K31" s="6">
        <f t="shared" ca="1" si="2"/>
        <v>26.418878555297852</v>
      </c>
      <c r="L31">
        <f t="shared" ca="1" si="3"/>
        <v>8.0030091603596993</v>
      </c>
      <c r="M31" s="10">
        <f t="shared" ca="1" si="4"/>
        <v>3.8981108700442083E-3</v>
      </c>
      <c r="O31" s="11">
        <f t="shared" ca="1" si="16"/>
        <v>0.84410568947121989</v>
      </c>
    </row>
    <row r="32" spans="1:15" x14ac:dyDescent="0.25">
      <c r="A32" s="4">
        <f>'Sorted Data'!C491</f>
        <v>11</v>
      </c>
      <c r="B32" s="4" t="str">
        <f>'Sorted Data'!D491</f>
        <v>Cyp4a10</v>
      </c>
      <c r="C32" s="4">
        <f>'Sorted Data'!E491</f>
        <v>15.811776161193848</v>
      </c>
      <c r="D32" s="4">
        <f t="shared" si="0"/>
        <v>15.811776161193848</v>
      </c>
      <c r="E32">
        <f>'HKG Analysis'!D32</f>
        <v>18.384205500284832</v>
      </c>
      <c r="F32" s="6">
        <f t="shared" si="1"/>
        <v>-2.5724293390909843</v>
      </c>
      <c r="H32" s="4">
        <v>31</v>
      </c>
      <c r="I32" s="4" t="s">
        <v>325</v>
      </c>
      <c r="J32" s="4" t="s">
        <v>319</v>
      </c>
      <c r="K32" s="6">
        <f t="shared" ca="1" si="2"/>
        <v>20.442626317342121</v>
      </c>
      <c r="L32">
        <f t="shared" ca="1" si="3"/>
        <v>2.1951726277669272</v>
      </c>
      <c r="M32" s="10">
        <f t="shared" ca="1" si="4"/>
        <v>0.2183670933846813</v>
      </c>
      <c r="O32" s="11">
        <f t="shared" ca="1" si="16"/>
        <v>47.285701218963084</v>
      </c>
    </row>
    <row r="33" spans="1:15" x14ac:dyDescent="0.25">
      <c r="A33" s="4">
        <f>'Sorted Data'!C492</f>
        <v>11</v>
      </c>
      <c r="B33" s="4" t="str">
        <f>'Sorted Data'!D492</f>
        <v>Cyp4a10</v>
      </c>
      <c r="C33" s="4">
        <f>'Sorted Data'!E492</f>
        <v>15.967095375061035</v>
      </c>
      <c r="D33" s="4">
        <f t="shared" si="0"/>
        <v>15.967095375061035</v>
      </c>
      <c r="E33">
        <f>'HKG Analysis'!D33</f>
        <v>18.384205500284832</v>
      </c>
      <c r="F33" s="6">
        <f t="shared" si="1"/>
        <v>-2.4171101252237968</v>
      </c>
      <c r="H33" s="4">
        <v>32</v>
      </c>
      <c r="I33" s="4" t="s">
        <v>325</v>
      </c>
      <c r="J33" s="4" t="s">
        <v>319</v>
      </c>
      <c r="K33" s="6">
        <f t="shared" ca="1" si="2"/>
        <v>21.079143524169922</v>
      </c>
      <c r="L33">
        <f t="shared" ca="1" si="3"/>
        <v>2.9956162770589181</v>
      </c>
      <c r="M33" s="10">
        <f t="shared" ca="1" si="4"/>
        <v>0.12538039828944161</v>
      </c>
      <c r="O33" s="11">
        <f t="shared" ca="1" si="16"/>
        <v>27.150153259515939</v>
      </c>
    </row>
    <row r="34" spans="1:15" x14ac:dyDescent="0.25">
      <c r="A34" s="4">
        <f>'Sorted Data'!C493</f>
        <v>11</v>
      </c>
      <c r="B34" s="4" t="str">
        <f>'Sorted Data'!D493</f>
        <v>Cyp4a10</v>
      </c>
      <c r="C34" s="4">
        <f>'Sorted Data'!E493</f>
        <v>16.133583068847656</v>
      </c>
      <c r="D34" s="4">
        <f t="shared" si="0"/>
        <v>16.133583068847656</v>
      </c>
      <c r="E34">
        <f>'HKG Analysis'!D34</f>
        <v>18.384205500284832</v>
      </c>
      <c r="F34" s="6">
        <f t="shared" si="1"/>
        <v>-2.2506224314371757</v>
      </c>
      <c r="H34" s="4">
        <v>33</v>
      </c>
      <c r="I34" s="4" t="s">
        <v>325</v>
      </c>
      <c r="J34" s="4" t="s">
        <v>319</v>
      </c>
      <c r="K34" s="6">
        <f t="shared" ca="1" si="2"/>
        <v>20.112407048543293</v>
      </c>
      <c r="L34">
        <f t="shared" ca="1" si="3"/>
        <v>1.9395548502604154</v>
      </c>
      <c r="M34" s="10">
        <f t="shared" ca="1" si="4"/>
        <v>0.2606968669375167</v>
      </c>
      <c r="O34" s="11">
        <f t="shared" ca="1" si="16"/>
        <v>56.451885527510342</v>
      </c>
    </row>
    <row r="35" spans="1:15" x14ac:dyDescent="0.25">
      <c r="A35" s="4">
        <f>'Sorted Data'!C494</f>
        <v>12</v>
      </c>
      <c r="B35" s="4" t="str">
        <f>'Sorted Data'!D494</f>
        <v>Cyp4a10</v>
      </c>
      <c r="C35" s="4">
        <f>'Sorted Data'!E494</f>
        <v>15.834115028381348</v>
      </c>
      <c r="D35" s="4">
        <f t="shared" si="0"/>
        <v>15.834115028381348</v>
      </c>
      <c r="E35">
        <f>'HKG Analysis'!D35</f>
        <v>17.987120310465496</v>
      </c>
      <c r="F35" s="6">
        <f t="shared" si="1"/>
        <v>-2.1530052820841483</v>
      </c>
      <c r="H35" s="4">
        <v>34</v>
      </c>
      <c r="I35" s="4" t="s">
        <v>325</v>
      </c>
      <c r="J35" s="4" t="s">
        <v>319</v>
      </c>
      <c r="K35" s="6">
        <f t="shared" ca="1" si="2"/>
        <v>20.430768330891926</v>
      </c>
      <c r="L35">
        <f t="shared" ca="1" si="3"/>
        <v>2.4611314137776694</v>
      </c>
      <c r="M35" s="10">
        <f t="shared" ca="1" si="4"/>
        <v>0.1816040882919456</v>
      </c>
      <c r="O35" s="11">
        <f t="shared" ca="1" si="16"/>
        <v>39.324957465031396</v>
      </c>
    </row>
    <row r="36" spans="1:15" x14ac:dyDescent="0.25">
      <c r="A36" s="4">
        <f>'Sorted Data'!C495</f>
        <v>12</v>
      </c>
      <c r="B36" s="4" t="str">
        <f>'Sorted Data'!D495</f>
        <v>Cyp4a10</v>
      </c>
      <c r="C36" s="4">
        <f>'Sorted Data'!E495</f>
        <v>16.333189010620117</v>
      </c>
      <c r="D36" s="4">
        <f t="shared" si="0"/>
        <v>16.333189010620117</v>
      </c>
      <c r="E36">
        <f>'HKG Analysis'!D36</f>
        <v>17.987120310465496</v>
      </c>
      <c r="F36" s="6">
        <f t="shared" si="1"/>
        <v>-1.6539312998453788</v>
      </c>
      <c r="H36" s="4">
        <v>35</v>
      </c>
      <c r="I36" s="4" t="s">
        <v>325</v>
      </c>
      <c r="J36" s="4" t="s">
        <v>319</v>
      </c>
      <c r="K36" s="6">
        <f t="shared" ca="1" si="2"/>
        <v>19.813275655110676</v>
      </c>
      <c r="L36">
        <f t="shared" ca="1" si="3"/>
        <v>1.6421146392822277</v>
      </c>
      <c r="M36" s="10">
        <f t="shared" ca="1" si="4"/>
        <v>0.32038652150831626</v>
      </c>
      <c r="O36" s="11">
        <f t="shared" ca="1" si="16"/>
        <v>69.377217490993544</v>
      </c>
    </row>
    <row r="37" spans="1:15" x14ac:dyDescent="0.25">
      <c r="A37" s="4">
        <f>'Sorted Data'!C496</f>
        <v>12</v>
      </c>
      <c r="B37" s="4" t="str">
        <f>'Sorted Data'!D496</f>
        <v>Cyp4a10</v>
      </c>
      <c r="C37" s="4">
        <f>'Sorted Data'!E496</f>
        <v>16.124443054199219</v>
      </c>
      <c r="D37" s="4">
        <f t="shared" si="0"/>
        <v>16.124443054199219</v>
      </c>
      <c r="E37">
        <f>'HKG Analysis'!D37</f>
        <v>17.987120310465496</v>
      </c>
      <c r="F37" s="6">
        <f t="shared" si="1"/>
        <v>-1.8626772562662772</v>
      </c>
      <c r="H37" s="4">
        <v>36</v>
      </c>
      <c r="I37" s="4" t="s">
        <v>325</v>
      </c>
      <c r="J37" s="4" t="s">
        <v>320</v>
      </c>
      <c r="K37" s="6">
        <f t="shared" ca="1" si="2"/>
        <v>21.587540308634441</v>
      </c>
      <c r="L37">
        <f t="shared" ca="1" si="3"/>
        <v>3.923479080200194</v>
      </c>
      <c r="M37" s="10">
        <f t="shared" ca="1" si="4"/>
        <v>6.5904506069645805E-2</v>
      </c>
      <c r="O37" s="11">
        <f t="shared" ca="1" si="16"/>
        <v>14.271109875986587</v>
      </c>
    </row>
    <row r="38" spans="1:15" x14ac:dyDescent="0.25">
      <c r="A38" s="4">
        <f>'Sorted Data'!C497</f>
        <v>13</v>
      </c>
      <c r="B38" s="4" t="str">
        <f>'Sorted Data'!D497</f>
        <v>Cyp4a10</v>
      </c>
      <c r="C38" s="4">
        <f>'Sorted Data'!E497</f>
        <v>16.043331146240234</v>
      </c>
      <c r="D38" s="4">
        <f t="shared" si="0"/>
        <v>16.043331146240234</v>
      </c>
      <c r="E38">
        <f>'HKG Analysis'!D38</f>
        <v>18.033167521158855</v>
      </c>
      <c r="F38" s="6">
        <f t="shared" si="1"/>
        <v>-1.989836374918621</v>
      </c>
      <c r="H38" s="4">
        <v>37</v>
      </c>
      <c r="I38" s="4" t="s">
        <v>325</v>
      </c>
      <c r="J38" s="4" t="s">
        <v>320</v>
      </c>
      <c r="K38" s="6">
        <f t="shared" ca="1" si="2"/>
        <v>21.357995351155598</v>
      </c>
      <c r="L38">
        <f t="shared" ca="1" si="3"/>
        <v>3.378828048706056</v>
      </c>
      <c r="M38" s="10">
        <f t="shared" ca="1" si="4"/>
        <v>9.6132759100076848E-2</v>
      </c>
      <c r="O38" s="11">
        <f t="shared" ca="1" si="16"/>
        <v>20.816803730372293</v>
      </c>
    </row>
    <row r="39" spans="1:15" x14ac:dyDescent="0.25">
      <c r="A39" s="4">
        <f>'Sorted Data'!C498</f>
        <v>13</v>
      </c>
      <c r="B39" s="4" t="str">
        <f>'Sorted Data'!D498</f>
        <v>Cyp4a10</v>
      </c>
      <c r="C39" s="4">
        <f>'Sorted Data'!E498</f>
        <v>15.879181861877441</v>
      </c>
      <c r="D39" s="4">
        <f t="shared" si="0"/>
        <v>15.879181861877441</v>
      </c>
      <c r="E39">
        <f>'HKG Analysis'!D39</f>
        <v>18.033167521158855</v>
      </c>
      <c r="F39" s="6">
        <f t="shared" si="1"/>
        <v>-2.1539856592814139</v>
      </c>
      <c r="H39" s="4">
        <v>38</v>
      </c>
      <c r="I39" s="4" t="s">
        <v>325</v>
      </c>
      <c r="J39" s="4" t="s">
        <v>320</v>
      </c>
      <c r="K39" s="6">
        <f t="shared" ca="1" si="2"/>
        <v>19.516047795613606</v>
      </c>
      <c r="L39">
        <f t="shared" ca="1" si="3"/>
        <v>1.5946280161539701</v>
      </c>
      <c r="M39" s="10">
        <f t="shared" ca="1" si="4"/>
        <v>0.33110758922673622</v>
      </c>
      <c r="O39" s="11">
        <f t="shared" ca="1" si="16"/>
        <v>71.698781592176204</v>
      </c>
    </row>
    <row r="40" spans="1:15" x14ac:dyDescent="0.25">
      <c r="A40" s="4">
        <f>'Sorted Data'!C499</f>
        <v>13</v>
      </c>
      <c r="B40" s="4" t="str">
        <f>'Sorted Data'!D499</f>
        <v>Cyp4a10</v>
      </c>
      <c r="C40" s="4">
        <f>'Sorted Data'!E499</f>
        <v>15.800512313842773</v>
      </c>
      <c r="D40" s="4">
        <f t="shared" si="0"/>
        <v>15.800512313842773</v>
      </c>
      <c r="E40">
        <f>'HKG Analysis'!D40</f>
        <v>18.033167521158855</v>
      </c>
      <c r="F40" s="6">
        <f t="shared" si="1"/>
        <v>-2.2326552073160819</v>
      </c>
      <c r="H40" s="4">
        <v>39</v>
      </c>
      <c r="I40" s="4" t="s">
        <v>325</v>
      </c>
      <c r="J40" s="4" t="s">
        <v>320</v>
      </c>
      <c r="K40" s="6">
        <f t="shared" ca="1" si="2"/>
        <v>20.645964940388996</v>
      </c>
      <c r="L40">
        <f t="shared" ca="1" si="3"/>
        <v>2.6178455352783216</v>
      </c>
      <c r="M40" s="10">
        <f t="shared" ca="1" si="4"/>
        <v>0.162910835076267</v>
      </c>
      <c r="O40" s="11">
        <f t="shared" ca="1" si="16"/>
        <v>35.277078397419977</v>
      </c>
    </row>
    <row r="41" spans="1:15" x14ac:dyDescent="0.25">
      <c r="A41" s="4">
        <f>'Sorted Data'!C500</f>
        <v>14</v>
      </c>
      <c r="B41" s="4" t="str">
        <f>'Sorted Data'!D500</f>
        <v>Cyp4a10</v>
      </c>
      <c r="C41" s="4">
        <f>'Sorted Data'!E500</f>
        <v>16.35383415222168</v>
      </c>
      <c r="D41" s="4">
        <f t="shared" si="0"/>
        <v>16.35383415222168</v>
      </c>
      <c r="E41">
        <f>'HKG Analysis'!D41</f>
        <v>18.067049662272137</v>
      </c>
      <c r="F41" s="6">
        <f t="shared" si="1"/>
        <v>-1.7132155100504569</v>
      </c>
      <c r="H41" s="4">
        <v>40</v>
      </c>
      <c r="I41" s="4" t="s">
        <v>325</v>
      </c>
      <c r="J41" s="4" t="s">
        <v>320</v>
      </c>
      <c r="K41" s="6">
        <f t="shared" ca="1" si="2"/>
        <v>20.522472381591797</v>
      </c>
      <c r="L41">
        <f t="shared" ca="1" si="3"/>
        <v>2.5360908508300781</v>
      </c>
      <c r="M41" s="10">
        <f t="shared" ca="1" si="4"/>
        <v>0.17240925775889909</v>
      </c>
      <c r="O41" s="11">
        <f t="shared" ca="1" si="16"/>
        <v>37.333888194448996</v>
      </c>
    </row>
    <row r="42" spans="1:15" x14ac:dyDescent="0.25">
      <c r="A42" s="4">
        <f>'Sorted Data'!C501</f>
        <v>14</v>
      </c>
      <c r="B42" s="4" t="str">
        <f>'Sorted Data'!D501</f>
        <v>Cyp4a10</v>
      </c>
      <c r="C42" s="4">
        <f>'Sorted Data'!E501</f>
        <v>15.986880302429199</v>
      </c>
      <c r="D42" s="4">
        <f t="shared" si="0"/>
        <v>15.986880302429199</v>
      </c>
      <c r="E42">
        <f>'HKG Analysis'!D42</f>
        <v>18.067049662272137</v>
      </c>
      <c r="F42" s="6">
        <f t="shared" si="1"/>
        <v>-2.0801693598429374</v>
      </c>
      <c r="H42" s="4">
        <v>41</v>
      </c>
      <c r="I42" s="4" t="s">
        <v>325</v>
      </c>
      <c r="J42" s="4" t="s">
        <v>320</v>
      </c>
      <c r="K42" s="6">
        <f t="shared" ca="1" si="2"/>
        <v>20.300407409667969</v>
      </c>
      <c r="L42">
        <f t="shared" ca="1" si="3"/>
        <v>2.1080290476481132</v>
      </c>
      <c r="M42" s="10">
        <f t="shared" ca="1" si="4"/>
        <v>0.23196369864517388</v>
      </c>
      <c r="O42" s="11">
        <f t="shared" ca="1" si="16"/>
        <v>50.229940682769289</v>
      </c>
    </row>
    <row r="43" spans="1:15" x14ac:dyDescent="0.25">
      <c r="A43" s="4">
        <f>'Sorted Data'!C502</f>
        <v>14</v>
      </c>
      <c r="B43" s="4" t="str">
        <f>'Sorted Data'!D502</f>
        <v>Cyp4a10</v>
      </c>
      <c r="C43" s="4">
        <f>'Sorted Data'!E502</f>
        <v>16.00670051574707</v>
      </c>
      <c r="D43" s="4">
        <f t="shared" si="0"/>
        <v>16.00670051574707</v>
      </c>
      <c r="E43">
        <f>'HKG Analysis'!D43</f>
        <v>18.067049662272137</v>
      </c>
      <c r="F43" s="6">
        <f t="shared" si="1"/>
        <v>-2.0603491465250663</v>
      </c>
      <c r="H43" s="4">
        <v>42</v>
      </c>
      <c r="I43" s="4" t="s">
        <v>325</v>
      </c>
      <c r="J43" s="4" t="s">
        <v>321</v>
      </c>
      <c r="K43" s="6">
        <f t="shared" ca="1" si="2"/>
        <v>21.229495366414387</v>
      </c>
      <c r="L43">
        <f t="shared" ca="1" si="3"/>
        <v>3.3279527028401694</v>
      </c>
      <c r="M43" s="10">
        <f t="shared" ca="1" si="4"/>
        <v>9.9583276709669946E-2</v>
      </c>
      <c r="O43" s="11">
        <f t="shared" ca="1" si="16"/>
        <v>21.563986569182912</v>
      </c>
    </row>
    <row r="44" spans="1:15" x14ac:dyDescent="0.25">
      <c r="A44" s="4">
        <f>'Sorted Data'!C503</f>
        <v>15</v>
      </c>
      <c r="B44" s="4" t="str">
        <f>'Sorted Data'!D503</f>
        <v>Cyp4a10</v>
      </c>
      <c r="C44" s="4">
        <f>'Sorted Data'!E503</f>
        <v>15.940964698791504</v>
      </c>
      <c r="D44" s="4">
        <f t="shared" si="0"/>
        <v>15.940964698791504</v>
      </c>
      <c r="E44">
        <f>'HKG Analysis'!D44</f>
        <v>18.17125956217448</v>
      </c>
      <c r="F44" s="6">
        <f t="shared" si="1"/>
        <v>-2.2302948633829764</v>
      </c>
      <c r="H44" s="4">
        <v>43</v>
      </c>
      <c r="I44" s="4" t="s">
        <v>325</v>
      </c>
      <c r="J44" s="4" t="s">
        <v>321</v>
      </c>
      <c r="K44" s="6">
        <f t="shared" ca="1" si="2"/>
        <v>21.285860697428387</v>
      </c>
      <c r="L44">
        <f t="shared" ca="1" si="3"/>
        <v>3.4399617513020844</v>
      </c>
      <c r="M44" s="10">
        <f t="shared" ca="1" si="4"/>
        <v>9.2144268975061547E-2</v>
      </c>
      <c r="O44" s="11">
        <f t="shared" ca="1" si="16"/>
        <v>19.953127113886776</v>
      </c>
    </row>
    <row r="45" spans="1:15" x14ac:dyDescent="0.25">
      <c r="A45" s="4">
        <f>'Sorted Data'!C504</f>
        <v>15</v>
      </c>
      <c r="B45" s="4" t="str">
        <f>'Sorted Data'!D504</f>
        <v>Cyp4a10</v>
      </c>
      <c r="C45" s="4">
        <f>'Sorted Data'!E504</f>
        <v>15.756056785583496</v>
      </c>
      <c r="D45" s="4">
        <f t="shared" si="0"/>
        <v>15.756056785583496</v>
      </c>
      <c r="E45">
        <f>'HKG Analysis'!D45</f>
        <v>18.17125956217448</v>
      </c>
      <c r="F45" s="6">
        <f t="shared" si="1"/>
        <v>-2.4152027765909843</v>
      </c>
      <c r="H45" s="4">
        <v>44</v>
      </c>
      <c r="I45" s="4" t="s">
        <v>325</v>
      </c>
      <c r="J45" s="4" t="s">
        <v>321</v>
      </c>
      <c r="K45" s="6">
        <f t="shared" ca="1" si="2"/>
        <v>21.550115585327148</v>
      </c>
      <c r="L45">
        <f t="shared" ca="1" si="3"/>
        <v>3.8337764739990234</v>
      </c>
      <c r="M45" s="10">
        <f t="shared" ca="1" si="4"/>
        <v>7.0132332743801484E-2</v>
      </c>
      <c r="O45" s="11">
        <f t="shared" ca="1" si="16"/>
        <v>15.186612966772847</v>
      </c>
    </row>
    <row r="46" spans="1:15" x14ac:dyDescent="0.25">
      <c r="A46" s="4">
        <f>'Sorted Data'!C505</f>
        <v>15</v>
      </c>
      <c r="B46" s="4" t="str">
        <f>'Sorted Data'!D505</f>
        <v>Cyp4a10</v>
      </c>
      <c r="C46" s="4">
        <f>'Sorted Data'!E505</f>
        <v>15.90375804901123</v>
      </c>
      <c r="D46" s="4">
        <f t="shared" si="0"/>
        <v>15.90375804901123</v>
      </c>
      <c r="E46">
        <f>'HKG Analysis'!D46</f>
        <v>18.17125956217448</v>
      </c>
      <c r="F46" s="6">
        <f t="shared" si="1"/>
        <v>-2.2675015131632499</v>
      </c>
      <c r="H46" s="4">
        <v>45</v>
      </c>
      <c r="I46" s="4" t="s">
        <v>325</v>
      </c>
      <c r="J46" s="4" t="s">
        <v>321</v>
      </c>
      <c r="K46" s="6">
        <f t="shared" ca="1" si="2"/>
        <v>20.565769195556641</v>
      </c>
      <c r="L46">
        <f t="shared" ca="1" si="3"/>
        <v>2.6689319610595703</v>
      </c>
      <c r="M46" s="10">
        <f t="shared" ca="1" si="4"/>
        <v>0.15724303704346529</v>
      </c>
      <c r="O46" s="11">
        <f t="shared" ca="1" si="16"/>
        <v>34.04976067205024</v>
      </c>
    </row>
    <row r="47" spans="1:15" x14ac:dyDescent="0.25">
      <c r="A47" s="4">
        <f>'Sorted Data'!C506</f>
        <v>16</v>
      </c>
      <c r="B47" s="4" t="str">
        <f>'Sorted Data'!D506</f>
        <v>Cyp4a10</v>
      </c>
      <c r="C47" s="4">
        <f>'Sorted Data'!E506</f>
        <v>16.083002090454102</v>
      </c>
      <c r="D47" s="4">
        <f t="shared" si="0"/>
        <v>16.083002090454102</v>
      </c>
      <c r="E47">
        <f>'HKG Analysis'!D47</f>
        <v>18.759676615397137</v>
      </c>
      <c r="F47" s="6">
        <f t="shared" si="1"/>
        <v>-2.676674524943035</v>
      </c>
      <c r="H47" s="4">
        <v>46</v>
      </c>
      <c r="I47" s="4" t="s">
        <v>325</v>
      </c>
      <c r="J47" s="4" t="s">
        <v>321</v>
      </c>
      <c r="K47" s="6">
        <f t="shared" ca="1" si="2"/>
        <v>21.534533182779949</v>
      </c>
      <c r="L47">
        <f t="shared" ca="1" si="3"/>
        <v>3.5874665578206391</v>
      </c>
      <c r="M47" s="10">
        <f t="shared" ca="1" si="4"/>
        <v>8.3188818775263892E-2</v>
      </c>
      <c r="O47" s="11">
        <f t="shared" ca="1" si="16"/>
        <v>18.013893798714381</v>
      </c>
    </row>
    <row r="48" spans="1:15" x14ac:dyDescent="0.25">
      <c r="A48" s="4">
        <f>'Sorted Data'!C507</f>
        <v>16</v>
      </c>
      <c r="B48" s="4" t="str">
        <f>'Sorted Data'!D507</f>
        <v>Cyp4a10</v>
      </c>
      <c r="C48" s="4">
        <f>'Sorted Data'!E507</f>
        <v>15.841342926025391</v>
      </c>
      <c r="D48" s="4">
        <f t="shared" si="0"/>
        <v>15.841342926025391</v>
      </c>
      <c r="E48">
        <f>'HKG Analysis'!D48</f>
        <v>18.759676615397137</v>
      </c>
      <c r="F48" s="6">
        <f t="shared" si="1"/>
        <v>-2.918333689371746</v>
      </c>
      <c r="H48" s="4">
        <v>47</v>
      </c>
      <c r="I48" s="4" t="s">
        <v>325</v>
      </c>
      <c r="J48" s="4" t="s">
        <v>322</v>
      </c>
      <c r="K48" s="6">
        <f t="shared" ca="1" si="2"/>
        <v>22.146788914998371</v>
      </c>
      <c r="L48">
        <f t="shared" ca="1" si="3"/>
        <v>4.2021052042643214</v>
      </c>
      <c r="M48" s="10">
        <f t="shared" ca="1" si="4"/>
        <v>5.433007300145639E-2</v>
      </c>
      <c r="O48" s="11">
        <f t="shared" ca="1" si="16"/>
        <v>11.764756123880067</v>
      </c>
    </row>
    <row r="49" spans="1:15" x14ac:dyDescent="0.25">
      <c r="A49" s="4">
        <f>'Sorted Data'!C508</f>
        <v>16</v>
      </c>
      <c r="B49" s="4" t="str">
        <f>'Sorted Data'!D508</f>
        <v>Cyp4a10</v>
      </c>
      <c r="C49" s="4">
        <f>'Sorted Data'!E508</f>
        <v>15.925252914428711</v>
      </c>
      <c r="D49" s="4">
        <f t="shared" si="0"/>
        <v>15.925252914428711</v>
      </c>
      <c r="E49">
        <f>'HKG Analysis'!D49</f>
        <v>18.759676615397137</v>
      </c>
      <c r="F49" s="6">
        <f t="shared" si="1"/>
        <v>-2.8344237009684257</v>
      </c>
      <c r="H49" s="4">
        <v>48</v>
      </c>
      <c r="I49" s="4" t="s">
        <v>325</v>
      </c>
      <c r="J49" s="4" t="s">
        <v>322</v>
      </c>
      <c r="K49" s="6">
        <f t="shared" ca="1" si="2"/>
        <v>20.296351750691731</v>
      </c>
      <c r="L49">
        <f t="shared" ca="1" si="3"/>
        <v>2.5210037231445326</v>
      </c>
      <c r="M49" s="10">
        <f t="shared" ca="1" si="4"/>
        <v>0.17422170522364011</v>
      </c>
      <c r="O49" s="11">
        <f t="shared" ca="1" si="16"/>
        <v>37.726359642250131</v>
      </c>
    </row>
    <row r="50" spans="1:15" x14ac:dyDescent="0.25">
      <c r="A50" s="4">
        <f>'Sorted Data'!C509</f>
        <v>17</v>
      </c>
      <c r="B50" s="4" t="str">
        <f>'Sorted Data'!D509</f>
        <v>Cyp4a10</v>
      </c>
      <c r="C50" s="4">
        <f>'Sorted Data'!E509</f>
        <v>16.857015609741211</v>
      </c>
      <c r="D50" s="4">
        <f t="shared" si="0"/>
        <v>16.857015609741211</v>
      </c>
      <c r="E50">
        <f>'HKG Analysis'!D50</f>
        <v>19.213569005330402</v>
      </c>
      <c r="F50" s="6">
        <f t="shared" si="1"/>
        <v>-2.3565533955891915</v>
      </c>
      <c r="H50" s="4">
        <v>49</v>
      </c>
      <c r="I50" s="4" t="s">
        <v>325</v>
      </c>
      <c r="J50" s="4" t="s">
        <v>322</v>
      </c>
      <c r="K50" s="6">
        <f t="shared" ca="1" si="2"/>
        <v>19.990477879842121</v>
      </c>
      <c r="L50">
        <f t="shared" ca="1" si="3"/>
        <v>2.3489754994710288</v>
      </c>
      <c r="M50" s="10">
        <f t="shared" ca="1" si="4"/>
        <v>0.19628536305088412</v>
      </c>
      <c r="O50" s="11">
        <f t="shared" ca="1" si="16"/>
        <v>42.504073700011567</v>
      </c>
    </row>
    <row r="51" spans="1:15" x14ac:dyDescent="0.25">
      <c r="A51" s="4">
        <f>'Sorted Data'!C510</f>
        <v>17</v>
      </c>
      <c r="B51" s="4" t="str">
        <f>'Sorted Data'!D510</f>
        <v>Cyp4a10</v>
      </c>
      <c r="C51" s="4">
        <f>'Sorted Data'!E510</f>
        <v>16.830373764038086</v>
      </c>
      <c r="D51" s="4">
        <f t="shared" si="0"/>
        <v>16.830373764038086</v>
      </c>
      <c r="E51">
        <f>'HKG Analysis'!D51</f>
        <v>19.213569005330402</v>
      </c>
      <c r="F51" s="6">
        <f t="shared" si="1"/>
        <v>-2.3831952412923165</v>
      </c>
      <c r="H51" s="4">
        <v>50</v>
      </c>
      <c r="I51" s="4" t="s">
        <v>325</v>
      </c>
      <c r="J51" s="4" t="s">
        <v>322</v>
      </c>
      <c r="K51" s="6">
        <f t="shared" ca="1" si="2"/>
        <v>22.278390884399414</v>
      </c>
      <c r="L51">
        <f t="shared" ca="1" si="3"/>
        <v>4.8976039886474609</v>
      </c>
      <c r="M51" s="10">
        <f t="shared" ca="1" si="4"/>
        <v>3.3548591578229765E-2</v>
      </c>
      <c r="O51" s="11">
        <f t="shared" ca="1" si="16"/>
        <v>7.264687426555632</v>
      </c>
    </row>
    <row r="52" spans="1:15" x14ac:dyDescent="0.25">
      <c r="A52" s="4">
        <f>'Sorted Data'!C511</f>
        <v>17</v>
      </c>
      <c r="B52" s="4" t="str">
        <f>'Sorted Data'!D511</f>
        <v>Cyp4a10</v>
      </c>
      <c r="C52" s="4">
        <f>'Sorted Data'!E511</f>
        <v>17.161312103271484</v>
      </c>
      <c r="D52" s="4">
        <f t="shared" si="0"/>
        <v>17.161312103271484</v>
      </c>
      <c r="E52">
        <f>'HKG Analysis'!D52</f>
        <v>19.213569005330402</v>
      </c>
      <c r="F52" s="6">
        <f t="shared" si="1"/>
        <v>-2.0522569020589181</v>
      </c>
    </row>
    <row r="53" spans="1:15" x14ac:dyDescent="0.25">
      <c r="A53" s="4">
        <f>'Sorted Data'!C512</f>
        <v>18</v>
      </c>
      <c r="B53" s="4" t="str">
        <f>'Sorted Data'!D512</f>
        <v>Cyp4a10</v>
      </c>
      <c r="C53" s="4">
        <f>'Sorted Data'!E512</f>
        <v>16.957817077636719</v>
      </c>
      <c r="D53" s="4">
        <f t="shared" si="0"/>
        <v>16.957817077636719</v>
      </c>
      <c r="E53">
        <f>'HKG Analysis'!D53</f>
        <v>19.05781364440918</v>
      </c>
      <c r="F53" s="6">
        <f t="shared" si="1"/>
        <v>-2.0999965667724609</v>
      </c>
    </row>
    <row r="54" spans="1:15" x14ac:dyDescent="0.25">
      <c r="A54" s="4">
        <f>'Sorted Data'!C513</f>
        <v>18</v>
      </c>
      <c r="B54" s="4" t="str">
        <f>'Sorted Data'!D513</f>
        <v>Cyp4a10</v>
      </c>
      <c r="C54" s="4">
        <f>'Sorted Data'!E513</f>
        <v>17.108617782592773</v>
      </c>
      <c r="D54" s="4">
        <f t="shared" si="0"/>
        <v>17.108617782592773</v>
      </c>
      <c r="E54">
        <f>'HKG Analysis'!D54</f>
        <v>19.05781364440918</v>
      </c>
      <c r="F54" s="6">
        <f t="shared" si="1"/>
        <v>-1.9491958618164063</v>
      </c>
    </row>
    <row r="55" spans="1:15" x14ac:dyDescent="0.25">
      <c r="A55" s="4">
        <f>'Sorted Data'!C514</f>
        <v>18</v>
      </c>
      <c r="B55" s="4" t="str">
        <f>'Sorted Data'!D514</f>
        <v>Cyp4a10</v>
      </c>
      <c r="C55" s="4">
        <f>'Sorted Data'!E514</f>
        <v>17.308944702148438</v>
      </c>
      <c r="D55" s="4">
        <f t="shared" si="0"/>
        <v>17.308944702148438</v>
      </c>
      <c r="E55">
        <f>'HKG Analysis'!D55</f>
        <v>19.05781364440918</v>
      </c>
      <c r="F55" s="6">
        <f t="shared" si="1"/>
        <v>-1.7488689422607422</v>
      </c>
    </row>
    <row r="56" spans="1:15" x14ac:dyDescent="0.25">
      <c r="A56" s="4">
        <f>'Sorted Data'!C515</f>
        <v>19</v>
      </c>
      <c r="B56" s="4" t="str">
        <f>'Sorted Data'!D515</f>
        <v>Cyp4a10</v>
      </c>
      <c r="C56" s="4">
        <f>'Sorted Data'!E515</f>
        <v>17.320056915283203</v>
      </c>
      <c r="D56" s="4">
        <f t="shared" si="0"/>
        <v>17.320056915283203</v>
      </c>
      <c r="E56">
        <f>'HKG Analysis'!D56</f>
        <v>19.239555358886719</v>
      </c>
      <c r="F56" s="6">
        <f t="shared" si="1"/>
        <v>-1.9194984436035156</v>
      </c>
    </row>
    <row r="57" spans="1:15" x14ac:dyDescent="0.25">
      <c r="A57" s="4">
        <f>'Sorted Data'!C516</f>
        <v>19</v>
      </c>
      <c r="B57" s="4" t="str">
        <f>'Sorted Data'!D516</f>
        <v>Cyp4a10</v>
      </c>
      <c r="C57" s="4">
        <f>'Sorted Data'!E516</f>
        <v>17.040769577026367</v>
      </c>
      <c r="D57" s="4">
        <f t="shared" si="0"/>
        <v>17.040769577026367</v>
      </c>
      <c r="E57">
        <f>'HKG Analysis'!D57</f>
        <v>19.239555358886719</v>
      </c>
      <c r="F57" s="6">
        <f t="shared" si="1"/>
        <v>-2.1987857818603516</v>
      </c>
    </row>
    <row r="58" spans="1:15" x14ac:dyDescent="0.25">
      <c r="A58" s="4">
        <f>'Sorted Data'!C517</f>
        <v>19</v>
      </c>
      <c r="B58" s="4" t="str">
        <f>'Sorted Data'!D517</f>
        <v>Cyp4a10</v>
      </c>
      <c r="C58" s="4">
        <f>'Sorted Data'!E517</f>
        <v>17.315107345581055</v>
      </c>
      <c r="D58" s="4">
        <f t="shared" si="0"/>
        <v>17.315107345581055</v>
      </c>
      <c r="E58">
        <f>'HKG Analysis'!D58</f>
        <v>19.239555358886719</v>
      </c>
      <c r="F58" s="6">
        <f t="shared" si="1"/>
        <v>-1.9244480133056641</v>
      </c>
    </row>
    <row r="59" spans="1:15" x14ac:dyDescent="0.25">
      <c r="A59" s="4">
        <f>'Sorted Data'!C518</f>
        <v>20</v>
      </c>
      <c r="B59" s="4" t="str">
        <f>'Sorted Data'!D518</f>
        <v>Cyp4a10</v>
      </c>
      <c r="C59" s="4">
        <f>'Sorted Data'!E518</f>
        <v>17.292980194091797</v>
      </c>
      <c r="D59" s="4">
        <f t="shared" si="0"/>
        <v>17.292980194091797</v>
      </c>
      <c r="E59">
        <f>'HKG Analysis'!D59</f>
        <v>19.005462646484375</v>
      </c>
      <c r="F59" s="6">
        <f t="shared" si="1"/>
        <v>-1.7124824523925781</v>
      </c>
    </row>
    <row r="60" spans="1:15" x14ac:dyDescent="0.25">
      <c r="A60" s="4">
        <f>'Sorted Data'!C519</f>
        <v>20</v>
      </c>
      <c r="B60" s="4" t="str">
        <f>'Sorted Data'!D519</f>
        <v>Cyp4a10</v>
      </c>
      <c r="C60" s="4">
        <f>'Sorted Data'!E519</f>
        <v>17.412519454956055</v>
      </c>
      <c r="D60" s="4">
        <f t="shared" si="0"/>
        <v>17.412519454956055</v>
      </c>
      <c r="E60">
        <f>'HKG Analysis'!D60</f>
        <v>19.005462646484375</v>
      </c>
      <c r="F60" s="6">
        <f t="shared" si="1"/>
        <v>-1.5929431915283203</v>
      </c>
    </row>
    <row r="61" spans="1:15" x14ac:dyDescent="0.25">
      <c r="A61" s="4">
        <f>'Sorted Data'!C520</f>
        <v>20</v>
      </c>
      <c r="B61" s="4" t="str">
        <f>'Sorted Data'!D520</f>
        <v>Cyp4a10</v>
      </c>
      <c r="C61" s="4">
        <f>'Sorted Data'!E520</f>
        <v>17.619972229003906</v>
      </c>
      <c r="D61" s="4">
        <f t="shared" si="0"/>
        <v>17.619972229003906</v>
      </c>
      <c r="E61">
        <f>'HKG Analysis'!D61</f>
        <v>19.005462646484375</v>
      </c>
      <c r="F61" s="6">
        <f t="shared" si="1"/>
        <v>-1.3854904174804688</v>
      </c>
    </row>
    <row r="62" spans="1:15" x14ac:dyDescent="0.25">
      <c r="A62" s="4">
        <f>'Sorted Data'!C521</f>
        <v>21</v>
      </c>
      <c r="B62" s="4" t="str">
        <f>'Sorted Data'!D521</f>
        <v>Cyp4a10</v>
      </c>
      <c r="C62" s="4">
        <f>'Sorted Data'!E521</f>
        <v>15.990100860595703</v>
      </c>
      <c r="D62" s="4">
        <f t="shared" si="0"/>
        <v>15.990100860595703</v>
      </c>
      <c r="E62">
        <f>'HKG Analysis'!D62</f>
        <v>18.430726369222004</v>
      </c>
      <c r="F62" s="6">
        <f t="shared" si="1"/>
        <v>-2.4406255086263009</v>
      </c>
    </row>
    <row r="63" spans="1:15" x14ac:dyDescent="0.25">
      <c r="A63" s="4">
        <f>'Sorted Data'!C522</f>
        <v>21</v>
      </c>
      <c r="B63" s="4" t="str">
        <f>'Sorted Data'!D522</f>
        <v>Cyp4a10</v>
      </c>
      <c r="C63" s="4">
        <f>'Sorted Data'!E522</f>
        <v>15.976691246032715</v>
      </c>
      <c r="D63" s="4">
        <f t="shared" si="0"/>
        <v>15.976691246032715</v>
      </c>
      <c r="E63">
        <f>'HKG Analysis'!D63</f>
        <v>18.430726369222004</v>
      </c>
      <c r="F63" s="6">
        <f t="shared" si="1"/>
        <v>-2.4540351231892892</v>
      </c>
    </row>
    <row r="64" spans="1:15" x14ac:dyDescent="0.25">
      <c r="A64" s="4">
        <f>'Sorted Data'!C523</f>
        <v>21</v>
      </c>
      <c r="B64" s="4" t="str">
        <f>'Sorted Data'!D523</f>
        <v>Cyp4a10</v>
      </c>
      <c r="C64" s="4">
        <f>'Sorted Data'!E523</f>
        <v>16.078313827514648</v>
      </c>
      <c r="D64" s="4">
        <f t="shared" si="0"/>
        <v>16.078313827514648</v>
      </c>
      <c r="E64">
        <f>'HKG Analysis'!D64</f>
        <v>18.430726369222004</v>
      </c>
      <c r="F64" s="6">
        <f t="shared" si="1"/>
        <v>-2.3524125417073556</v>
      </c>
    </row>
    <row r="65" spans="1:6" x14ac:dyDescent="0.25">
      <c r="A65" s="4">
        <f>'Sorted Data'!C524</f>
        <v>22</v>
      </c>
      <c r="B65" s="4" t="str">
        <f>'Sorted Data'!D524</f>
        <v>Cyp4a10</v>
      </c>
      <c r="C65" s="4">
        <f>'Sorted Data'!E524</f>
        <v>16.024909973144531</v>
      </c>
      <c r="D65" s="4">
        <f t="shared" si="0"/>
        <v>16.024909973144531</v>
      </c>
      <c r="E65">
        <f>'HKG Analysis'!D65</f>
        <v>18.509538650512695</v>
      </c>
      <c r="F65" s="6">
        <f t="shared" si="1"/>
        <v>-2.4846286773681641</v>
      </c>
    </row>
    <row r="66" spans="1:6" x14ac:dyDescent="0.25">
      <c r="A66" s="4">
        <f>'Sorted Data'!C525</f>
        <v>22</v>
      </c>
      <c r="B66" s="4" t="str">
        <f>'Sorted Data'!D525</f>
        <v>Cyp4a10</v>
      </c>
      <c r="C66" s="4">
        <f>'Sorted Data'!E525</f>
        <v>16.438390731811523</v>
      </c>
      <c r="D66" s="4">
        <f t="shared" si="0"/>
        <v>16.438390731811523</v>
      </c>
      <c r="E66">
        <f>'HKG Analysis'!D66</f>
        <v>18.509538650512695</v>
      </c>
      <c r="F66" s="6">
        <f t="shared" si="1"/>
        <v>-2.0711479187011719</v>
      </c>
    </row>
    <row r="67" spans="1:6" x14ac:dyDescent="0.25">
      <c r="A67" s="4">
        <f>'Sorted Data'!C526</f>
        <v>22</v>
      </c>
      <c r="B67" s="4" t="str">
        <f>'Sorted Data'!D526</f>
        <v>Cyp4a10</v>
      </c>
      <c r="C67" s="4">
        <f>'Sorted Data'!E526</f>
        <v>15.990760803222656</v>
      </c>
      <c r="D67" s="4">
        <f t="shared" ref="D67:D130" si="17">IF(C67&gt;35,35,C67)</f>
        <v>15.990760803222656</v>
      </c>
      <c r="E67">
        <f>'HKG Analysis'!D67</f>
        <v>18.509538650512695</v>
      </c>
      <c r="F67" s="6">
        <f t="shared" ref="F67:F130" si="18">D67-E67</f>
        <v>-2.5187778472900391</v>
      </c>
    </row>
    <row r="68" spans="1:6" x14ac:dyDescent="0.25">
      <c r="A68" s="4">
        <f>'Sorted Data'!C527</f>
        <v>23</v>
      </c>
      <c r="B68" s="4" t="str">
        <f>'Sorted Data'!D527</f>
        <v>Cyp4a10</v>
      </c>
      <c r="C68" s="4">
        <f>'Sorted Data'!E527</f>
        <v>16.666873931884766</v>
      </c>
      <c r="D68" s="4">
        <f t="shared" si="17"/>
        <v>16.666873931884766</v>
      </c>
      <c r="E68">
        <f>'HKG Analysis'!D68</f>
        <v>18.970298767089844</v>
      </c>
      <c r="F68" s="6">
        <f t="shared" si="18"/>
        <v>-2.3034248352050781</v>
      </c>
    </row>
    <row r="69" spans="1:6" x14ac:dyDescent="0.25">
      <c r="A69" s="4">
        <f>'Sorted Data'!C528</f>
        <v>23</v>
      </c>
      <c r="B69" s="4" t="str">
        <f>'Sorted Data'!D528</f>
        <v>Cyp4a10</v>
      </c>
      <c r="C69" s="4">
        <f>'Sorted Data'!E528</f>
        <v>16.543062210083008</v>
      </c>
      <c r="D69" s="4">
        <f t="shared" si="17"/>
        <v>16.543062210083008</v>
      </c>
      <c r="E69">
        <f>'HKG Analysis'!D69</f>
        <v>18.970298767089844</v>
      </c>
      <c r="F69" s="6">
        <f t="shared" si="18"/>
        <v>-2.4272365570068359</v>
      </c>
    </row>
    <row r="70" spans="1:6" x14ac:dyDescent="0.25">
      <c r="A70" s="4">
        <f>'Sorted Data'!C529</f>
        <v>23</v>
      </c>
      <c r="B70" s="4" t="str">
        <f>'Sorted Data'!D529</f>
        <v>Cyp4a10</v>
      </c>
      <c r="C70" s="4">
        <f>'Sorted Data'!E529</f>
        <v>16.723922729492188</v>
      </c>
      <c r="D70" s="4">
        <f t="shared" si="17"/>
        <v>16.723922729492188</v>
      </c>
      <c r="E70">
        <f>'HKG Analysis'!D70</f>
        <v>18.970298767089844</v>
      </c>
      <c r="F70" s="6">
        <f t="shared" si="18"/>
        <v>-2.2463760375976563</v>
      </c>
    </row>
    <row r="71" spans="1:6" x14ac:dyDescent="0.25">
      <c r="A71" s="4">
        <f>'Sorted Data'!C530</f>
        <v>24</v>
      </c>
      <c r="B71" s="4" t="str">
        <f>'Sorted Data'!D530</f>
        <v>Cyp4a10</v>
      </c>
      <c r="C71" s="4">
        <f>'Sorted Data'!E530</f>
        <v>16.409580230712891</v>
      </c>
      <c r="D71" s="4">
        <f t="shared" si="17"/>
        <v>16.409580230712891</v>
      </c>
      <c r="E71">
        <f>'HKG Analysis'!D71</f>
        <v>18.852489471435547</v>
      </c>
      <c r="F71" s="6">
        <f t="shared" si="18"/>
        <v>-2.4429092407226563</v>
      </c>
    </row>
    <row r="72" spans="1:6" x14ac:dyDescent="0.25">
      <c r="A72" s="4">
        <f>'Sorted Data'!C531</f>
        <v>24</v>
      </c>
      <c r="B72" s="4" t="str">
        <f>'Sorted Data'!D531</f>
        <v>Cyp4a10</v>
      </c>
      <c r="C72" s="4">
        <f>'Sorted Data'!E531</f>
        <v>16.592912673950195</v>
      </c>
      <c r="D72" s="4">
        <f t="shared" si="17"/>
        <v>16.592912673950195</v>
      </c>
      <c r="E72">
        <f>'HKG Analysis'!D72</f>
        <v>18.852489471435547</v>
      </c>
      <c r="F72" s="6">
        <f t="shared" si="18"/>
        <v>-2.2595767974853516</v>
      </c>
    </row>
    <row r="73" spans="1:6" x14ac:dyDescent="0.25">
      <c r="A73" s="4">
        <f>'Sorted Data'!C532</f>
        <v>24</v>
      </c>
      <c r="B73" s="4" t="str">
        <f>'Sorted Data'!D532</f>
        <v>Cyp4a10</v>
      </c>
      <c r="C73" s="4">
        <f>'Sorted Data'!E532</f>
        <v>16.517339706420898</v>
      </c>
      <c r="D73" s="4">
        <f t="shared" si="17"/>
        <v>16.517339706420898</v>
      </c>
      <c r="E73">
        <f>'HKG Analysis'!D73</f>
        <v>18.852489471435547</v>
      </c>
      <c r="F73" s="6">
        <f t="shared" si="18"/>
        <v>-2.3351497650146484</v>
      </c>
    </row>
    <row r="74" spans="1:6" x14ac:dyDescent="0.25">
      <c r="A74" s="4">
        <f>'Sorted Data'!C533</f>
        <v>25</v>
      </c>
      <c r="B74" s="4" t="str">
        <f>'Sorted Data'!D533</f>
        <v>Cyp4a10</v>
      </c>
      <c r="C74" s="4">
        <f>'Sorted Data'!E533</f>
        <v>16.198013305664063</v>
      </c>
      <c r="D74" s="4">
        <f t="shared" si="17"/>
        <v>16.198013305664063</v>
      </c>
      <c r="E74">
        <f>'HKG Analysis'!D74</f>
        <v>18.499225616455078</v>
      </c>
      <c r="F74" s="6">
        <f t="shared" si="18"/>
        <v>-2.3012123107910156</v>
      </c>
    </row>
    <row r="75" spans="1:6" x14ac:dyDescent="0.25">
      <c r="A75" s="4">
        <f>'Sorted Data'!C534</f>
        <v>25</v>
      </c>
      <c r="B75" s="4" t="str">
        <f>'Sorted Data'!D534</f>
        <v>Cyp4a10</v>
      </c>
      <c r="C75" s="4">
        <f>'Sorted Data'!E534</f>
        <v>16.052635192871094</v>
      </c>
      <c r="D75" s="4">
        <f t="shared" si="17"/>
        <v>16.052635192871094</v>
      </c>
      <c r="E75">
        <f>'HKG Analysis'!D75</f>
        <v>18.499225616455078</v>
      </c>
      <c r="F75" s="6">
        <f t="shared" si="18"/>
        <v>-2.4465904235839844</v>
      </c>
    </row>
    <row r="76" spans="1:6" x14ac:dyDescent="0.25">
      <c r="A76" s="4">
        <f>'Sorted Data'!C535</f>
        <v>25</v>
      </c>
      <c r="B76" s="4" t="str">
        <f>'Sorted Data'!D535</f>
        <v>Cyp4a10</v>
      </c>
      <c r="C76" s="4">
        <f>'Sorted Data'!E535</f>
        <v>16.298995971679688</v>
      </c>
      <c r="D76" s="4">
        <f t="shared" si="17"/>
        <v>16.298995971679688</v>
      </c>
      <c r="E76">
        <f>'HKG Analysis'!D76</f>
        <v>18.499225616455078</v>
      </c>
      <c r="F76" s="6">
        <f t="shared" si="18"/>
        <v>-2.2002296447753906</v>
      </c>
    </row>
    <row r="77" spans="1:6" x14ac:dyDescent="0.25">
      <c r="A77" s="4">
        <f>'Sorted Data'!C536</f>
        <v>26</v>
      </c>
      <c r="B77" s="4" t="str">
        <f>'Sorted Data'!D536</f>
        <v>Cyp4a10</v>
      </c>
      <c r="C77" s="4">
        <f>'Sorted Data'!E536</f>
        <v>28.861522674560547</v>
      </c>
      <c r="D77" s="4">
        <f t="shared" si="17"/>
        <v>28.861522674560547</v>
      </c>
      <c r="E77">
        <f>'HKG Analysis'!D77</f>
        <v>18.290826797485352</v>
      </c>
      <c r="F77" s="6">
        <f t="shared" si="18"/>
        <v>10.570695877075195</v>
      </c>
    </row>
    <row r="78" spans="1:6" x14ac:dyDescent="0.25">
      <c r="A78" s="4">
        <f>'Sorted Data'!C537</f>
        <v>26</v>
      </c>
      <c r="B78" s="4" t="str">
        <f>'Sorted Data'!D537</f>
        <v>Cyp4a10</v>
      </c>
      <c r="C78" s="4">
        <f>'Sorted Data'!E537</f>
        <v>28.920537948608398</v>
      </c>
      <c r="D78" s="4">
        <f t="shared" si="17"/>
        <v>28.920537948608398</v>
      </c>
      <c r="E78">
        <f>'HKG Analysis'!D78</f>
        <v>18.290826797485352</v>
      </c>
      <c r="F78" s="6">
        <f t="shared" si="18"/>
        <v>10.629711151123047</v>
      </c>
    </row>
    <row r="79" spans="1:6" x14ac:dyDescent="0.25">
      <c r="A79" s="4">
        <f>'Sorted Data'!C538</f>
        <v>26</v>
      </c>
      <c r="B79" s="4" t="str">
        <f>'Sorted Data'!D538</f>
        <v>Cyp4a10</v>
      </c>
      <c r="C79" s="4">
        <f>'Sorted Data'!E538</f>
        <v>29.356765747070313</v>
      </c>
      <c r="D79" s="4">
        <f t="shared" si="17"/>
        <v>29.356765747070313</v>
      </c>
      <c r="E79">
        <f>'HKG Analysis'!D79</f>
        <v>18.290826797485352</v>
      </c>
      <c r="F79" s="6">
        <f t="shared" si="18"/>
        <v>11.065938949584961</v>
      </c>
    </row>
    <row r="80" spans="1:6" x14ac:dyDescent="0.25">
      <c r="A80" s="4">
        <f>'Sorted Data'!C539</f>
        <v>27</v>
      </c>
      <c r="B80" s="4" t="str">
        <f>'Sorted Data'!D539</f>
        <v>Cyp4a10</v>
      </c>
      <c r="C80" s="4">
        <f>'Sorted Data'!E539</f>
        <v>26.745773315429688</v>
      </c>
      <c r="D80" s="4">
        <f t="shared" si="17"/>
        <v>26.745773315429688</v>
      </c>
      <c r="E80">
        <f>'HKG Analysis'!D80</f>
        <v>18.295281728108723</v>
      </c>
      <c r="F80" s="6">
        <f t="shared" si="18"/>
        <v>8.4504915873209647</v>
      </c>
    </row>
    <row r="81" spans="1:6" x14ac:dyDescent="0.25">
      <c r="A81" s="4">
        <f>'Sorted Data'!C540</f>
        <v>27</v>
      </c>
      <c r="B81" s="4" t="str">
        <f>'Sorted Data'!D540</f>
        <v>Cyp4a10</v>
      </c>
      <c r="C81" s="4">
        <f>'Sorted Data'!E540</f>
        <v>26.723312377929688</v>
      </c>
      <c r="D81" s="4">
        <f t="shared" si="17"/>
        <v>26.723312377929688</v>
      </c>
      <c r="E81">
        <f>'HKG Analysis'!D81</f>
        <v>18.295281728108723</v>
      </c>
      <c r="F81" s="6">
        <f t="shared" si="18"/>
        <v>8.4280306498209647</v>
      </c>
    </row>
    <row r="82" spans="1:6" x14ac:dyDescent="0.25">
      <c r="A82" s="4">
        <f>'Sorted Data'!C541</f>
        <v>27</v>
      </c>
      <c r="B82" s="4" t="str">
        <f>'Sorted Data'!D541</f>
        <v>Cyp4a10</v>
      </c>
      <c r="C82" s="4">
        <f>'Sorted Data'!E541</f>
        <v>26.860860824584961</v>
      </c>
      <c r="D82" s="4">
        <f t="shared" si="17"/>
        <v>26.860860824584961</v>
      </c>
      <c r="E82">
        <f>'HKG Analysis'!D82</f>
        <v>18.295281728108723</v>
      </c>
      <c r="F82" s="6">
        <f t="shared" si="18"/>
        <v>8.5655790964762382</v>
      </c>
    </row>
    <row r="83" spans="1:6" x14ac:dyDescent="0.25">
      <c r="A83" s="4">
        <f>'Sorted Data'!C542</f>
        <v>28</v>
      </c>
      <c r="B83" s="4" t="str">
        <f>'Sorted Data'!D542</f>
        <v>Cyp4a10</v>
      </c>
      <c r="C83" s="4">
        <f>'Sorted Data'!E542</f>
        <v>26.681600570678711</v>
      </c>
      <c r="D83" s="4">
        <f t="shared" si="17"/>
        <v>26.681600570678711</v>
      </c>
      <c r="E83">
        <f>'HKG Analysis'!D83</f>
        <v>18.442558924357098</v>
      </c>
      <c r="F83" s="6">
        <f t="shared" si="18"/>
        <v>8.2390416463216134</v>
      </c>
    </row>
    <row r="84" spans="1:6" x14ac:dyDescent="0.25">
      <c r="A84" s="4">
        <f>'Sorted Data'!C543</f>
        <v>28</v>
      </c>
      <c r="B84" s="4" t="str">
        <f>'Sorted Data'!D543</f>
        <v>Cyp4a10</v>
      </c>
      <c r="C84" s="4">
        <f>'Sorted Data'!E543</f>
        <v>26.608989715576172</v>
      </c>
      <c r="D84" s="4">
        <f t="shared" si="17"/>
        <v>26.608989715576172</v>
      </c>
      <c r="E84">
        <f>'HKG Analysis'!D84</f>
        <v>18.442558924357098</v>
      </c>
      <c r="F84" s="6">
        <f t="shared" si="18"/>
        <v>8.1664307912190743</v>
      </c>
    </row>
    <row r="85" spans="1:6" x14ac:dyDescent="0.25">
      <c r="A85" s="4">
        <f>'Sorted Data'!C544</f>
        <v>28</v>
      </c>
      <c r="B85" s="4" t="str">
        <f>'Sorted Data'!D544</f>
        <v>Cyp4a10</v>
      </c>
      <c r="C85" s="4">
        <f>'Sorted Data'!E544</f>
        <v>26.967197418212891</v>
      </c>
      <c r="D85" s="4">
        <f t="shared" si="17"/>
        <v>26.967197418212891</v>
      </c>
      <c r="E85">
        <f>'HKG Analysis'!D85</f>
        <v>18.442558924357098</v>
      </c>
      <c r="F85" s="6">
        <f t="shared" si="18"/>
        <v>8.5246384938557931</v>
      </c>
    </row>
    <row r="86" spans="1:6" x14ac:dyDescent="0.25">
      <c r="A86" s="4">
        <f>'Sorted Data'!C545</f>
        <v>29</v>
      </c>
      <c r="B86" s="4" t="str">
        <f>'Sorted Data'!D545</f>
        <v>Cyp4a10</v>
      </c>
      <c r="C86" s="4">
        <f>'Sorted Data'!E545</f>
        <v>24.835952758789063</v>
      </c>
      <c r="D86" s="4">
        <f t="shared" si="17"/>
        <v>24.835952758789063</v>
      </c>
      <c r="E86">
        <f>'HKG Analysis'!D86</f>
        <v>18.380696614583332</v>
      </c>
      <c r="F86" s="6">
        <f t="shared" si="18"/>
        <v>6.4552561442057304</v>
      </c>
    </row>
    <row r="87" spans="1:6" x14ac:dyDescent="0.25">
      <c r="A87" s="4">
        <f>'Sorted Data'!C546</f>
        <v>29</v>
      </c>
      <c r="B87" s="4" t="str">
        <f>'Sorted Data'!D546</f>
        <v>Cyp4a10</v>
      </c>
      <c r="C87" s="4">
        <f>'Sorted Data'!E546</f>
        <v>24.697359085083008</v>
      </c>
      <c r="D87" s="4">
        <f t="shared" si="17"/>
        <v>24.697359085083008</v>
      </c>
      <c r="E87">
        <f>'HKG Analysis'!D87</f>
        <v>18.380696614583332</v>
      </c>
      <c r="F87" s="6">
        <f t="shared" si="18"/>
        <v>6.3166624704996757</v>
      </c>
    </row>
    <row r="88" spans="1:6" x14ac:dyDescent="0.25">
      <c r="A88" s="4">
        <f>'Sorted Data'!C547</f>
        <v>29</v>
      </c>
      <c r="B88" s="4" t="str">
        <f>'Sorted Data'!D547</f>
        <v>Cyp4a10</v>
      </c>
      <c r="C88" s="4">
        <f>'Sorted Data'!E547</f>
        <v>24.517911911010742</v>
      </c>
      <c r="D88" s="4">
        <f t="shared" si="17"/>
        <v>24.517911911010742</v>
      </c>
      <c r="E88">
        <f>'HKG Analysis'!D88</f>
        <v>18.380696614583332</v>
      </c>
      <c r="F88" s="6">
        <f t="shared" si="18"/>
        <v>6.13721529642741</v>
      </c>
    </row>
    <row r="89" spans="1:6" x14ac:dyDescent="0.25">
      <c r="A89" s="4">
        <f>'Sorted Data'!C548</f>
        <v>30</v>
      </c>
      <c r="B89" s="4" t="str">
        <f>'Sorted Data'!D548</f>
        <v>Cyp4a10</v>
      </c>
      <c r="C89" s="4">
        <f>'Sorted Data'!E548</f>
        <v>26.682392120361328</v>
      </c>
      <c r="D89" s="4">
        <f t="shared" si="17"/>
        <v>26.682392120361328</v>
      </c>
      <c r="E89">
        <f>'HKG Analysis'!D89</f>
        <v>18.415869394938152</v>
      </c>
      <c r="F89" s="6">
        <f t="shared" si="18"/>
        <v>8.2665227254231759</v>
      </c>
    </row>
    <row r="90" spans="1:6" x14ac:dyDescent="0.25">
      <c r="A90" s="4">
        <f>'Sorted Data'!C549</f>
        <v>30</v>
      </c>
      <c r="B90" s="4" t="str">
        <f>'Sorted Data'!D549</f>
        <v>Cyp4a10</v>
      </c>
      <c r="C90" s="4">
        <f>'Sorted Data'!E549</f>
        <v>26.364286422729492</v>
      </c>
      <c r="D90" s="4">
        <f t="shared" si="17"/>
        <v>26.364286422729492</v>
      </c>
      <c r="E90">
        <f>'HKG Analysis'!D90</f>
        <v>18.415869394938152</v>
      </c>
      <c r="F90" s="6">
        <f t="shared" si="18"/>
        <v>7.94841702779134</v>
      </c>
    </row>
    <row r="91" spans="1:6" x14ac:dyDescent="0.25">
      <c r="A91" s="4">
        <f>'Sorted Data'!C550</f>
        <v>30</v>
      </c>
      <c r="B91" s="4" t="str">
        <f>'Sorted Data'!D550</f>
        <v>Cyp4a10</v>
      </c>
      <c r="C91" s="4">
        <f>'Sorted Data'!E550</f>
        <v>26.209957122802734</v>
      </c>
      <c r="D91" s="4">
        <f t="shared" si="17"/>
        <v>26.209957122802734</v>
      </c>
      <c r="E91">
        <f>'HKG Analysis'!D91</f>
        <v>18.415869394938152</v>
      </c>
      <c r="F91" s="6">
        <f t="shared" si="18"/>
        <v>7.7940877278645821</v>
      </c>
    </row>
    <row r="92" spans="1:6" x14ac:dyDescent="0.25">
      <c r="A92" s="4">
        <f>'Sorted Data'!C551</f>
        <v>31</v>
      </c>
      <c r="B92" s="4" t="str">
        <f>'Sorted Data'!D551</f>
        <v>Cyp4a10</v>
      </c>
      <c r="C92" s="4">
        <f>'Sorted Data'!E551</f>
        <v>20.619987487792969</v>
      </c>
      <c r="D92" s="4">
        <f t="shared" si="17"/>
        <v>20.619987487792969</v>
      </c>
      <c r="E92">
        <f>'HKG Analysis'!D92</f>
        <v>18.247453689575195</v>
      </c>
      <c r="F92" s="6">
        <f t="shared" si="18"/>
        <v>2.3725337982177734</v>
      </c>
    </row>
    <row r="93" spans="1:6" x14ac:dyDescent="0.25">
      <c r="A93" s="4">
        <f>'Sorted Data'!C552</f>
        <v>31</v>
      </c>
      <c r="B93" s="4" t="str">
        <f>'Sorted Data'!D552</f>
        <v>Cyp4a10</v>
      </c>
      <c r="C93" s="4">
        <f>'Sorted Data'!E552</f>
        <v>20.319120407104492</v>
      </c>
      <c r="D93" s="4">
        <f t="shared" si="17"/>
        <v>20.319120407104492</v>
      </c>
      <c r="E93">
        <f>'HKG Analysis'!D93</f>
        <v>18.247453689575195</v>
      </c>
      <c r="F93" s="6">
        <f t="shared" si="18"/>
        <v>2.0716667175292969</v>
      </c>
    </row>
    <row r="94" spans="1:6" x14ac:dyDescent="0.25">
      <c r="A94" s="4">
        <f>'Sorted Data'!C553</f>
        <v>31</v>
      </c>
      <c r="B94" s="4" t="str">
        <f>'Sorted Data'!D553</f>
        <v>Cyp4a10</v>
      </c>
      <c r="C94" s="4">
        <f>'Sorted Data'!E553</f>
        <v>20.388771057128906</v>
      </c>
      <c r="D94" s="4">
        <f t="shared" si="17"/>
        <v>20.388771057128906</v>
      </c>
      <c r="E94">
        <f>'HKG Analysis'!D94</f>
        <v>18.247453689575195</v>
      </c>
      <c r="F94" s="6">
        <f t="shared" si="18"/>
        <v>2.1413173675537109</v>
      </c>
    </row>
    <row r="95" spans="1:6" x14ac:dyDescent="0.25">
      <c r="A95" s="4">
        <f>'Sorted Data'!C554</f>
        <v>32</v>
      </c>
      <c r="B95" s="4" t="str">
        <f>'Sorted Data'!D554</f>
        <v>Cyp4a10</v>
      </c>
      <c r="C95" s="4">
        <f>'Sorted Data'!E554</f>
        <v>20.985958099365234</v>
      </c>
      <c r="D95" s="4">
        <f t="shared" si="17"/>
        <v>20.985958099365234</v>
      </c>
      <c r="E95">
        <f>'HKG Analysis'!D95</f>
        <v>18.083527247111004</v>
      </c>
      <c r="F95" s="6">
        <f t="shared" si="18"/>
        <v>2.9024308522542306</v>
      </c>
    </row>
    <row r="96" spans="1:6" x14ac:dyDescent="0.25">
      <c r="A96" s="4">
        <f>'Sorted Data'!C555</f>
        <v>32</v>
      </c>
      <c r="B96" s="4" t="str">
        <f>'Sorted Data'!D555</f>
        <v>Cyp4a10</v>
      </c>
      <c r="C96" s="4">
        <f>'Sorted Data'!E555</f>
        <v>21.206798553466797</v>
      </c>
      <c r="D96" s="4">
        <f t="shared" si="17"/>
        <v>21.206798553466797</v>
      </c>
      <c r="E96">
        <f>'HKG Analysis'!D96</f>
        <v>18.083527247111004</v>
      </c>
      <c r="F96" s="6">
        <f t="shared" si="18"/>
        <v>3.1232713063557931</v>
      </c>
    </row>
    <row r="97" spans="1:6" x14ac:dyDescent="0.25">
      <c r="A97" s="4">
        <f>'Sorted Data'!C556</f>
        <v>32</v>
      </c>
      <c r="B97" s="4" t="str">
        <f>'Sorted Data'!D556</f>
        <v>Cyp4a10</v>
      </c>
      <c r="C97" s="4">
        <f>'Sorted Data'!E556</f>
        <v>21.044673919677734</v>
      </c>
      <c r="D97" s="4">
        <f t="shared" si="17"/>
        <v>21.044673919677734</v>
      </c>
      <c r="E97">
        <f>'HKG Analysis'!D97</f>
        <v>18.083527247111004</v>
      </c>
      <c r="F97" s="6">
        <f t="shared" si="18"/>
        <v>2.9611466725667306</v>
      </c>
    </row>
    <row r="98" spans="1:6" x14ac:dyDescent="0.25">
      <c r="A98" s="4">
        <f>'Sorted Data'!C557</f>
        <v>33</v>
      </c>
      <c r="B98" s="4" t="str">
        <f>'Sorted Data'!D557</f>
        <v>Cyp4a10</v>
      </c>
      <c r="C98" s="4">
        <f>'Sorted Data'!E557</f>
        <v>20.134330749511719</v>
      </c>
      <c r="D98" s="4">
        <f t="shared" si="17"/>
        <v>20.134330749511719</v>
      </c>
      <c r="E98">
        <f>'HKG Analysis'!D98</f>
        <v>18.172852198282879</v>
      </c>
      <c r="F98" s="6">
        <f t="shared" si="18"/>
        <v>1.96147855122884</v>
      </c>
    </row>
    <row r="99" spans="1:6" x14ac:dyDescent="0.25">
      <c r="A99" s="4">
        <f>'Sorted Data'!C558</f>
        <v>33</v>
      </c>
      <c r="B99" s="4" t="str">
        <f>'Sorted Data'!D558</f>
        <v>Cyp4a10</v>
      </c>
      <c r="C99" s="4">
        <f>'Sorted Data'!E558</f>
        <v>20.054636001586914</v>
      </c>
      <c r="D99" s="4">
        <f t="shared" si="17"/>
        <v>20.054636001586914</v>
      </c>
      <c r="E99">
        <f>'HKG Analysis'!D99</f>
        <v>18.172852198282879</v>
      </c>
      <c r="F99" s="6">
        <f t="shared" si="18"/>
        <v>1.8817838033040353</v>
      </c>
    </row>
    <row r="100" spans="1:6" x14ac:dyDescent="0.25">
      <c r="A100" s="4">
        <f>'Sorted Data'!C559</f>
        <v>33</v>
      </c>
      <c r="B100" s="4" t="str">
        <f>'Sorted Data'!D559</f>
        <v>Cyp4a10</v>
      </c>
      <c r="C100" s="4">
        <f>'Sorted Data'!E559</f>
        <v>20.14825439453125</v>
      </c>
      <c r="D100" s="4">
        <f t="shared" si="17"/>
        <v>20.14825439453125</v>
      </c>
      <c r="E100">
        <f>'HKG Analysis'!D100</f>
        <v>18.172852198282879</v>
      </c>
      <c r="F100" s="6">
        <f t="shared" si="18"/>
        <v>1.9754021962483712</v>
      </c>
    </row>
    <row r="101" spans="1:6" x14ac:dyDescent="0.25">
      <c r="A101" s="4">
        <f>'Sorted Data'!C560</f>
        <v>34</v>
      </c>
      <c r="B101" s="4" t="str">
        <f>'Sorted Data'!D560</f>
        <v>Cyp4a10</v>
      </c>
      <c r="C101" s="4">
        <f>'Sorted Data'!E560</f>
        <v>20.416835784912109</v>
      </c>
      <c r="D101" s="4">
        <f t="shared" si="17"/>
        <v>20.416835784912109</v>
      </c>
      <c r="E101">
        <f>'HKG Analysis'!D101</f>
        <v>17.969636917114258</v>
      </c>
      <c r="F101" s="6">
        <f t="shared" si="18"/>
        <v>2.4471988677978516</v>
      </c>
    </row>
    <row r="102" spans="1:6" x14ac:dyDescent="0.25">
      <c r="A102" s="4">
        <f>'Sorted Data'!C561</f>
        <v>34</v>
      </c>
      <c r="B102" s="4" t="str">
        <f>'Sorted Data'!D561</f>
        <v>Cyp4a10</v>
      </c>
      <c r="C102" s="4">
        <f>'Sorted Data'!E561</f>
        <v>20.356817245483398</v>
      </c>
      <c r="D102" s="4">
        <f t="shared" si="17"/>
        <v>20.356817245483398</v>
      </c>
      <c r="E102">
        <f>'HKG Analysis'!D102</f>
        <v>17.969636917114258</v>
      </c>
      <c r="F102" s="6">
        <f t="shared" si="18"/>
        <v>2.3871803283691406</v>
      </c>
    </row>
    <row r="103" spans="1:6" x14ac:dyDescent="0.25">
      <c r="A103" s="4">
        <f>'Sorted Data'!C562</f>
        <v>34</v>
      </c>
      <c r="B103" s="4" t="str">
        <f>'Sorted Data'!D562</f>
        <v>Cyp4a10</v>
      </c>
      <c r="C103" s="4">
        <f>'Sorted Data'!E562</f>
        <v>20.518651962280273</v>
      </c>
      <c r="D103" s="4">
        <f t="shared" si="17"/>
        <v>20.518651962280273</v>
      </c>
      <c r="E103">
        <f>'HKG Analysis'!D103</f>
        <v>17.969636917114258</v>
      </c>
      <c r="F103" s="6">
        <f t="shared" si="18"/>
        <v>2.5490150451660156</v>
      </c>
    </row>
    <row r="104" spans="1:6" x14ac:dyDescent="0.25">
      <c r="A104" s="4">
        <f>'Sorted Data'!C563</f>
        <v>35</v>
      </c>
      <c r="B104" s="4" t="str">
        <f>'Sorted Data'!D563</f>
        <v>Cyp4a10</v>
      </c>
      <c r="C104" s="4">
        <f>'Sorted Data'!E563</f>
        <v>19.66175651550293</v>
      </c>
      <c r="D104" s="4">
        <f t="shared" si="17"/>
        <v>19.66175651550293</v>
      </c>
      <c r="E104">
        <f>'HKG Analysis'!D104</f>
        <v>18.171161015828449</v>
      </c>
      <c r="F104" s="6">
        <f t="shared" si="18"/>
        <v>1.4905954996744804</v>
      </c>
    </row>
    <row r="105" spans="1:6" x14ac:dyDescent="0.25">
      <c r="A105" s="4">
        <f>'Sorted Data'!C564</f>
        <v>35</v>
      </c>
      <c r="B105" s="4" t="str">
        <f>'Sorted Data'!D564</f>
        <v>Cyp4a10</v>
      </c>
      <c r="C105" s="4">
        <f>'Sorted Data'!E564</f>
        <v>19.654619216918945</v>
      </c>
      <c r="D105" s="4">
        <f t="shared" si="17"/>
        <v>19.654619216918945</v>
      </c>
      <c r="E105">
        <f>'HKG Analysis'!D105</f>
        <v>18.171161015828449</v>
      </c>
      <c r="F105" s="6">
        <f t="shared" si="18"/>
        <v>1.483458201090496</v>
      </c>
    </row>
    <row r="106" spans="1:6" x14ac:dyDescent="0.25">
      <c r="A106" s="4">
        <f>'Sorted Data'!C565</f>
        <v>35</v>
      </c>
      <c r="B106" s="4" t="str">
        <f>'Sorted Data'!D565</f>
        <v>Cyp4a10</v>
      </c>
      <c r="C106" s="4">
        <f>'Sorted Data'!E565</f>
        <v>20.123451232910156</v>
      </c>
      <c r="D106" s="4">
        <f t="shared" si="17"/>
        <v>20.123451232910156</v>
      </c>
      <c r="E106">
        <f>'HKG Analysis'!D106</f>
        <v>18.171161015828449</v>
      </c>
      <c r="F106" s="6">
        <f t="shared" si="18"/>
        <v>1.9522902170817069</v>
      </c>
    </row>
    <row r="107" spans="1:6" x14ac:dyDescent="0.25">
      <c r="A107" s="4">
        <f>'Sorted Data'!C566</f>
        <v>36</v>
      </c>
      <c r="B107" s="4" t="str">
        <f>'Sorted Data'!D566</f>
        <v>Cyp4a10</v>
      </c>
      <c r="C107" s="4">
        <f>'Sorted Data'!E566</f>
        <v>21.430095672607422</v>
      </c>
      <c r="D107" s="4">
        <f t="shared" si="17"/>
        <v>21.430095672607422</v>
      </c>
      <c r="E107">
        <f>'HKG Analysis'!D107</f>
        <v>17.664061228434246</v>
      </c>
      <c r="F107" s="6">
        <f t="shared" si="18"/>
        <v>3.7660344441731759</v>
      </c>
    </row>
    <row r="108" spans="1:6" x14ac:dyDescent="0.25">
      <c r="A108" s="4">
        <f>'Sorted Data'!C567</f>
        <v>36</v>
      </c>
      <c r="B108" s="4" t="str">
        <f>'Sorted Data'!D567</f>
        <v>Cyp4a10</v>
      </c>
      <c r="C108" s="4">
        <f>'Sorted Data'!E567</f>
        <v>21.480020523071289</v>
      </c>
      <c r="D108" s="4">
        <f t="shared" si="17"/>
        <v>21.480020523071289</v>
      </c>
      <c r="E108">
        <f>'HKG Analysis'!D108</f>
        <v>17.664061228434246</v>
      </c>
      <c r="F108" s="6">
        <f t="shared" si="18"/>
        <v>3.8159592946370431</v>
      </c>
    </row>
    <row r="109" spans="1:6" x14ac:dyDescent="0.25">
      <c r="A109" s="4">
        <f>'Sorted Data'!C568</f>
        <v>36</v>
      </c>
      <c r="B109" s="4" t="str">
        <f>'Sorted Data'!D568</f>
        <v>Cyp4a10</v>
      </c>
      <c r="C109" s="4">
        <f>'Sorted Data'!E568</f>
        <v>21.852504730224609</v>
      </c>
      <c r="D109" s="4">
        <f t="shared" si="17"/>
        <v>21.852504730224609</v>
      </c>
      <c r="E109">
        <f>'HKG Analysis'!D109</f>
        <v>17.664061228434246</v>
      </c>
      <c r="F109" s="6">
        <f t="shared" si="18"/>
        <v>4.1884435017903634</v>
      </c>
    </row>
    <row r="110" spans="1:6" x14ac:dyDescent="0.25">
      <c r="A110" s="4">
        <f>'Sorted Data'!C569</f>
        <v>37</v>
      </c>
      <c r="B110" s="4" t="str">
        <f>'Sorted Data'!D569</f>
        <v>Cyp4a10</v>
      </c>
      <c r="C110" s="4">
        <f>'Sorted Data'!E569</f>
        <v>21.27992057800293</v>
      </c>
      <c r="D110" s="4">
        <f t="shared" si="17"/>
        <v>21.27992057800293</v>
      </c>
      <c r="E110">
        <f>'HKG Analysis'!D110</f>
        <v>17.979167302449543</v>
      </c>
      <c r="F110" s="6">
        <f t="shared" si="18"/>
        <v>3.3007532755533866</v>
      </c>
    </row>
    <row r="111" spans="1:6" x14ac:dyDescent="0.25">
      <c r="A111" s="4">
        <f>'Sorted Data'!C570</f>
        <v>37</v>
      </c>
      <c r="B111" s="4" t="str">
        <f>'Sorted Data'!D570</f>
        <v>Cyp4a10</v>
      </c>
      <c r="C111" s="4">
        <f>'Sorted Data'!E570</f>
        <v>21.342485427856445</v>
      </c>
      <c r="D111" s="4">
        <f t="shared" si="17"/>
        <v>21.342485427856445</v>
      </c>
      <c r="E111">
        <f>'HKG Analysis'!D111</f>
        <v>17.979167302449543</v>
      </c>
      <c r="F111" s="6">
        <f t="shared" si="18"/>
        <v>3.3633181254069022</v>
      </c>
    </row>
    <row r="112" spans="1:6" x14ac:dyDescent="0.25">
      <c r="A112" s="4">
        <f>'Sorted Data'!C571</f>
        <v>37</v>
      </c>
      <c r="B112" s="4" t="str">
        <f>'Sorted Data'!D571</f>
        <v>Cyp4a10</v>
      </c>
      <c r="C112" s="4">
        <f>'Sorted Data'!E571</f>
        <v>21.451580047607422</v>
      </c>
      <c r="D112" s="4">
        <f t="shared" si="17"/>
        <v>21.451580047607422</v>
      </c>
      <c r="E112">
        <f>'HKG Analysis'!D112</f>
        <v>17.979167302449543</v>
      </c>
      <c r="F112" s="6">
        <f t="shared" si="18"/>
        <v>3.4724127451578788</v>
      </c>
    </row>
    <row r="113" spans="1:6" x14ac:dyDescent="0.25">
      <c r="A113" s="4">
        <f>'Sorted Data'!C572</f>
        <v>38</v>
      </c>
      <c r="B113" s="4" t="str">
        <f>'Sorted Data'!D572</f>
        <v>Cyp4a10</v>
      </c>
      <c r="C113" s="4">
        <f>'Sorted Data'!E572</f>
        <v>19.473350524902344</v>
      </c>
      <c r="D113" s="4">
        <f t="shared" si="17"/>
        <v>19.473350524902344</v>
      </c>
      <c r="E113">
        <f>'HKG Analysis'!D113</f>
        <v>17.921419779459637</v>
      </c>
      <c r="F113" s="6">
        <f t="shared" si="18"/>
        <v>1.5519307454427071</v>
      </c>
    </row>
    <row r="114" spans="1:6" x14ac:dyDescent="0.25">
      <c r="A114" s="4">
        <f>'Sorted Data'!C573</f>
        <v>38</v>
      </c>
      <c r="B114" s="4" t="str">
        <f>'Sorted Data'!D573</f>
        <v>Cyp4a10</v>
      </c>
      <c r="C114" s="4">
        <f>'Sorted Data'!E573</f>
        <v>19.535375595092773</v>
      </c>
      <c r="D114" s="4">
        <f t="shared" si="17"/>
        <v>19.535375595092773</v>
      </c>
      <c r="E114">
        <f>'HKG Analysis'!D114</f>
        <v>17.921419779459637</v>
      </c>
      <c r="F114" s="6">
        <f t="shared" si="18"/>
        <v>1.6139558156331368</v>
      </c>
    </row>
    <row r="115" spans="1:6" x14ac:dyDescent="0.25">
      <c r="A115" s="4">
        <f>'Sorted Data'!C574</f>
        <v>38</v>
      </c>
      <c r="B115" s="4" t="str">
        <f>'Sorted Data'!D574</f>
        <v>Cyp4a10</v>
      </c>
      <c r="C115" s="4">
        <f>'Sorted Data'!E574</f>
        <v>19.539417266845703</v>
      </c>
      <c r="D115" s="4">
        <f t="shared" si="17"/>
        <v>19.539417266845703</v>
      </c>
      <c r="E115">
        <f>'HKG Analysis'!D115</f>
        <v>17.921419779459637</v>
      </c>
      <c r="F115" s="6">
        <f t="shared" si="18"/>
        <v>1.6179974873860665</v>
      </c>
    </row>
    <row r="116" spans="1:6" x14ac:dyDescent="0.25">
      <c r="A116" s="4">
        <f>'Sorted Data'!C575</f>
        <v>39</v>
      </c>
      <c r="B116" s="4" t="str">
        <f>'Sorted Data'!D575</f>
        <v>Cyp4a10</v>
      </c>
      <c r="C116" s="4">
        <f>'Sorted Data'!E575</f>
        <v>20.624370574951172</v>
      </c>
      <c r="D116" s="4">
        <f t="shared" si="17"/>
        <v>20.624370574951172</v>
      </c>
      <c r="E116">
        <f>'HKG Analysis'!D116</f>
        <v>18.028119405110676</v>
      </c>
      <c r="F116" s="6">
        <f t="shared" si="18"/>
        <v>2.596251169840496</v>
      </c>
    </row>
    <row r="117" spans="1:6" x14ac:dyDescent="0.25">
      <c r="A117" s="4">
        <f>'Sorted Data'!C576</f>
        <v>39</v>
      </c>
      <c r="B117" s="4" t="str">
        <f>'Sorted Data'!D576</f>
        <v>Cyp4a10</v>
      </c>
      <c r="C117" s="4">
        <f>'Sorted Data'!E576</f>
        <v>20.614940643310547</v>
      </c>
      <c r="D117" s="4">
        <f t="shared" si="17"/>
        <v>20.614940643310547</v>
      </c>
      <c r="E117">
        <f>'HKG Analysis'!D117</f>
        <v>18.028119405110676</v>
      </c>
      <c r="F117" s="6">
        <f t="shared" si="18"/>
        <v>2.586821238199871</v>
      </c>
    </row>
    <row r="118" spans="1:6" x14ac:dyDescent="0.25">
      <c r="A118" s="4">
        <f>'Sorted Data'!C577</f>
        <v>39</v>
      </c>
      <c r="B118" s="4" t="str">
        <f>'Sorted Data'!D577</f>
        <v>Cyp4a10</v>
      </c>
      <c r="C118" s="4">
        <f>'Sorted Data'!E577</f>
        <v>20.698583602905273</v>
      </c>
      <c r="D118" s="4">
        <f t="shared" si="17"/>
        <v>20.698583602905273</v>
      </c>
      <c r="E118">
        <f>'HKG Analysis'!D118</f>
        <v>18.028119405110676</v>
      </c>
      <c r="F118" s="6">
        <f t="shared" si="18"/>
        <v>2.6704641977945975</v>
      </c>
    </row>
    <row r="119" spans="1:6" x14ac:dyDescent="0.25">
      <c r="A119" s="4">
        <f>'Sorted Data'!C578</f>
        <v>40</v>
      </c>
      <c r="B119" s="4" t="str">
        <f>'Sorted Data'!D578</f>
        <v>Cyp4a10</v>
      </c>
      <c r="C119" s="4">
        <f>'Sorted Data'!E578</f>
        <v>20.668697357177734</v>
      </c>
      <c r="D119" s="4">
        <f t="shared" si="17"/>
        <v>20.668697357177734</v>
      </c>
      <c r="E119">
        <f>'HKG Analysis'!D119</f>
        <v>17.986381530761719</v>
      </c>
      <c r="F119" s="6">
        <f t="shared" si="18"/>
        <v>2.6823158264160156</v>
      </c>
    </row>
    <row r="120" spans="1:6" x14ac:dyDescent="0.25">
      <c r="A120" s="4">
        <f>'Sorted Data'!C579</f>
        <v>40</v>
      </c>
      <c r="B120" s="4" t="str">
        <f>'Sorted Data'!D579</f>
        <v>Cyp4a10</v>
      </c>
      <c r="C120" s="4">
        <f>'Sorted Data'!E579</f>
        <v>20.480413436889648</v>
      </c>
      <c r="D120" s="4">
        <f t="shared" si="17"/>
        <v>20.480413436889648</v>
      </c>
      <c r="E120">
        <f>'HKG Analysis'!D120</f>
        <v>17.986381530761719</v>
      </c>
      <c r="F120" s="6">
        <f t="shared" si="18"/>
        <v>2.4940319061279297</v>
      </c>
    </row>
    <row r="121" spans="1:6" x14ac:dyDescent="0.25">
      <c r="A121" s="4">
        <f>'Sorted Data'!C580</f>
        <v>40</v>
      </c>
      <c r="B121" s="4" t="str">
        <f>'Sorted Data'!D580</f>
        <v>Cyp4a10</v>
      </c>
      <c r="C121" s="4">
        <f>'Sorted Data'!E580</f>
        <v>20.418306350708008</v>
      </c>
      <c r="D121" s="4">
        <f t="shared" si="17"/>
        <v>20.418306350708008</v>
      </c>
      <c r="E121">
        <f>'HKG Analysis'!D121</f>
        <v>17.986381530761719</v>
      </c>
      <c r="F121" s="6">
        <f t="shared" si="18"/>
        <v>2.4319248199462891</v>
      </c>
    </row>
    <row r="122" spans="1:6" x14ac:dyDescent="0.25">
      <c r="A122" s="4">
        <f>'Sorted Data'!C581</f>
        <v>41</v>
      </c>
      <c r="B122" s="4" t="str">
        <f>'Sorted Data'!D581</f>
        <v>Cyp4a10</v>
      </c>
      <c r="C122" s="4">
        <f>'Sorted Data'!E581</f>
        <v>20.516750335693359</v>
      </c>
      <c r="D122" s="4">
        <f t="shared" si="17"/>
        <v>20.516750335693359</v>
      </c>
      <c r="E122">
        <f>'HKG Analysis'!D122</f>
        <v>18.192378362019856</v>
      </c>
      <c r="F122" s="6">
        <f t="shared" si="18"/>
        <v>2.3243719736735038</v>
      </c>
    </row>
    <row r="123" spans="1:6" x14ac:dyDescent="0.25">
      <c r="A123" s="4">
        <f>'Sorted Data'!C582</f>
        <v>41</v>
      </c>
      <c r="B123" s="4" t="str">
        <f>'Sorted Data'!D582</f>
        <v>Cyp4a10</v>
      </c>
      <c r="C123" s="4">
        <f>'Sorted Data'!E582</f>
        <v>20.526288986206055</v>
      </c>
      <c r="D123" s="4">
        <f t="shared" si="17"/>
        <v>20.526288986206055</v>
      </c>
      <c r="E123">
        <f>'HKG Analysis'!D123</f>
        <v>18.192378362019856</v>
      </c>
      <c r="F123" s="6">
        <f t="shared" si="18"/>
        <v>2.3339106241861991</v>
      </c>
    </row>
    <row r="124" spans="1:6" x14ac:dyDescent="0.25">
      <c r="A124" s="4">
        <f>'Sorted Data'!C583</f>
        <v>41</v>
      </c>
      <c r="B124" s="4" t="str">
        <f>'Sorted Data'!D583</f>
        <v>Cyp4a10</v>
      </c>
      <c r="C124" s="4">
        <f>'Sorted Data'!E583</f>
        <v>19.858182907104492</v>
      </c>
      <c r="D124" s="4">
        <f t="shared" si="17"/>
        <v>19.858182907104492</v>
      </c>
      <c r="E124">
        <f>'HKG Analysis'!D124</f>
        <v>18.192378362019856</v>
      </c>
      <c r="F124" s="6">
        <f t="shared" si="18"/>
        <v>1.6658045450846366</v>
      </c>
    </row>
    <row r="125" spans="1:6" x14ac:dyDescent="0.25">
      <c r="A125" s="4">
        <f>'Sorted Data'!C584</f>
        <v>42</v>
      </c>
      <c r="B125" s="4" t="str">
        <f>'Sorted Data'!D584</f>
        <v>Cyp4a10</v>
      </c>
      <c r="C125" s="4">
        <f>'Sorted Data'!E584</f>
        <v>21.323923110961914</v>
      </c>
      <c r="D125" s="4">
        <f t="shared" si="17"/>
        <v>21.323923110961914</v>
      </c>
      <c r="E125">
        <f>'HKG Analysis'!D125</f>
        <v>17.901542663574219</v>
      </c>
      <c r="F125" s="6">
        <f t="shared" si="18"/>
        <v>3.4223804473876953</v>
      </c>
    </row>
    <row r="126" spans="1:6" x14ac:dyDescent="0.25">
      <c r="A126" s="4">
        <f>'Sorted Data'!C585</f>
        <v>42</v>
      </c>
      <c r="B126" s="4" t="str">
        <f>'Sorted Data'!D585</f>
        <v>Cyp4a10</v>
      </c>
      <c r="C126" s="4">
        <f>'Sorted Data'!E585</f>
        <v>21.240175247192383</v>
      </c>
      <c r="D126" s="4">
        <f t="shared" si="17"/>
        <v>21.240175247192383</v>
      </c>
      <c r="E126">
        <f>'HKG Analysis'!D126</f>
        <v>17.901542663574219</v>
      </c>
      <c r="F126" s="6">
        <f t="shared" si="18"/>
        <v>3.3386325836181641</v>
      </c>
    </row>
    <row r="127" spans="1:6" x14ac:dyDescent="0.25">
      <c r="A127" s="4">
        <f>'Sorted Data'!C586</f>
        <v>42</v>
      </c>
      <c r="B127" s="4" t="str">
        <f>'Sorted Data'!D586</f>
        <v>Cyp4a10</v>
      </c>
      <c r="C127" s="4">
        <f>'Sorted Data'!E586</f>
        <v>21.124387741088867</v>
      </c>
      <c r="D127" s="4">
        <f t="shared" si="17"/>
        <v>21.124387741088867</v>
      </c>
      <c r="E127">
        <f>'HKG Analysis'!D127</f>
        <v>17.901542663574219</v>
      </c>
      <c r="F127" s="6">
        <f t="shared" si="18"/>
        <v>3.2228450775146484</v>
      </c>
    </row>
    <row r="128" spans="1:6" x14ac:dyDescent="0.25">
      <c r="A128" s="4">
        <f>'Sorted Data'!C587</f>
        <v>43</v>
      </c>
      <c r="B128" s="4" t="str">
        <f>'Sorted Data'!D587</f>
        <v>Cyp4a10</v>
      </c>
      <c r="C128" s="4">
        <f>'Sorted Data'!E587</f>
        <v>21.143033981323242</v>
      </c>
      <c r="D128" s="4">
        <f t="shared" si="17"/>
        <v>21.143033981323242</v>
      </c>
      <c r="E128">
        <f>'HKG Analysis'!D128</f>
        <v>17.845898946126301</v>
      </c>
      <c r="F128" s="6">
        <f t="shared" si="18"/>
        <v>3.2971350351969413</v>
      </c>
    </row>
    <row r="129" spans="1:6" x14ac:dyDescent="0.25">
      <c r="A129" s="4">
        <f>'Sorted Data'!C588</f>
        <v>43</v>
      </c>
      <c r="B129" s="4" t="str">
        <f>'Sorted Data'!D588</f>
        <v>Cyp4a10</v>
      </c>
      <c r="C129" s="4">
        <f>'Sorted Data'!E588</f>
        <v>20.987377166748047</v>
      </c>
      <c r="D129" s="4">
        <f t="shared" si="17"/>
        <v>20.987377166748047</v>
      </c>
      <c r="E129">
        <f>'HKG Analysis'!D129</f>
        <v>17.845898946126301</v>
      </c>
      <c r="F129" s="6">
        <f t="shared" si="18"/>
        <v>3.141478220621746</v>
      </c>
    </row>
    <row r="130" spans="1:6" x14ac:dyDescent="0.25">
      <c r="A130" s="4">
        <f>'Sorted Data'!C589</f>
        <v>43</v>
      </c>
      <c r="B130" s="4" t="str">
        <f>'Sorted Data'!D589</f>
        <v>Cyp4a10</v>
      </c>
      <c r="C130" s="4">
        <f>'Sorted Data'!E589</f>
        <v>21.727170944213867</v>
      </c>
      <c r="D130" s="4">
        <f t="shared" si="17"/>
        <v>21.727170944213867</v>
      </c>
      <c r="E130">
        <f>'HKG Analysis'!D130</f>
        <v>17.845898946126301</v>
      </c>
      <c r="F130" s="6">
        <f t="shared" si="18"/>
        <v>3.8812719980875663</v>
      </c>
    </row>
    <row r="131" spans="1:6" x14ac:dyDescent="0.25">
      <c r="A131" s="4">
        <f>'Sorted Data'!C590</f>
        <v>44</v>
      </c>
      <c r="B131" s="4" t="str">
        <f>'Sorted Data'!D590</f>
        <v>Cyp4a10</v>
      </c>
      <c r="C131" s="4">
        <f>'Sorted Data'!E590</f>
        <v>22.026576995849609</v>
      </c>
      <c r="D131" s="4">
        <f t="shared" ref="D131:D154" si="19">IF(C131&gt;35,35,C131)</f>
        <v>22.026576995849609</v>
      </c>
      <c r="E131">
        <f>'HKG Analysis'!D131</f>
        <v>17.716339111328125</v>
      </c>
      <c r="F131" s="6">
        <f t="shared" ref="F131:F151" si="20">D131-E131</f>
        <v>4.3102378845214844</v>
      </c>
    </row>
    <row r="132" spans="1:6" x14ac:dyDescent="0.25">
      <c r="A132" s="4">
        <f>'Sorted Data'!C591</f>
        <v>44</v>
      </c>
      <c r="B132" s="4" t="str">
        <f>'Sorted Data'!D591</f>
        <v>Cyp4a10</v>
      </c>
      <c r="C132" s="4">
        <f>'Sorted Data'!E591</f>
        <v>20.816850662231445</v>
      </c>
      <c r="D132" s="4">
        <f t="shared" si="19"/>
        <v>20.816850662231445</v>
      </c>
      <c r="E132">
        <f>'HKG Analysis'!D132</f>
        <v>17.716339111328125</v>
      </c>
      <c r="F132" s="6">
        <f t="shared" si="20"/>
        <v>3.1005115509033203</v>
      </c>
    </row>
    <row r="133" spans="1:6" x14ac:dyDescent="0.25">
      <c r="A133" s="4">
        <f>'Sorted Data'!C592</f>
        <v>44</v>
      </c>
      <c r="B133" s="4" t="str">
        <f>'Sorted Data'!D592</f>
        <v>Cyp4a10</v>
      </c>
      <c r="C133" s="4">
        <f>'Sorted Data'!E592</f>
        <v>21.806919097900391</v>
      </c>
      <c r="D133" s="4">
        <f t="shared" si="19"/>
        <v>21.806919097900391</v>
      </c>
      <c r="E133">
        <f>'HKG Analysis'!D133</f>
        <v>17.716339111328125</v>
      </c>
      <c r="F133" s="6">
        <f t="shared" si="20"/>
        <v>4.0905799865722656</v>
      </c>
    </row>
    <row r="134" spans="1:6" x14ac:dyDescent="0.25">
      <c r="A134" s="4">
        <f>'Sorted Data'!C593</f>
        <v>45</v>
      </c>
      <c r="B134" s="4" t="str">
        <f>'Sorted Data'!D593</f>
        <v>Cyp4a10</v>
      </c>
      <c r="C134" s="4">
        <f>'Sorted Data'!E593</f>
        <v>19.963096618652344</v>
      </c>
      <c r="D134" s="4">
        <f t="shared" si="19"/>
        <v>19.963096618652344</v>
      </c>
      <c r="E134">
        <f>'HKG Analysis'!D134</f>
        <v>17.89683723449707</v>
      </c>
      <c r="F134" s="6">
        <f t="shared" si="20"/>
        <v>2.0662593841552734</v>
      </c>
    </row>
    <row r="135" spans="1:6" x14ac:dyDescent="0.25">
      <c r="A135" s="4">
        <f>'Sorted Data'!C594</f>
        <v>45</v>
      </c>
      <c r="B135" s="4" t="str">
        <f>'Sorted Data'!D594</f>
        <v>Cyp4a10</v>
      </c>
      <c r="C135" s="4">
        <f>'Sorted Data'!E594</f>
        <v>20.460683822631836</v>
      </c>
      <c r="D135" s="4">
        <f t="shared" si="19"/>
        <v>20.460683822631836</v>
      </c>
      <c r="E135">
        <f>'HKG Analysis'!D135</f>
        <v>17.89683723449707</v>
      </c>
      <c r="F135" s="6">
        <f t="shared" si="20"/>
        <v>2.5638465881347656</v>
      </c>
    </row>
    <row r="136" spans="1:6" x14ac:dyDescent="0.25">
      <c r="A136" s="4">
        <f>'Sorted Data'!C595</f>
        <v>45</v>
      </c>
      <c r="B136" s="4" t="str">
        <f>'Sorted Data'!D595</f>
        <v>Cyp4a10</v>
      </c>
      <c r="C136" s="4">
        <f>'Sorted Data'!E595</f>
        <v>21.273527145385742</v>
      </c>
      <c r="D136" s="4">
        <f t="shared" si="19"/>
        <v>21.273527145385742</v>
      </c>
      <c r="E136">
        <f>'HKG Analysis'!D136</f>
        <v>17.89683723449707</v>
      </c>
      <c r="F136" s="6">
        <f t="shared" si="20"/>
        <v>3.3766899108886719</v>
      </c>
    </row>
    <row r="137" spans="1:6" x14ac:dyDescent="0.25">
      <c r="A137" s="4">
        <f>'Sorted Data'!C596</f>
        <v>46</v>
      </c>
      <c r="B137" s="4" t="str">
        <f>'Sorted Data'!D596</f>
        <v>Cyp4a10</v>
      </c>
      <c r="C137" s="4">
        <f>'Sorted Data'!E596</f>
        <v>21.289237976074219</v>
      </c>
      <c r="D137" s="4">
        <f t="shared" si="19"/>
        <v>21.289237976074219</v>
      </c>
      <c r="E137">
        <f>'HKG Analysis'!D137</f>
        <v>17.947066624959309</v>
      </c>
      <c r="F137" s="6">
        <f t="shared" si="20"/>
        <v>3.34217135111491</v>
      </c>
    </row>
    <row r="138" spans="1:6" x14ac:dyDescent="0.25">
      <c r="A138" s="4">
        <f>'Sorted Data'!C597</f>
        <v>46</v>
      </c>
      <c r="B138" s="4" t="str">
        <f>'Sorted Data'!D597</f>
        <v>Cyp4a10</v>
      </c>
      <c r="C138" s="4">
        <f>'Sorted Data'!E597</f>
        <v>21.004899978637695</v>
      </c>
      <c r="D138" s="4">
        <f t="shared" si="19"/>
        <v>21.004899978637695</v>
      </c>
      <c r="E138">
        <f>'HKG Analysis'!D138</f>
        <v>17.947066624959309</v>
      </c>
      <c r="F138" s="6">
        <f t="shared" si="20"/>
        <v>3.0578333536783866</v>
      </c>
    </row>
    <row r="139" spans="1:6" x14ac:dyDescent="0.25">
      <c r="A139" s="4">
        <f>'Sorted Data'!C598</f>
        <v>46</v>
      </c>
      <c r="B139" s="4" t="str">
        <f>'Sorted Data'!D598</f>
        <v>Cyp4a10</v>
      </c>
      <c r="C139" s="4">
        <f>'Sorted Data'!E598</f>
        <v>22.30946159362793</v>
      </c>
      <c r="D139" s="4">
        <f t="shared" si="19"/>
        <v>22.30946159362793</v>
      </c>
      <c r="E139">
        <f>'HKG Analysis'!D139</f>
        <v>17.947066624959309</v>
      </c>
      <c r="F139" s="6">
        <f t="shared" si="20"/>
        <v>4.362394968668621</v>
      </c>
    </row>
    <row r="140" spans="1:6" x14ac:dyDescent="0.25">
      <c r="A140" s="4">
        <f>'Sorted Data'!C599</f>
        <v>47</v>
      </c>
      <c r="B140" s="4" t="str">
        <f>'Sorted Data'!D599</f>
        <v>Cyp4a10</v>
      </c>
      <c r="C140" s="4">
        <f>'Sorted Data'!E599</f>
        <v>22.070816040039063</v>
      </c>
      <c r="D140" s="4">
        <f t="shared" si="19"/>
        <v>22.070816040039063</v>
      </c>
      <c r="E140">
        <f>'HKG Analysis'!D140</f>
        <v>17.944683710734051</v>
      </c>
      <c r="F140" s="6">
        <f t="shared" si="20"/>
        <v>4.1261323293050118</v>
      </c>
    </row>
    <row r="141" spans="1:6" x14ac:dyDescent="0.25">
      <c r="A141" s="4">
        <f>'Sorted Data'!C600</f>
        <v>47</v>
      </c>
      <c r="B141" s="4" t="str">
        <f>'Sorted Data'!D600</f>
        <v>Cyp4a10</v>
      </c>
      <c r="C141" s="4">
        <f>'Sorted Data'!E600</f>
        <v>21.768171310424805</v>
      </c>
      <c r="D141" s="4">
        <f t="shared" si="19"/>
        <v>21.768171310424805</v>
      </c>
      <c r="E141">
        <f>'HKG Analysis'!D141</f>
        <v>17.944683710734051</v>
      </c>
      <c r="F141" s="6">
        <f t="shared" si="20"/>
        <v>3.823487599690754</v>
      </c>
    </row>
    <row r="142" spans="1:6" x14ac:dyDescent="0.25">
      <c r="A142" s="4">
        <f>'Sorted Data'!C601</f>
        <v>47</v>
      </c>
      <c r="B142" s="4" t="str">
        <f>'Sorted Data'!D601</f>
        <v>Cyp4a10</v>
      </c>
      <c r="C142" s="4">
        <f>'Sorted Data'!E601</f>
        <v>22.60137939453125</v>
      </c>
      <c r="D142" s="4">
        <f t="shared" si="19"/>
        <v>22.60137939453125</v>
      </c>
      <c r="E142">
        <f>'HKG Analysis'!D142</f>
        <v>17.944683710734051</v>
      </c>
      <c r="F142" s="6">
        <f t="shared" si="20"/>
        <v>4.6566956837971993</v>
      </c>
    </row>
    <row r="143" spans="1:6" x14ac:dyDescent="0.25">
      <c r="A143" s="4">
        <f>'Sorted Data'!C602</f>
        <v>48</v>
      </c>
      <c r="B143" s="4" t="str">
        <f>'Sorted Data'!D602</f>
        <v>Cyp4a10</v>
      </c>
      <c r="C143" s="4">
        <f>'Sorted Data'!E602</f>
        <v>20.562606811523438</v>
      </c>
      <c r="D143" s="4">
        <f t="shared" si="19"/>
        <v>20.562606811523438</v>
      </c>
      <c r="E143">
        <f>'HKG Analysis'!D143</f>
        <v>17.775348027547199</v>
      </c>
      <c r="F143" s="6">
        <f t="shared" si="20"/>
        <v>2.7872587839762382</v>
      </c>
    </row>
    <row r="144" spans="1:6" x14ac:dyDescent="0.25">
      <c r="A144" s="4">
        <f>'Sorted Data'!C603</f>
        <v>48</v>
      </c>
      <c r="B144" s="4" t="str">
        <f>'Sorted Data'!D603</f>
        <v>Cyp4a10</v>
      </c>
      <c r="C144" s="4">
        <f>'Sorted Data'!E603</f>
        <v>20.288888931274414</v>
      </c>
      <c r="D144" s="4">
        <f t="shared" si="19"/>
        <v>20.288888931274414</v>
      </c>
      <c r="E144">
        <f>'HKG Analysis'!D144</f>
        <v>17.775348027547199</v>
      </c>
      <c r="F144" s="6">
        <f t="shared" si="20"/>
        <v>2.5135409037272147</v>
      </c>
    </row>
    <row r="145" spans="1:6" x14ac:dyDescent="0.25">
      <c r="A145" s="4">
        <f>'Sorted Data'!C604</f>
        <v>48</v>
      </c>
      <c r="B145" s="4" t="str">
        <f>'Sorted Data'!D604</f>
        <v>Cyp4a10</v>
      </c>
      <c r="C145" s="4">
        <f>'Sorted Data'!E604</f>
        <v>20.037559509277344</v>
      </c>
      <c r="D145" s="4">
        <f t="shared" si="19"/>
        <v>20.037559509277344</v>
      </c>
      <c r="E145">
        <f>'HKG Analysis'!D145</f>
        <v>17.775348027547199</v>
      </c>
      <c r="F145" s="6">
        <f t="shared" si="20"/>
        <v>2.2622114817301444</v>
      </c>
    </row>
    <row r="146" spans="1:6" x14ac:dyDescent="0.25">
      <c r="A146" s="4">
        <f>'Sorted Data'!C605</f>
        <v>49</v>
      </c>
      <c r="B146" s="4" t="str">
        <f>'Sorted Data'!D605</f>
        <v>Cyp4a10</v>
      </c>
      <c r="C146" s="4">
        <f>'Sorted Data'!E605</f>
        <v>20.543296813964844</v>
      </c>
      <c r="D146" s="4">
        <f t="shared" si="19"/>
        <v>20.543296813964844</v>
      </c>
      <c r="E146">
        <f>'HKG Analysis'!D146</f>
        <v>17.641502380371094</v>
      </c>
      <c r="F146" s="6">
        <f t="shared" si="20"/>
        <v>2.90179443359375</v>
      </c>
    </row>
    <row r="147" spans="1:6" x14ac:dyDescent="0.25">
      <c r="A147" s="4">
        <f>'Sorted Data'!C606</f>
        <v>49</v>
      </c>
      <c r="B147" s="4" t="str">
        <f>'Sorted Data'!D606</f>
        <v>Cyp4a10</v>
      </c>
      <c r="C147" s="4">
        <f>'Sorted Data'!E606</f>
        <v>19.888263702392578</v>
      </c>
      <c r="D147" s="4">
        <f t="shared" si="19"/>
        <v>19.888263702392578</v>
      </c>
      <c r="E147">
        <f>'HKG Analysis'!D147</f>
        <v>17.641502380371094</v>
      </c>
      <c r="F147" s="6">
        <f t="shared" si="20"/>
        <v>2.2467613220214844</v>
      </c>
    </row>
    <row r="148" spans="1:6" x14ac:dyDescent="0.25">
      <c r="A148" s="4">
        <f>'Sorted Data'!C607</f>
        <v>49</v>
      </c>
      <c r="B148" s="4" t="str">
        <f>'Sorted Data'!D607</f>
        <v>Cyp4a10</v>
      </c>
      <c r="C148" s="4">
        <f>'Sorted Data'!E607</f>
        <v>19.539873123168945</v>
      </c>
      <c r="D148" s="4">
        <f t="shared" si="19"/>
        <v>19.539873123168945</v>
      </c>
      <c r="E148">
        <f>'HKG Analysis'!D148</f>
        <v>17.641502380371094</v>
      </c>
      <c r="F148" s="6">
        <f t="shared" si="20"/>
        <v>1.8983707427978516</v>
      </c>
    </row>
    <row r="149" spans="1:6" x14ac:dyDescent="0.25">
      <c r="A149" s="4">
        <f>'Sorted Data'!C608</f>
        <v>50</v>
      </c>
      <c r="B149" s="4" t="str">
        <f>'Sorted Data'!D608</f>
        <v>Cyp4a10</v>
      </c>
      <c r="C149" s="4">
        <f>'Sorted Data'!E608</f>
        <v>22.588748931884766</v>
      </c>
      <c r="D149" s="4">
        <f t="shared" si="19"/>
        <v>22.588748931884766</v>
      </c>
      <c r="E149">
        <f>'HKG Analysis'!D149</f>
        <v>17.380786895751953</v>
      </c>
      <c r="F149" s="6">
        <f t="shared" si="20"/>
        <v>5.2079620361328125</v>
      </c>
    </row>
    <row r="150" spans="1:6" x14ac:dyDescent="0.25">
      <c r="A150" s="4">
        <f>'Sorted Data'!C609</f>
        <v>50</v>
      </c>
      <c r="B150" s="4" t="str">
        <f>'Sorted Data'!D609</f>
        <v>Cyp4a10</v>
      </c>
      <c r="C150" s="4">
        <f>'Sorted Data'!E609</f>
        <v>22.881933212280273</v>
      </c>
      <c r="D150" s="4">
        <f t="shared" si="19"/>
        <v>22.881933212280273</v>
      </c>
      <c r="E150">
        <f>'HKG Analysis'!D150</f>
        <v>17.380786895751953</v>
      </c>
      <c r="F150" s="6">
        <f t="shared" si="20"/>
        <v>5.5011463165283203</v>
      </c>
    </row>
    <row r="151" spans="1:6" x14ac:dyDescent="0.25">
      <c r="A151" s="4">
        <f>'Sorted Data'!C610</f>
        <v>50</v>
      </c>
      <c r="B151" s="4" t="str">
        <f>'Sorted Data'!D610</f>
        <v>Cyp4a10</v>
      </c>
      <c r="C151" s="4">
        <f>'Sorted Data'!E610</f>
        <v>21.364490509033203</v>
      </c>
      <c r="D151" s="4">
        <f t="shared" si="19"/>
        <v>21.364490509033203</v>
      </c>
      <c r="E151">
        <f>'HKG Analysis'!D151</f>
        <v>17.380786895751953</v>
      </c>
      <c r="F151" s="6">
        <f t="shared" si="20"/>
        <v>3.98370361328125</v>
      </c>
    </row>
    <row r="152" spans="1:6" x14ac:dyDescent="0.25">
      <c r="A152" s="4" t="str">
        <f>'Sorted Data'!C611</f>
        <v>NTC</v>
      </c>
      <c r="B152" s="4" t="str">
        <f>'Sorted Data'!D611</f>
        <v>Cyp4a10</v>
      </c>
      <c r="C152" s="4" t="str">
        <f>'Sorted Data'!E611</f>
        <v>Undetermined</v>
      </c>
      <c r="D152" s="4">
        <f t="shared" si="19"/>
        <v>35</v>
      </c>
      <c r="F152" s="6"/>
    </row>
    <row r="153" spans="1:6" x14ac:dyDescent="0.25">
      <c r="A153" s="4" t="str">
        <f>'Sorted Data'!C612</f>
        <v>NTC</v>
      </c>
      <c r="B153" s="4" t="str">
        <f>'Sorted Data'!D612</f>
        <v>Cyp4a10</v>
      </c>
      <c r="C153" s="4" t="str">
        <f>'Sorted Data'!E612</f>
        <v>Undetermined</v>
      </c>
      <c r="D153" s="4">
        <f t="shared" si="19"/>
        <v>35</v>
      </c>
      <c r="F153" s="6"/>
    </row>
    <row r="154" spans="1:6" x14ac:dyDescent="0.25">
      <c r="A154" s="4" t="str">
        <f>'Sorted Data'!C613</f>
        <v>NTC</v>
      </c>
      <c r="B154" s="4" t="str">
        <f>'Sorted Data'!D613</f>
        <v>Cyp4a10</v>
      </c>
      <c r="C154" s="4" t="str">
        <f>'Sorted Data'!E613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22" priority="2" operator="greaterThan">
      <formula>34.99</formula>
    </cfRule>
    <cfRule type="cellIs" dxfId="21" priority="3" operator="greaterThan">
      <formula>35</formula>
    </cfRule>
  </conditionalFormatting>
  <conditionalFormatting sqref="V3:V6 V8:V11">
    <cfRule type="cellIs" dxfId="20" priority="1" operator="lessThan">
      <formula>0.1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A3E5-77D2-4F9B-BECA-631F77F6F50B}">
  <dimension ref="A1:AN155"/>
  <sheetViews>
    <sheetView zoomScale="80" zoomScaleNormal="80" workbookViewId="0">
      <selection activeCell="S43" sqref="S43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Data'!C614</f>
        <v>1</v>
      </c>
      <c r="B2" s="4" t="str">
        <f>'Sorted Data'!D614</f>
        <v>Cyp4a12b</v>
      </c>
      <c r="C2" s="4">
        <f>'Sorted Data'!E614</f>
        <v>34.812984466552734</v>
      </c>
      <c r="D2" s="4">
        <f>IF(C2&gt;35,35,C2)</f>
        <v>34.812984466552734</v>
      </c>
      <c r="E2">
        <f>'HKG Analysis'!D2</f>
        <v>19.326430638631184</v>
      </c>
      <c r="F2" s="6">
        <f>D2-E2</f>
        <v>15.486553827921551</v>
      </c>
      <c r="H2" s="4">
        <v>1</v>
      </c>
      <c r="I2" s="4" t="s">
        <v>324</v>
      </c>
      <c r="J2" s="4">
        <v>0</v>
      </c>
      <c r="K2" s="6">
        <f ca="1">AVERAGE(OFFSET($D$2,(ROW()-ROW($K$2))*3,,3))</f>
        <v>34.859018961588539</v>
      </c>
      <c r="L2">
        <f ca="1">AVERAGE(OFFSET($F$2,(ROW()-ROW($L$2))*3,,3))</f>
        <v>15.532588322957357</v>
      </c>
      <c r="M2" s="10">
        <f ca="1">2^-(L2)</f>
        <v>2.109720896322001E-5</v>
      </c>
      <c r="N2" s="10">
        <f ca="1">AVERAGE(M2:M6)</f>
        <v>2.6842730709026274E-5</v>
      </c>
      <c r="O2" s="11">
        <f ca="1">M2/$N$2</f>
        <v>0.78595613806630171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0.13834849812639102</v>
      </c>
      <c r="U2" s="11">
        <f ca="1">COUNT(O2:O6)</f>
        <v>5</v>
      </c>
      <c r="Y2">
        <f ca="1">IF(S2&lt;1,-1/(S2),S2)</f>
        <v>1</v>
      </c>
      <c r="AA2" s="11">
        <f ca="1">Y3</f>
        <v>14.307202402357827</v>
      </c>
      <c r="AB2" s="11">
        <f ca="1">Y4</f>
        <v>514.84443750863238</v>
      </c>
      <c r="AC2" s="11">
        <f ca="1">Y5</f>
        <v>267.10387407789585</v>
      </c>
      <c r="AD2" s="11">
        <f ca="1">Y6</f>
        <v>253.1679463833149</v>
      </c>
      <c r="AE2" s="11">
        <f ca="1">Y8</f>
        <v>17.199430165794503</v>
      </c>
      <c r="AF2" s="11">
        <f ca="1">Y9</f>
        <v>32.43541751953358</v>
      </c>
      <c r="AG2" s="11">
        <f ca="1">Y10</f>
        <v>28.844479910958889</v>
      </c>
      <c r="AH2" s="11">
        <f ca="1">Y11</f>
        <v>20.044298778523391</v>
      </c>
      <c r="AJ2">
        <f ca="1">L2</f>
        <v>15.532588322957357</v>
      </c>
      <c r="AK2">
        <f ca="1">L7</f>
        <v>15.667105356852213</v>
      </c>
      <c r="AL2" cm="1">
        <f t="array" aca="1" ref="AL2:AL6" ca="1">L12:L16</f>
        <v>6.4396146138509103</v>
      </c>
      <c r="AM2">
        <f ca="1">L17</f>
        <v>4.8347810109456368</v>
      </c>
      <c r="AN2">
        <f ca="1">L22</f>
        <v>6.6559066772460946</v>
      </c>
    </row>
    <row r="3" spans="1:40" x14ac:dyDescent="0.25">
      <c r="A3" s="4">
        <f>'Sorted Data'!C615</f>
        <v>1</v>
      </c>
      <c r="B3" s="4" t="str">
        <f>'Sorted Data'!D615</f>
        <v>Cyp4a12b</v>
      </c>
      <c r="C3" s="4">
        <f>'Sorted Data'!E615</f>
        <v>35.281665802001953</v>
      </c>
      <c r="D3" s="4">
        <f t="shared" ref="D3:D66" si="0">IF(C3&gt;35,35,C3)</f>
        <v>35</v>
      </c>
      <c r="E3">
        <f>'HKG Analysis'!D3</f>
        <v>19.326430638631184</v>
      </c>
      <c r="F3" s="6">
        <f t="shared" ref="F3:F66" si="1">D3-E3</f>
        <v>15.673569361368816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34.863066355387367</v>
      </c>
      <c r="L3">
        <f t="shared" ref="L3:L51" ca="1" si="3">AVERAGE(OFFSET($F$2,(ROW()-ROW($L$2))*3,,3))</f>
        <v>15.3540407816569</v>
      </c>
      <c r="M3" s="10">
        <f t="shared" ref="M3:M51" ca="1" si="4">2^-(L3)</f>
        <v>2.3876637728119451E-5</v>
      </c>
      <c r="O3" s="11">
        <f t="shared" ref="O3:O26" ca="1" si="5">M3/$N$2</f>
        <v>0.88950107151693658</v>
      </c>
      <c r="R3" s="4" t="s">
        <v>319</v>
      </c>
      <c r="S3" s="11">
        <f ca="1">AVERAGE(O7:O11)</f>
        <v>14.307202402357827</v>
      </c>
      <c r="T3" s="11">
        <f ca="1">STDEV(O7:O11)/SQRT(U3)</f>
        <v>10.323400377906042</v>
      </c>
      <c r="U3" s="11">
        <f ca="1">COUNT(O7:O11)</f>
        <v>5</v>
      </c>
      <c r="V3" s="13">
        <f ca="1">TTEST($L$2:$L$6,L7:L11,2,2)</f>
        <v>4.3811591822121909E-2</v>
      </c>
      <c r="Y3">
        <f t="shared" ref="Y3:Y11" ca="1" si="6">IF(S3&lt;1,-1/(S3),S3)</f>
        <v>14.307202402357827</v>
      </c>
      <c r="AJ3">
        <f t="shared" ref="AJ3:AJ6" ca="1" si="7">L3</f>
        <v>15.3540407816569</v>
      </c>
      <c r="AK3">
        <f t="shared" ref="AK3:AK6" ca="1" si="8">L8</f>
        <v>9.3939615885416661</v>
      </c>
      <c r="AL3">
        <f ca="1"/>
        <v>5.851279576619465</v>
      </c>
      <c r="AM3">
        <f t="shared" ref="AM3:AM6" ca="1" si="9">L18</f>
        <v>14.731223424275717</v>
      </c>
      <c r="AN3">
        <f t="shared" ref="AN3:AN6" ca="1" si="10">L23</f>
        <v>7.0507011413574219</v>
      </c>
    </row>
    <row r="4" spans="1:40" x14ac:dyDescent="0.25">
      <c r="A4" s="4">
        <f>'Sorted Data'!C616</f>
        <v>1</v>
      </c>
      <c r="B4" s="4" t="str">
        <f>'Sorted Data'!D616</f>
        <v>Cyp4a12b</v>
      </c>
      <c r="C4" s="4">
        <f>'Sorted Data'!E616</f>
        <v>34.764072418212891</v>
      </c>
      <c r="D4" s="4">
        <f t="shared" si="0"/>
        <v>34.764072418212891</v>
      </c>
      <c r="E4">
        <f>'HKG Analysis'!D4</f>
        <v>19.326430638631184</v>
      </c>
      <c r="F4" s="6">
        <f t="shared" si="1"/>
        <v>15.437641779581707</v>
      </c>
      <c r="H4" s="4">
        <v>3</v>
      </c>
      <c r="I4" s="4" t="s">
        <v>324</v>
      </c>
      <c r="J4" s="4">
        <v>0</v>
      </c>
      <c r="K4" s="6">
        <f t="shared" ca="1" si="2"/>
        <v>34.067684173583984</v>
      </c>
      <c r="L4">
        <f t="shared" ca="1" si="3"/>
        <v>14.56003443400065</v>
      </c>
      <c r="M4" s="10">
        <f t="shared" ca="1" si="4"/>
        <v>4.1399290424560006E-5</v>
      </c>
      <c r="O4" s="11">
        <f t="shared" ca="1" si="5"/>
        <v>1.5422905692168967</v>
      </c>
      <c r="R4" s="4" t="s">
        <v>320</v>
      </c>
      <c r="S4" s="11">
        <f ca="1">AVERAGE(O12:O16)</f>
        <v>514.84443750863238</v>
      </c>
      <c r="T4" s="11">
        <f ca="1">STDEV(O12:O16)/SQRT(U4)</f>
        <v>40.305044613764181</v>
      </c>
      <c r="U4" s="11">
        <f ca="1">COUNT(O12:O16)</f>
        <v>5</v>
      </c>
      <c r="V4" s="13">
        <f ca="1">TTEST($L$2:$L$6,L12:L16,2,2)</f>
        <v>8.0104520980480947E-11</v>
      </c>
      <c r="Y4">
        <f t="shared" ca="1" si="6"/>
        <v>514.84443750863238</v>
      </c>
      <c r="AJ4">
        <f t="shared" ca="1" si="7"/>
        <v>14.56003443400065</v>
      </c>
      <c r="AK4">
        <f t="shared" ca="1" si="8"/>
        <v>13.668830235799154</v>
      </c>
      <c r="AL4">
        <f ca="1"/>
        <v>6.0451526641845694</v>
      </c>
      <c r="AM4">
        <f t="shared" ca="1" si="9"/>
        <v>14.023257573445639</v>
      </c>
      <c r="AN4">
        <f t="shared" ca="1" si="10"/>
        <v>7.159434000651042</v>
      </c>
    </row>
    <row r="5" spans="1:40" x14ac:dyDescent="0.25">
      <c r="A5" s="4">
        <f>'Sorted Data'!C617</f>
        <v>2</v>
      </c>
      <c r="B5" s="4" t="str">
        <f>'Sorted Data'!D617</f>
        <v>Cyp4a12b</v>
      </c>
      <c r="C5" s="4">
        <f>'Sorted Data'!E617</f>
        <v>34.589199066162109</v>
      </c>
      <c r="D5" s="4">
        <f t="shared" si="0"/>
        <v>34.589199066162109</v>
      </c>
      <c r="E5">
        <f>'HKG Analysis'!D5</f>
        <v>19.509025573730469</v>
      </c>
      <c r="F5" s="6">
        <f t="shared" si="1"/>
        <v>15.080173492431641</v>
      </c>
      <c r="H5" s="4">
        <v>4</v>
      </c>
      <c r="I5" s="4" t="s">
        <v>324</v>
      </c>
      <c r="J5" s="4">
        <v>0</v>
      </c>
      <c r="K5" s="6">
        <f t="shared" ca="1" si="2"/>
        <v>34.332679748535156</v>
      </c>
      <c r="L5">
        <f t="shared" ca="1" si="3"/>
        <v>15.258704503377279</v>
      </c>
      <c r="M5" s="10">
        <f t="shared" ca="1" si="4"/>
        <v>2.5507755736509178E-5</v>
      </c>
      <c r="O5" s="11">
        <f t="shared" ca="1" si="5"/>
        <v>0.95026679710838102</v>
      </c>
      <c r="R5" s="4" t="s">
        <v>321</v>
      </c>
      <c r="S5" s="11">
        <f ca="1">AVERAGE(O17:O21)</f>
        <v>267.10387407789585</v>
      </c>
      <c r="T5" s="11">
        <f ca="1">STDEV(O17:O21)/SQRT(U5)</f>
        <v>259.60050722248383</v>
      </c>
      <c r="U5" s="11">
        <f ca="1">COUNT(O17:O21)</f>
        <v>5</v>
      </c>
      <c r="V5" s="13">
        <f ca="1">TTEST($L$2:$L$6,L17:L21,2,2)</f>
        <v>5.7005437659225104E-2</v>
      </c>
      <c r="Y5">
        <f t="shared" ca="1" si="6"/>
        <v>267.10387407789585</v>
      </c>
      <c r="AJ5">
        <f t="shared" ca="1" si="7"/>
        <v>15.258704503377279</v>
      </c>
      <c r="AK5">
        <f t="shared" ca="1" si="8"/>
        <v>12.400106430053711</v>
      </c>
      <c r="AL5">
        <f ca="1"/>
        <v>6.2396043141682931</v>
      </c>
      <c r="AM5">
        <f t="shared" ca="1" si="9"/>
        <v>11.878243764241537</v>
      </c>
      <c r="AN5">
        <f t="shared" ca="1" si="10"/>
        <v>14.682010650634766</v>
      </c>
    </row>
    <row r="6" spans="1:40" x14ac:dyDescent="0.25">
      <c r="A6" s="4">
        <f>'Sorted Data'!C618</f>
        <v>2</v>
      </c>
      <c r="B6" s="4" t="str">
        <f>'Sorted Data'!D618</f>
        <v>Cyp4a12b</v>
      </c>
      <c r="C6" s="4">
        <f>'Sorted Data'!E618</f>
        <v>35.459506988525391</v>
      </c>
      <c r="D6" s="4">
        <f t="shared" si="0"/>
        <v>35</v>
      </c>
      <c r="E6">
        <f>'HKG Analysis'!D6</f>
        <v>19.509025573730469</v>
      </c>
      <c r="F6" s="6">
        <f t="shared" si="1"/>
        <v>15.490974426269531</v>
      </c>
      <c r="H6" s="4">
        <v>5</v>
      </c>
      <c r="I6" s="4" t="s">
        <v>324</v>
      </c>
      <c r="J6" s="4">
        <v>0</v>
      </c>
      <c r="K6" s="6">
        <f t="shared" ca="1" si="2"/>
        <v>35</v>
      </c>
      <c r="L6">
        <f t="shared" ca="1" si="3"/>
        <v>15.450478871663412</v>
      </c>
      <c r="M6" s="10">
        <f t="shared" ca="1" si="4"/>
        <v>2.2332760692722729E-5</v>
      </c>
      <c r="O6" s="11">
        <f t="shared" ca="1" si="5"/>
        <v>0.83198542409148413</v>
      </c>
      <c r="R6" s="4" t="s">
        <v>343</v>
      </c>
      <c r="S6" s="11">
        <f ca="1">AVERAGE(O22:O26)</f>
        <v>253.1679463833149</v>
      </c>
      <c r="T6" s="11">
        <f ca="1">STDEV(O22:O26)/SQRT(U6)</f>
        <v>66.246356059844587</v>
      </c>
      <c r="U6" s="11">
        <f ca="1">COUNT(O22:O26)</f>
        <v>5</v>
      </c>
      <c r="V6" s="13">
        <f ca="1">TTEST($L$2:$L$6,L22:L26,2,2)</f>
        <v>2.5537203891963815E-3</v>
      </c>
      <c r="Y6">
        <f t="shared" ca="1" si="6"/>
        <v>253.1679463833149</v>
      </c>
      <c r="AJ6">
        <f t="shared" ca="1" si="7"/>
        <v>15.450478871663412</v>
      </c>
      <c r="AK6">
        <f t="shared" ca="1" si="8"/>
        <v>12.675992329915365</v>
      </c>
      <c r="AL6">
        <f ca="1"/>
        <v>6.395428339640298</v>
      </c>
      <c r="AM6">
        <f t="shared" ca="1" si="9"/>
        <v>11.134676615397135</v>
      </c>
      <c r="AN6">
        <f t="shared" ca="1" si="10"/>
        <v>6.7200005849202471</v>
      </c>
    </row>
    <row r="7" spans="1:40" x14ac:dyDescent="0.25">
      <c r="A7" s="4">
        <f>'Sorted Data'!C619</f>
        <v>2</v>
      </c>
      <c r="B7" s="4" t="str">
        <f>'Sorted Data'!D619</f>
        <v>Cyp4a12b</v>
      </c>
      <c r="C7" s="4">
        <f>'Sorted Data'!E619</f>
        <v>35.300472259521484</v>
      </c>
      <c r="D7" s="4">
        <f t="shared" si="0"/>
        <v>35</v>
      </c>
      <c r="E7">
        <f>'HKG Analysis'!D7</f>
        <v>19.509025573730469</v>
      </c>
      <c r="F7" s="6">
        <f t="shared" si="1"/>
        <v>15.490974426269531</v>
      </c>
      <c r="H7" s="4">
        <v>6</v>
      </c>
      <c r="I7" s="4" t="s">
        <v>324</v>
      </c>
      <c r="J7" s="4" t="s">
        <v>319</v>
      </c>
      <c r="K7" s="6">
        <f t="shared" ca="1" si="2"/>
        <v>35</v>
      </c>
      <c r="L7">
        <f t="shared" ca="1" si="3"/>
        <v>15.667105356852213</v>
      </c>
      <c r="M7" s="10">
        <f t="shared" ca="1" si="4"/>
        <v>1.9219024586388098E-5</v>
      </c>
      <c r="O7" s="11">
        <f t="shared" ca="1" si="5"/>
        <v>0.71598619360754567</v>
      </c>
      <c r="Q7" t="s">
        <v>325</v>
      </c>
      <c r="R7" s="4" t="s">
        <v>342</v>
      </c>
      <c r="S7" s="11">
        <f ca="1">AVERAGE(O27:O31)</f>
        <v>1</v>
      </c>
      <c r="T7" s="11">
        <f ca="1">STDEV(O27:O31)/SQRT(U7)</f>
        <v>0.25007487561879088</v>
      </c>
      <c r="U7" s="11">
        <f ca="1">COUNT(O27:O31)</f>
        <v>5</v>
      </c>
      <c r="V7" s="13"/>
      <c r="Y7">
        <f t="shared" ca="1" si="6"/>
        <v>1</v>
      </c>
    </row>
    <row r="8" spans="1:40" x14ac:dyDescent="0.25">
      <c r="A8" s="4">
        <f>'Sorted Data'!C620</f>
        <v>3</v>
      </c>
      <c r="B8" s="4" t="str">
        <f>'Sorted Data'!D620</f>
        <v>Cyp4a12b</v>
      </c>
      <c r="C8" s="4">
        <f>'Sorted Data'!E620</f>
        <v>33.454486846923828</v>
      </c>
      <c r="D8" s="4">
        <f t="shared" si="0"/>
        <v>33.454486846923828</v>
      </c>
      <c r="E8">
        <f>'HKG Analysis'!D8</f>
        <v>19.507649739583332</v>
      </c>
      <c r="F8" s="6">
        <f t="shared" si="1"/>
        <v>13.946837107340496</v>
      </c>
      <c r="H8" s="4">
        <v>7</v>
      </c>
      <c r="I8" s="4" t="s">
        <v>324</v>
      </c>
      <c r="J8" s="4" t="s">
        <v>319</v>
      </c>
      <c r="K8" s="6">
        <f t="shared" ca="1" si="2"/>
        <v>29.005373636881512</v>
      </c>
      <c r="L8">
        <f t="shared" ca="1" si="3"/>
        <v>9.3939615885416661</v>
      </c>
      <c r="M8" s="10">
        <f t="shared" ca="1" si="4"/>
        <v>1.4864002980509064E-3</v>
      </c>
      <c r="O8" s="11">
        <f t="shared" ca="1" si="5"/>
        <v>55.374407103487492</v>
      </c>
      <c r="R8" s="4" t="s">
        <v>319</v>
      </c>
      <c r="S8" s="11">
        <f ca="1">AVERAGE(O32:O36)</f>
        <v>17.199430165794503</v>
      </c>
      <c r="T8" s="11">
        <f ca="1">STDEV(O32:O36)/SQRT(U8)</f>
        <v>9.2538504150409331</v>
      </c>
      <c r="U8" s="11">
        <f ca="1">COUNT(O32:O36)</f>
        <v>5</v>
      </c>
      <c r="V8" s="13">
        <f ca="1">TTEST($L$27:$L$31,L32:L36,2,2)</f>
        <v>8.5993321895165868E-4</v>
      </c>
      <c r="Y8">
        <f t="shared" ca="1" si="6"/>
        <v>17.199430165794503</v>
      </c>
    </row>
    <row r="9" spans="1:40" x14ac:dyDescent="0.25">
      <c r="A9" s="4">
        <f>'Sorted Data'!C621</f>
        <v>3</v>
      </c>
      <c r="B9" s="4" t="str">
        <f>'Sorted Data'!D621</f>
        <v>Cyp4a12b</v>
      </c>
      <c r="C9" s="4">
        <f>'Sorted Data'!E621</f>
        <v>34.716159820556641</v>
      </c>
      <c r="D9" s="4">
        <f t="shared" si="0"/>
        <v>34.716159820556641</v>
      </c>
      <c r="E9">
        <f>'HKG Analysis'!D9</f>
        <v>19.507649739583332</v>
      </c>
      <c r="F9" s="6">
        <f t="shared" si="1"/>
        <v>15.208510080973308</v>
      </c>
      <c r="H9" s="4">
        <v>8</v>
      </c>
      <c r="I9" s="4" t="s">
        <v>324</v>
      </c>
      <c r="J9" s="4" t="s">
        <v>319</v>
      </c>
      <c r="K9" s="6">
        <f t="shared" ca="1" si="2"/>
        <v>33.587684631347656</v>
      </c>
      <c r="L9">
        <f t="shared" ca="1" si="3"/>
        <v>13.668830235799154</v>
      </c>
      <c r="M9" s="10">
        <f t="shared" ca="1" si="4"/>
        <v>7.6784240591651421E-5</v>
      </c>
      <c r="O9" s="11">
        <f t="shared" ca="1" si="5"/>
        <v>2.8605227025517026</v>
      </c>
      <c r="R9" s="4" t="s">
        <v>320</v>
      </c>
      <c r="S9" s="11">
        <f ca="1">AVERAGE(O37:O42)</f>
        <v>32.43541751953358</v>
      </c>
      <c r="T9" s="11">
        <f ca="1">STDEV(O37:O42)/SQRT(U9)</f>
        <v>9.2305095375975963</v>
      </c>
      <c r="U9" s="11">
        <f ca="1">COUNT(O37:O42)</f>
        <v>6</v>
      </c>
      <c r="V9" s="13">
        <f ca="1">TTEST($L$27:$L$31,L37:L42,2,2)</f>
        <v>7.06521520840085E-5</v>
      </c>
      <c r="Y9">
        <f t="shared" ca="1" si="6"/>
        <v>32.43541751953358</v>
      </c>
      <c r="AJ9" t="s">
        <v>325</v>
      </c>
    </row>
    <row r="10" spans="1:40" x14ac:dyDescent="0.25">
      <c r="A10" s="4">
        <f>'Sorted Data'!C622</f>
        <v>3</v>
      </c>
      <c r="B10" s="4" t="str">
        <f>'Sorted Data'!D622</f>
        <v>Cyp4a12b</v>
      </c>
      <c r="C10" s="4">
        <f>'Sorted Data'!E622</f>
        <v>34.032405853271484</v>
      </c>
      <c r="D10" s="4">
        <f t="shared" si="0"/>
        <v>34.032405853271484</v>
      </c>
      <c r="E10">
        <f>'HKG Analysis'!D10</f>
        <v>19.507649739583332</v>
      </c>
      <c r="F10" s="6">
        <f t="shared" si="1"/>
        <v>14.524756113688152</v>
      </c>
      <c r="H10" s="4">
        <v>9</v>
      </c>
      <c r="I10" s="4" t="s">
        <v>324</v>
      </c>
      <c r="J10" s="4" t="s">
        <v>319</v>
      </c>
      <c r="K10" s="6">
        <f t="shared" ca="1" si="2"/>
        <v>32.308816909790039</v>
      </c>
      <c r="L10">
        <f t="shared" ca="1" si="3"/>
        <v>12.400106430053711</v>
      </c>
      <c r="M10" s="10">
        <f t="shared" ca="1" si="4"/>
        <v>1.8501034590571018E-4</v>
      </c>
      <c r="O10" s="11">
        <f t="shared" ca="1" si="5"/>
        <v>6.8923816995823621</v>
      </c>
      <c r="R10" s="4" t="s">
        <v>321</v>
      </c>
      <c r="S10" s="11">
        <f ca="1">AVERAGE(O43:O47)</f>
        <v>28.844479910958889</v>
      </c>
      <c r="T10" s="11">
        <f ca="1">STDEV(O43:O47)/SQRT(U10)</f>
        <v>4.1771770195862539</v>
      </c>
      <c r="U10" s="11">
        <f ca="1">COUNT(O43:O47)</f>
        <v>5</v>
      </c>
      <c r="V10" s="13">
        <f ca="1">TTEST($L$27:$L$31,L43:L47,2,2)</f>
        <v>3.4856256894570688E-6</v>
      </c>
      <c r="Y10">
        <f t="shared" ca="1" si="6"/>
        <v>28.844479910958889</v>
      </c>
      <c r="AJ10">
        <f ca="1">L27</f>
        <v>12.291431427001953</v>
      </c>
      <c r="AK10">
        <f ca="1">L32</f>
        <v>10.673295338948568</v>
      </c>
      <c r="AL10">
        <f ca="1">L37</f>
        <v>9.8916161855061837</v>
      </c>
      <c r="AM10">
        <f ca="1">L43</f>
        <v>7.9513250986735029</v>
      </c>
      <c r="AN10">
        <f ca="1">L48</f>
        <v>8.1859525044759103</v>
      </c>
    </row>
    <row r="11" spans="1:40" x14ac:dyDescent="0.25">
      <c r="A11" s="4">
        <f>'Sorted Data'!C623</f>
        <v>4</v>
      </c>
      <c r="B11" s="4" t="str">
        <f>'Sorted Data'!D623</f>
        <v>Cyp4a12b</v>
      </c>
      <c r="C11" s="4">
        <f>'Sorted Data'!E623</f>
        <v>33.893779754638672</v>
      </c>
      <c r="D11" s="4">
        <f t="shared" si="0"/>
        <v>33.893779754638672</v>
      </c>
      <c r="E11">
        <f>'HKG Analysis'!D11</f>
        <v>19.073975245157879</v>
      </c>
      <c r="F11" s="6">
        <f t="shared" si="1"/>
        <v>14.819804509480793</v>
      </c>
      <c r="H11" s="4">
        <v>10</v>
      </c>
      <c r="I11" s="4" t="s">
        <v>324</v>
      </c>
      <c r="J11" s="4" t="s">
        <v>319</v>
      </c>
      <c r="K11" s="6">
        <f t="shared" ca="1" si="2"/>
        <v>31.866579055786133</v>
      </c>
      <c r="L11">
        <f t="shared" ca="1" si="3"/>
        <v>12.675992329915365</v>
      </c>
      <c r="M11" s="10">
        <f t="shared" ca="1" si="4"/>
        <v>1.5280799729546838E-4</v>
      </c>
      <c r="O11" s="11">
        <f t="shared" ca="1" si="5"/>
        <v>5.6927143125600246</v>
      </c>
      <c r="R11" s="4" t="s">
        <v>343</v>
      </c>
      <c r="S11" s="11">
        <f ca="1">AVERAGE(O48:O51)</f>
        <v>20.044298778523391</v>
      </c>
      <c r="T11" s="11">
        <f ca="1">STDEV(O48:O51)/SQRT(U11)</f>
        <v>5.1921506908695756</v>
      </c>
      <c r="U11" s="11">
        <f ca="1">COUNT(O48:O51)</f>
        <v>4</v>
      </c>
      <c r="V11" s="13">
        <f ca="1">TTEST($L$27:$L$31,L48:L51,2,2)</f>
        <v>4.7767822233930825E-4</v>
      </c>
      <c r="Y11">
        <f t="shared" ca="1" si="6"/>
        <v>20.044298778523391</v>
      </c>
      <c r="AJ11">
        <f t="shared" ref="AJ11:AJ14" ca="1" si="11">L28</f>
        <v>14.003538767496744</v>
      </c>
      <c r="AK11">
        <f t="shared" ref="AK11:AK14" ca="1" si="12">L33</f>
        <v>9.9097887674967442</v>
      </c>
      <c r="AL11">
        <f t="shared" ref="AL11:AL15" ca="1" si="13">L38</f>
        <v>9.7908070882161464</v>
      </c>
      <c r="AM11">
        <f t="shared" ref="AM11:AM14" ca="1" si="14">L44</f>
        <v>8.7992623647054042</v>
      </c>
      <c r="AN11">
        <f t="shared" ref="AN11:AN13" ca="1" si="15">L49</f>
        <v>8.2397969563802089</v>
      </c>
    </row>
    <row r="12" spans="1:40" x14ac:dyDescent="0.25">
      <c r="A12" s="4">
        <f>'Sorted Data'!C624</f>
        <v>4</v>
      </c>
      <c r="B12" s="4" t="str">
        <f>'Sorted Data'!D624</f>
        <v>Cyp4a12b</v>
      </c>
      <c r="C12" s="4">
        <f>'Sorted Data'!E624</f>
        <v>35.044754028320313</v>
      </c>
      <c r="D12" s="4">
        <f t="shared" si="0"/>
        <v>35</v>
      </c>
      <c r="E12">
        <f>'HKG Analysis'!D12</f>
        <v>19.073975245157879</v>
      </c>
      <c r="F12" s="6">
        <f t="shared" si="1"/>
        <v>15.926024754842121</v>
      </c>
      <c r="H12" s="4">
        <v>11</v>
      </c>
      <c r="I12" s="4" t="s">
        <v>324</v>
      </c>
      <c r="J12" s="4" t="s">
        <v>320</v>
      </c>
      <c r="K12" s="6">
        <f t="shared" ca="1" si="2"/>
        <v>24.823820114135742</v>
      </c>
      <c r="L12">
        <f t="shared" ca="1" si="3"/>
        <v>6.4396146138509103</v>
      </c>
      <c r="M12" s="10">
        <f t="shared" ca="1" si="4"/>
        <v>1.1520805394013574E-2</v>
      </c>
      <c r="O12" s="11">
        <f t="shared" ca="1" si="5"/>
        <v>429.19647478859252</v>
      </c>
      <c r="AJ12">
        <f t="shared" ca="1" si="11"/>
        <v>13.640246709187826</v>
      </c>
      <c r="AK12">
        <f t="shared" ca="1" si="12"/>
        <v>9.4102198282877598</v>
      </c>
      <c r="AL12">
        <f t="shared" ca="1" si="13"/>
        <v>6.9230651855468741</v>
      </c>
      <c r="AM12">
        <f t="shared" ca="1" si="14"/>
        <v>7.6684309641520185</v>
      </c>
      <c r="AN12">
        <f t="shared" ca="1" si="15"/>
        <v>8.0785503387451172</v>
      </c>
    </row>
    <row r="13" spans="1:40" x14ac:dyDescent="0.25">
      <c r="A13" s="4">
        <f>'Sorted Data'!C625</f>
        <v>4</v>
      </c>
      <c r="B13" s="4" t="str">
        <f>'Sorted Data'!D625</f>
        <v>Cyp4a12b</v>
      </c>
      <c r="C13" s="4">
        <f>'Sorted Data'!E625</f>
        <v>34.104259490966797</v>
      </c>
      <c r="D13" s="4">
        <f t="shared" si="0"/>
        <v>34.104259490966797</v>
      </c>
      <c r="E13">
        <f>'HKG Analysis'!D13</f>
        <v>19.073975245157879</v>
      </c>
      <c r="F13" s="6">
        <f t="shared" si="1"/>
        <v>15.030284245808918</v>
      </c>
      <c r="H13" s="4">
        <v>12</v>
      </c>
      <c r="I13" s="4" t="s">
        <v>324</v>
      </c>
      <c r="J13" s="4" t="s">
        <v>320</v>
      </c>
      <c r="K13" s="6">
        <f t="shared" ca="1" si="2"/>
        <v>23.838399887084961</v>
      </c>
      <c r="L13">
        <f t="shared" ca="1" si="3"/>
        <v>5.851279576619465</v>
      </c>
      <c r="M13" s="10">
        <f t="shared" ca="1" si="4"/>
        <v>1.7321653006945839E-2</v>
      </c>
      <c r="O13" s="11">
        <f t="shared" ca="1" si="5"/>
        <v>645.30144845215659</v>
      </c>
      <c r="AJ13">
        <f t="shared" ca="1" si="11"/>
        <v>13.100226084391275</v>
      </c>
      <c r="AK13">
        <f t="shared" ca="1" si="12"/>
        <v>9.5871353149414063</v>
      </c>
      <c r="AL13">
        <f t="shared" ca="1" si="13"/>
        <v>8.3378499348958339</v>
      </c>
      <c r="AM13">
        <f t="shared" ca="1" si="14"/>
        <v>7.5138842264811201</v>
      </c>
      <c r="AN13">
        <f t="shared" ca="1" si="15"/>
        <v>10.630208333333334</v>
      </c>
    </row>
    <row r="14" spans="1:40" x14ac:dyDescent="0.25">
      <c r="A14" s="4">
        <f>'Sorted Data'!C626</f>
        <v>5</v>
      </c>
      <c r="B14" s="4" t="str">
        <f>'Sorted Data'!D626</f>
        <v>Cyp4a12b</v>
      </c>
      <c r="C14" s="4">
        <f>'Sorted Data'!E626</f>
        <v>37.851222991943359</v>
      </c>
      <c r="D14" s="4">
        <f t="shared" si="0"/>
        <v>35</v>
      </c>
      <c r="E14">
        <f>'HKG Analysis'!D14</f>
        <v>19.54952112833659</v>
      </c>
      <c r="F14" s="6">
        <f t="shared" si="1"/>
        <v>15.45047887166341</v>
      </c>
      <c r="H14" s="4">
        <v>13</v>
      </c>
      <c r="I14" s="4" t="s">
        <v>324</v>
      </c>
      <c r="J14" s="4" t="s">
        <v>320</v>
      </c>
      <c r="K14" s="6">
        <f t="shared" ca="1" si="2"/>
        <v>24.078320185343426</v>
      </c>
      <c r="L14">
        <f t="shared" ca="1" si="3"/>
        <v>6.0451526641845694</v>
      </c>
      <c r="M14" s="10">
        <f t="shared" ca="1" si="4"/>
        <v>1.5143550833215424E-2</v>
      </c>
      <c r="O14" s="11">
        <f t="shared" ca="1" si="5"/>
        <v>564.15835621832525</v>
      </c>
      <c r="AJ14">
        <f t="shared" ca="1" si="11"/>
        <v>12.03730328877767</v>
      </c>
      <c r="AK14">
        <f t="shared" ca="1" si="12"/>
        <v>7.067767461140952</v>
      </c>
      <c r="AL14">
        <f t="shared" ca="1" si="13"/>
        <v>7.2399024963378906</v>
      </c>
      <c r="AM14">
        <f t="shared" ca="1" si="14"/>
        <v>8.2677536010742205</v>
      </c>
    </row>
    <row r="15" spans="1:40" x14ac:dyDescent="0.25">
      <c r="A15" s="4">
        <f>'Sorted Data'!C627</f>
        <v>5</v>
      </c>
      <c r="B15" s="4" t="str">
        <f>'Sorted Data'!D627</f>
        <v>Cyp4a12b</v>
      </c>
      <c r="C15" s="4">
        <f>'Sorted Data'!E627</f>
        <v>35.782970428466797</v>
      </c>
      <c r="D15" s="4">
        <f t="shared" si="0"/>
        <v>35</v>
      </c>
      <c r="E15">
        <f>'HKG Analysis'!D15</f>
        <v>19.54952112833659</v>
      </c>
      <c r="F15" s="6">
        <f t="shared" si="1"/>
        <v>15.45047887166341</v>
      </c>
      <c r="H15" s="4">
        <v>14</v>
      </c>
      <c r="I15" s="4" t="s">
        <v>324</v>
      </c>
      <c r="J15" s="4" t="s">
        <v>320</v>
      </c>
      <c r="K15" s="6">
        <f t="shared" ca="1" si="2"/>
        <v>24.30665397644043</v>
      </c>
      <c r="L15">
        <f t="shared" ca="1" si="3"/>
        <v>6.2396043141682931</v>
      </c>
      <c r="M15" s="10">
        <f t="shared" ca="1" si="4"/>
        <v>1.3234024684302759E-2</v>
      </c>
      <c r="O15" s="11">
        <f t="shared" ca="1" si="5"/>
        <v>493.02080431975639</v>
      </c>
      <c r="AL15">
        <f t="shared" ca="1" si="13"/>
        <v>7.2116107940673837</v>
      </c>
    </row>
    <row r="16" spans="1:40" x14ac:dyDescent="0.25">
      <c r="A16" s="4">
        <f>'Sorted Data'!C628</f>
        <v>5</v>
      </c>
      <c r="B16" s="4" t="str">
        <f>'Sorted Data'!D628</f>
        <v>Cyp4a12b</v>
      </c>
      <c r="C16" s="4">
        <f>'Sorted Data'!E628</f>
        <v>35.195663452148438</v>
      </c>
      <c r="D16" s="4">
        <f t="shared" si="0"/>
        <v>35</v>
      </c>
      <c r="E16">
        <f>'HKG Analysis'!D16</f>
        <v>19.54952112833659</v>
      </c>
      <c r="F16" s="6">
        <f t="shared" si="1"/>
        <v>15.45047887166341</v>
      </c>
      <c r="H16" s="4">
        <v>15</v>
      </c>
      <c r="I16" s="4" t="s">
        <v>324</v>
      </c>
      <c r="J16" s="4" t="s">
        <v>320</v>
      </c>
      <c r="K16" s="6">
        <f t="shared" ca="1" si="2"/>
        <v>24.566687901814777</v>
      </c>
      <c r="L16">
        <f t="shared" ca="1" si="3"/>
        <v>6.395428339640298</v>
      </c>
      <c r="M16" s="10">
        <f t="shared" ca="1" si="4"/>
        <v>1.1879119046944026E-2</v>
      </c>
      <c r="O16" s="11">
        <f t="shared" ca="1" si="5"/>
        <v>442.54510376433097</v>
      </c>
    </row>
    <row r="17" spans="1:15" x14ac:dyDescent="0.25">
      <c r="A17" s="4">
        <f>'Sorted Data'!C629</f>
        <v>6</v>
      </c>
      <c r="B17" s="4" t="str">
        <f>'Sorted Data'!D629</f>
        <v>Cyp4a12b</v>
      </c>
      <c r="C17" s="4">
        <f>'Sorted Data'!E629</f>
        <v>37.165355682373047</v>
      </c>
      <c r="D17" s="4">
        <f t="shared" si="0"/>
        <v>35</v>
      </c>
      <c r="E17">
        <f>'HKG Analysis'!D17</f>
        <v>19.332894643147785</v>
      </c>
      <c r="F17" s="6">
        <f t="shared" si="1"/>
        <v>15.667105356852215</v>
      </c>
      <c r="H17" s="4">
        <v>16</v>
      </c>
      <c r="I17" s="4" t="s">
        <v>324</v>
      </c>
      <c r="J17" s="4" t="s">
        <v>321</v>
      </c>
      <c r="K17" s="6">
        <f t="shared" ca="1" si="2"/>
        <v>23.594457626342773</v>
      </c>
      <c r="L17">
        <f t="shared" ca="1" si="3"/>
        <v>4.8347810109456368</v>
      </c>
      <c r="M17" s="10">
        <f t="shared" ca="1" si="4"/>
        <v>3.5041758580917841E-2</v>
      </c>
      <c r="O17" s="11">
        <f ca="1">M17/$N$2</f>
        <v>1305.4468623467776</v>
      </c>
    </row>
    <row r="18" spans="1:15" x14ac:dyDescent="0.25">
      <c r="A18" s="4">
        <f>'Sorted Data'!C630</f>
        <v>6</v>
      </c>
      <c r="B18" s="4" t="str">
        <f>'Sorted Data'!D630</f>
        <v>Cyp4a12b</v>
      </c>
      <c r="C18" s="4">
        <f>'Sorted Data'!E630</f>
        <v>35.719741821289063</v>
      </c>
      <c r="D18" s="4">
        <f t="shared" si="0"/>
        <v>35</v>
      </c>
      <c r="E18">
        <f>'HKG Analysis'!D18</f>
        <v>19.332894643147785</v>
      </c>
      <c r="F18" s="6">
        <f t="shared" si="1"/>
        <v>15.667105356852215</v>
      </c>
      <c r="H18" s="4">
        <v>17</v>
      </c>
      <c r="I18" s="4" t="s">
        <v>324</v>
      </c>
      <c r="J18" s="4" t="s">
        <v>321</v>
      </c>
      <c r="K18" s="6">
        <f t="shared" ca="1" si="2"/>
        <v>33.944792429606117</v>
      </c>
      <c r="L18">
        <f t="shared" ca="1" si="3"/>
        <v>14.731223424275717</v>
      </c>
      <c r="M18" s="10">
        <f t="shared" ca="1" si="4"/>
        <v>3.6767142343552515E-5</v>
      </c>
      <c r="O18" s="11">
        <f t="shared" ca="1" si="5"/>
        <v>1.3697243675431654</v>
      </c>
    </row>
    <row r="19" spans="1:15" x14ac:dyDescent="0.25">
      <c r="A19" s="4">
        <f>'Sorted Data'!C631</f>
        <v>6</v>
      </c>
      <c r="B19" s="4" t="str">
        <f>'Sorted Data'!D631</f>
        <v>Cyp4a12b</v>
      </c>
      <c r="C19" s="4">
        <f>'Sorted Data'!E631</f>
        <v>36.082866668701172</v>
      </c>
      <c r="D19" s="4">
        <f t="shared" si="0"/>
        <v>35</v>
      </c>
      <c r="E19">
        <f>'HKG Analysis'!D19</f>
        <v>19.332894643147785</v>
      </c>
      <c r="F19" s="6">
        <f t="shared" si="1"/>
        <v>15.667105356852215</v>
      </c>
      <c r="H19" s="4">
        <v>18</v>
      </c>
      <c r="I19" s="4" t="s">
        <v>324</v>
      </c>
      <c r="J19" s="4" t="s">
        <v>321</v>
      </c>
      <c r="K19" s="6">
        <f t="shared" ca="1" si="2"/>
        <v>33.08107121785482</v>
      </c>
      <c r="L19">
        <f t="shared" ca="1" si="3"/>
        <v>14.023257573445639</v>
      </c>
      <c r="M19" s="10">
        <f t="shared" ca="1" si="4"/>
        <v>6.0059101876042537E-5</v>
      </c>
      <c r="O19" s="11">
        <f t="shared" ca="1" si="5"/>
        <v>2.2374438177352336</v>
      </c>
    </row>
    <row r="20" spans="1:15" x14ac:dyDescent="0.25">
      <c r="A20" s="4">
        <f>'Sorted Data'!C632</f>
        <v>7</v>
      </c>
      <c r="B20" s="4" t="str">
        <f>'Sorted Data'!D632</f>
        <v>Cyp4a12b</v>
      </c>
      <c r="C20" s="4">
        <f>'Sorted Data'!E632</f>
        <v>28.531091690063477</v>
      </c>
      <c r="D20" s="4">
        <f t="shared" si="0"/>
        <v>28.531091690063477</v>
      </c>
      <c r="E20">
        <f>'HKG Analysis'!D20</f>
        <v>19.611412048339844</v>
      </c>
      <c r="F20" s="6">
        <f t="shared" si="1"/>
        <v>8.9196796417236328</v>
      </c>
      <c r="H20" s="4">
        <v>19</v>
      </c>
      <c r="I20" s="4" t="s">
        <v>324</v>
      </c>
      <c r="J20" s="4" t="s">
        <v>321</v>
      </c>
      <c r="K20" s="6">
        <f t="shared" ca="1" si="2"/>
        <v>31.117799123128254</v>
      </c>
      <c r="L20">
        <f t="shared" ca="1" si="3"/>
        <v>11.878243764241537</v>
      </c>
      <c r="M20" s="10">
        <f t="shared" ca="1" si="4"/>
        <v>2.6563930245789908E-4</v>
      </c>
      <c r="O20" s="11">
        <f t="shared" ca="1" si="5"/>
        <v>9.8961355808920679</v>
      </c>
    </row>
    <row r="21" spans="1:15" x14ac:dyDescent="0.25">
      <c r="A21" s="4">
        <f>'Sorted Data'!C633</f>
        <v>7</v>
      </c>
      <c r="B21" s="4" t="str">
        <f>'Sorted Data'!D633</f>
        <v>Cyp4a12b</v>
      </c>
      <c r="C21" s="4">
        <f>'Sorted Data'!E633</f>
        <v>28.741765975952148</v>
      </c>
      <c r="D21" s="4">
        <f t="shared" si="0"/>
        <v>28.741765975952148</v>
      </c>
      <c r="E21">
        <f>'HKG Analysis'!D21</f>
        <v>19.611412048339844</v>
      </c>
      <c r="F21" s="6">
        <f t="shared" si="1"/>
        <v>9.1303539276123047</v>
      </c>
      <c r="H21" s="4">
        <v>20</v>
      </c>
      <c r="I21" s="4" t="s">
        <v>324</v>
      </c>
      <c r="J21" s="4" t="s">
        <v>321</v>
      </c>
      <c r="K21" s="6">
        <f t="shared" ca="1" si="2"/>
        <v>30.140139261881512</v>
      </c>
      <c r="L21">
        <f t="shared" ca="1" si="3"/>
        <v>11.134676615397135</v>
      </c>
      <c r="M21" s="10">
        <f t="shared" ca="1" si="4"/>
        <v>4.4476268845776928E-4</v>
      </c>
      <c r="O21" s="11">
        <f t="shared" ca="1" si="5"/>
        <v>16.569204276531043</v>
      </c>
    </row>
    <row r="22" spans="1:15" x14ac:dyDescent="0.25">
      <c r="A22" s="4">
        <f>'Sorted Data'!C634</f>
        <v>7</v>
      </c>
      <c r="B22" s="4" t="str">
        <f>'Sorted Data'!D634</f>
        <v>Cyp4a12b</v>
      </c>
      <c r="C22" s="4">
        <f>'Sorted Data'!E634</f>
        <v>29.743263244628906</v>
      </c>
      <c r="D22" s="4">
        <f t="shared" si="0"/>
        <v>29.743263244628906</v>
      </c>
      <c r="E22">
        <f>'HKG Analysis'!D22</f>
        <v>19.611412048339844</v>
      </c>
      <c r="F22" s="6">
        <f t="shared" si="1"/>
        <v>10.131851196289063</v>
      </c>
      <c r="H22" s="4">
        <v>21</v>
      </c>
      <c r="I22" s="4" t="s">
        <v>324</v>
      </c>
      <c r="J22" s="4" t="s">
        <v>322</v>
      </c>
      <c r="K22" s="6">
        <f t="shared" ca="1" si="2"/>
        <v>25.086633046468098</v>
      </c>
      <c r="L22">
        <f t="shared" ca="1" si="3"/>
        <v>6.6559066772460946</v>
      </c>
      <c r="M22" s="10">
        <f t="shared" ca="1" si="4"/>
        <v>9.916820259721796E-3</v>
      </c>
      <c r="O22" s="11">
        <f t="shared" ca="1" si="5"/>
        <v>369.44155820879712</v>
      </c>
    </row>
    <row r="23" spans="1:15" x14ac:dyDescent="0.25">
      <c r="A23" s="4">
        <f>'Sorted Data'!C635</f>
        <v>8</v>
      </c>
      <c r="B23" s="4" t="str">
        <f>'Sorted Data'!D635</f>
        <v>Cyp4a12b</v>
      </c>
      <c r="C23" s="4">
        <f>'Sorted Data'!E635</f>
        <v>33.534507751464844</v>
      </c>
      <c r="D23" s="4">
        <f t="shared" si="0"/>
        <v>33.534507751464844</v>
      </c>
      <c r="E23">
        <f>'HKG Analysis'!D23</f>
        <v>19.918854395548504</v>
      </c>
      <c r="F23" s="6">
        <f t="shared" si="1"/>
        <v>13.61565335591634</v>
      </c>
      <c r="H23" s="4">
        <v>22</v>
      </c>
      <c r="I23" s="4" t="s">
        <v>324</v>
      </c>
      <c r="J23" s="4" t="s">
        <v>322</v>
      </c>
      <c r="K23" s="6">
        <f t="shared" ca="1" si="2"/>
        <v>25.560239791870117</v>
      </c>
      <c r="L23">
        <f t="shared" ca="1" si="3"/>
        <v>7.0507011413574219</v>
      </c>
      <c r="M23" s="10">
        <f t="shared" ca="1" si="4"/>
        <v>7.5427109653808215E-3</v>
      </c>
      <c r="O23" s="11">
        <f t="shared" ca="1" si="5"/>
        <v>280.99641005765744</v>
      </c>
    </row>
    <row r="24" spans="1:15" x14ac:dyDescent="0.25">
      <c r="A24" s="4">
        <f>'Sorted Data'!C636</f>
        <v>8</v>
      </c>
      <c r="B24" s="4" t="str">
        <f>'Sorted Data'!D636</f>
        <v>Cyp4a12b</v>
      </c>
      <c r="C24" s="4">
        <f>'Sorted Data'!E636</f>
        <v>33.663394927978516</v>
      </c>
      <c r="D24" s="4">
        <f t="shared" si="0"/>
        <v>33.663394927978516</v>
      </c>
      <c r="E24">
        <f>'HKG Analysis'!D24</f>
        <v>19.918854395548504</v>
      </c>
      <c r="F24" s="6">
        <f t="shared" si="1"/>
        <v>13.744540532430012</v>
      </c>
      <c r="H24" s="4">
        <v>23</v>
      </c>
      <c r="I24" s="4" t="s">
        <v>324</v>
      </c>
      <c r="J24" s="4" t="s">
        <v>322</v>
      </c>
      <c r="K24" s="6">
        <f t="shared" ca="1" si="2"/>
        <v>26.129732767740887</v>
      </c>
      <c r="L24">
        <f t="shared" ca="1" si="3"/>
        <v>7.159434000651042</v>
      </c>
      <c r="M24" s="10">
        <f t="shared" ca="1" si="4"/>
        <v>6.9951271626201876E-3</v>
      </c>
      <c r="O24" s="11">
        <f t="shared" ca="1" si="5"/>
        <v>260.59670450249575</v>
      </c>
    </row>
    <row r="25" spans="1:15" x14ac:dyDescent="0.25">
      <c r="A25" s="4">
        <f>'Sorted Data'!C637</f>
        <v>8</v>
      </c>
      <c r="B25" s="4" t="str">
        <f>'Sorted Data'!D637</f>
        <v>Cyp4a12b</v>
      </c>
      <c r="C25" s="4">
        <f>'Sorted Data'!E637</f>
        <v>33.565151214599609</v>
      </c>
      <c r="D25" s="4">
        <f t="shared" si="0"/>
        <v>33.565151214599609</v>
      </c>
      <c r="E25">
        <f>'HKG Analysis'!D25</f>
        <v>19.918854395548504</v>
      </c>
      <c r="F25" s="6">
        <f t="shared" si="1"/>
        <v>13.646296819051106</v>
      </c>
      <c r="H25" s="4">
        <v>24</v>
      </c>
      <c r="I25" s="4" t="s">
        <v>324</v>
      </c>
      <c r="J25" s="4" t="s">
        <v>322</v>
      </c>
      <c r="K25" s="6">
        <f t="shared" ca="1" si="2"/>
        <v>33.534500122070313</v>
      </c>
      <c r="L25">
        <f t="shared" ca="1" si="3"/>
        <v>14.682010650634766</v>
      </c>
      <c r="M25" s="10">
        <f t="shared" ca="1" si="4"/>
        <v>3.8042968485375473E-5</v>
      </c>
      <c r="O25" s="11">
        <f t="shared" ca="1" si="5"/>
        <v>1.4172540378905247</v>
      </c>
    </row>
    <row r="26" spans="1:15" x14ac:dyDescent="0.25">
      <c r="A26" s="4">
        <f>'Sorted Data'!C638</f>
        <v>9</v>
      </c>
      <c r="B26" s="4" t="str">
        <f>'Sorted Data'!D638</f>
        <v>Cyp4a12b</v>
      </c>
      <c r="C26" s="4">
        <f>'Sorted Data'!E638</f>
        <v>32.513916015625</v>
      </c>
      <c r="D26" s="4">
        <f t="shared" si="0"/>
        <v>32.513916015625</v>
      </c>
      <c r="E26">
        <f>'HKG Analysis'!D26</f>
        <v>19.908710479736328</v>
      </c>
      <c r="F26" s="6">
        <f t="shared" si="1"/>
        <v>12.605205535888672</v>
      </c>
      <c r="H26" s="4">
        <v>25</v>
      </c>
      <c r="I26" s="4" t="s">
        <v>324</v>
      </c>
      <c r="J26" s="4" t="s">
        <v>322</v>
      </c>
      <c r="K26" s="6">
        <f t="shared" ca="1" si="2"/>
        <v>25.219226201375324</v>
      </c>
      <c r="L26">
        <f t="shared" ca="1" si="3"/>
        <v>6.7200005849202471</v>
      </c>
      <c r="M26" s="10">
        <f t="shared" ca="1" si="4"/>
        <v>9.4858936884144353E-3</v>
      </c>
      <c r="O26" s="11">
        <f t="shared" ca="1" si="5"/>
        <v>353.38780510973351</v>
      </c>
    </row>
    <row r="27" spans="1:15" x14ac:dyDescent="0.25">
      <c r="A27" s="4">
        <f>'Sorted Data'!C639</f>
        <v>9</v>
      </c>
      <c r="B27" s="4" t="str">
        <f>'Sorted Data'!D639</f>
        <v>Cyp4a12b</v>
      </c>
      <c r="C27" s="4">
        <f>'Sorted Data'!E639</f>
        <v>31.984762191772461</v>
      </c>
      <c r="D27" s="4">
        <f t="shared" si="0"/>
        <v>31.984762191772461</v>
      </c>
      <c r="E27">
        <f>'HKG Analysis'!D27</f>
        <v>19.908710479736328</v>
      </c>
      <c r="F27" s="6">
        <f t="shared" si="1"/>
        <v>12.076051712036133</v>
      </c>
      <c r="H27" s="4">
        <v>26</v>
      </c>
      <c r="I27" s="4" t="s">
        <v>325</v>
      </c>
      <c r="J27" s="4">
        <v>0</v>
      </c>
      <c r="K27" s="6">
        <f t="shared" ca="1" si="2"/>
        <v>30.582258224487305</v>
      </c>
      <c r="L27">
        <f t="shared" ca="1" si="3"/>
        <v>12.291431427001953</v>
      </c>
      <c r="M27" s="10">
        <f t="shared" ca="1" si="4"/>
        <v>1.9948509450778252E-4</v>
      </c>
      <c r="N27" s="10">
        <f ca="1">AVERAGE(M27:M31)</f>
        <v>1.3809561684972288E-4</v>
      </c>
      <c r="O27" s="11">
        <f ca="1">M27/$N$27</f>
        <v>1.4445432741349373</v>
      </c>
    </row>
    <row r="28" spans="1:15" x14ac:dyDescent="0.25">
      <c r="A28" s="4">
        <f>'Sorted Data'!C640</f>
        <v>9</v>
      </c>
      <c r="B28" s="4" t="str">
        <f>'Sorted Data'!D640</f>
        <v>Cyp4a12b</v>
      </c>
      <c r="C28" s="4">
        <f>'Sorted Data'!E640</f>
        <v>32.427772521972656</v>
      </c>
      <c r="D28" s="4">
        <f t="shared" si="0"/>
        <v>32.427772521972656</v>
      </c>
      <c r="E28">
        <f>'HKG Analysis'!D28</f>
        <v>19.908710479736328</v>
      </c>
      <c r="F28" s="6">
        <f t="shared" si="1"/>
        <v>12.519062042236328</v>
      </c>
      <c r="H28" s="4">
        <v>27</v>
      </c>
      <c r="I28" s="4" t="s">
        <v>325</v>
      </c>
      <c r="J28" s="4">
        <v>0</v>
      </c>
      <c r="K28" s="6">
        <f t="shared" ca="1" si="2"/>
        <v>32.298820495605469</v>
      </c>
      <c r="L28">
        <f t="shared" ca="1" si="3"/>
        <v>14.003538767496744</v>
      </c>
      <c r="M28" s="10">
        <f t="shared" ca="1" si="4"/>
        <v>6.088562738985598E-5</v>
      </c>
      <c r="O28" s="11">
        <f t="shared" ref="O28:O51" ca="1" si="16">M28/$N$27</f>
        <v>0.44089471323418156</v>
      </c>
    </row>
    <row r="29" spans="1:15" x14ac:dyDescent="0.25">
      <c r="A29" s="4">
        <f>'Sorted Data'!C641</f>
        <v>10</v>
      </c>
      <c r="B29" s="4" t="str">
        <f>'Sorted Data'!D641</f>
        <v>Cyp4a12b</v>
      </c>
      <c r="C29" s="4">
        <f>'Sorted Data'!E641</f>
        <v>32.515083312988281</v>
      </c>
      <c r="D29" s="4">
        <f t="shared" si="0"/>
        <v>32.515083312988281</v>
      </c>
      <c r="E29">
        <f>'HKG Analysis'!D29</f>
        <v>19.190586725870769</v>
      </c>
      <c r="F29" s="6">
        <f t="shared" si="1"/>
        <v>13.324496587117512</v>
      </c>
      <c r="H29" s="4">
        <v>28</v>
      </c>
      <c r="I29" s="4" t="s">
        <v>325</v>
      </c>
      <c r="J29" s="4">
        <v>0</v>
      </c>
      <c r="K29" s="6">
        <f t="shared" ca="1" si="2"/>
        <v>32.082805633544922</v>
      </c>
      <c r="L29">
        <f t="shared" ca="1" si="3"/>
        <v>13.640246709187826</v>
      </c>
      <c r="M29" s="10">
        <f t="shared" ca="1" si="4"/>
        <v>7.8320705754599885E-5</v>
      </c>
      <c r="O29" s="11">
        <f t="shared" ca="1" si="16"/>
        <v>0.56714838270232215</v>
      </c>
    </row>
    <row r="30" spans="1:15" x14ac:dyDescent="0.25">
      <c r="A30" s="4">
        <f>'Sorted Data'!C642</f>
        <v>10</v>
      </c>
      <c r="B30" s="4" t="str">
        <f>'Sorted Data'!D642</f>
        <v>Cyp4a12b</v>
      </c>
      <c r="C30" s="4">
        <f>'Sorted Data'!E642</f>
        <v>31.633440017700195</v>
      </c>
      <c r="D30" s="4">
        <f t="shared" si="0"/>
        <v>31.633440017700195</v>
      </c>
      <c r="E30">
        <f>'HKG Analysis'!D30</f>
        <v>19.190586725870769</v>
      </c>
      <c r="F30" s="6">
        <f t="shared" si="1"/>
        <v>12.442853291829426</v>
      </c>
      <c r="H30" s="4">
        <v>29</v>
      </c>
      <c r="I30" s="4" t="s">
        <v>325</v>
      </c>
      <c r="J30" s="4">
        <v>0</v>
      </c>
      <c r="K30" s="6">
        <f t="shared" ca="1" si="2"/>
        <v>31.480922698974609</v>
      </c>
      <c r="L30">
        <f t="shared" ca="1" si="3"/>
        <v>13.100226084391275</v>
      </c>
      <c r="M30" s="10">
        <f t="shared" ca="1" si="4"/>
        <v>1.1387778169167872E-4</v>
      </c>
      <c r="O30" s="11">
        <f t="shared" ca="1" si="16"/>
        <v>0.82462995053348964</v>
      </c>
    </row>
    <row r="31" spans="1:15" x14ac:dyDescent="0.25">
      <c r="A31" s="4">
        <f>'Sorted Data'!C643</f>
        <v>10</v>
      </c>
      <c r="B31" s="4" t="str">
        <f>'Sorted Data'!D643</f>
        <v>Cyp4a12b</v>
      </c>
      <c r="C31" s="4">
        <f>'Sorted Data'!E643</f>
        <v>31.451213836669922</v>
      </c>
      <c r="D31" s="4">
        <f t="shared" si="0"/>
        <v>31.451213836669922</v>
      </c>
      <c r="E31">
        <f>'HKG Analysis'!D31</f>
        <v>19.190586725870769</v>
      </c>
      <c r="F31" s="6">
        <f t="shared" si="1"/>
        <v>12.260627110799152</v>
      </c>
      <c r="H31" s="4">
        <v>30</v>
      </c>
      <c r="I31" s="4" t="s">
        <v>325</v>
      </c>
      <c r="J31" s="4">
        <v>0</v>
      </c>
      <c r="K31" s="6">
        <f t="shared" ca="1" si="2"/>
        <v>30.45317268371582</v>
      </c>
      <c r="L31">
        <f t="shared" ca="1" si="3"/>
        <v>12.03730328877767</v>
      </c>
      <c r="M31" s="10">
        <f t="shared" ca="1" si="4"/>
        <v>2.3790887490469733E-4</v>
      </c>
      <c r="O31" s="11">
        <f t="shared" ca="1" si="16"/>
        <v>1.7227836793950693</v>
      </c>
    </row>
    <row r="32" spans="1:15" x14ac:dyDescent="0.25">
      <c r="A32" s="4">
        <f>'Sorted Data'!C644</f>
        <v>11</v>
      </c>
      <c r="B32" s="4" t="str">
        <f>'Sorted Data'!D644</f>
        <v>Cyp4a12b</v>
      </c>
      <c r="C32" s="4">
        <f>'Sorted Data'!E644</f>
        <v>24.981838226318359</v>
      </c>
      <c r="D32" s="4">
        <f t="shared" si="0"/>
        <v>24.981838226318359</v>
      </c>
      <c r="E32">
        <f>'HKG Analysis'!D32</f>
        <v>18.384205500284832</v>
      </c>
      <c r="F32" s="6">
        <f t="shared" si="1"/>
        <v>6.5976327260335275</v>
      </c>
      <c r="H32" s="4">
        <v>31</v>
      </c>
      <c r="I32" s="4" t="s">
        <v>325</v>
      </c>
      <c r="J32" s="4" t="s">
        <v>319</v>
      </c>
      <c r="K32" s="6">
        <f t="shared" ca="1" si="2"/>
        <v>28.920749028523762</v>
      </c>
      <c r="L32">
        <f t="shared" ca="1" si="3"/>
        <v>10.673295338948568</v>
      </c>
      <c r="M32" s="10">
        <f t="shared" ca="1" si="4"/>
        <v>6.1237570210654561E-4</v>
      </c>
      <c r="O32" s="11">
        <f t="shared" ca="1" si="16"/>
        <v>4.4344325770523136</v>
      </c>
    </row>
    <row r="33" spans="1:15" x14ac:dyDescent="0.25">
      <c r="A33" s="4">
        <f>'Sorted Data'!C645</f>
        <v>11</v>
      </c>
      <c r="B33" s="4" t="str">
        <f>'Sorted Data'!D645</f>
        <v>Cyp4a12b</v>
      </c>
      <c r="C33" s="4">
        <f>'Sorted Data'!E645</f>
        <v>24.775655746459961</v>
      </c>
      <c r="D33" s="4">
        <f t="shared" si="0"/>
        <v>24.775655746459961</v>
      </c>
      <c r="E33">
        <f>'HKG Analysis'!D33</f>
        <v>18.384205500284832</v>
      </c>
      <c r="F33" s="6">
        <f t="shared" si="1"/>
        <v>6.391450246175129</v>
      </c>
      <c r="H33" s="4">
        <v>32</v>
      </c>
      <c r="I33" s="4" t="s">
        <v>325</v>
      </c>
      <c r="J33" s="4" t="s">
        <v>319</v>
      </c>
      <c r="K33" s="6">
        <f t="shared" ca="1" si="2"/>
        <v>27.993316014607746</v>
      </c>
      <c r="L33">
        <f t="shared" ca="1" si="3"/>
        <v>9.9097887674967442</v>
      </c>
      <c r="M33" s="10">
        <f t="shared" ca="1" si="4"/>
        <v>1.0395762049323317E-3</v>
      </c>
      <c r="O33" s="11">
        <f t="shared" ca="1" si="16"/>
        <v>7.5279449749922875</v>
      </c>
    </row>
    <row r="34" spans="1:15" x14ac:dyDescent="0.25">
      <c r="A34" s="4">
        <f>'Sorted Data'!C646</f>
        <v>11</v>
      </c>
      <c r="B34" s="4" t="str">
        <f>'Sorted Data'!D646</f>
        <v>Cyp4a12b</v>
      </c>
      <c r="C34" s="4">
        <f>'Sorted Data'!E646</f>
        <v>24.713966369628906</v>
      </c>
      <c r="D34" s="4">
        <f t="shared" si="0"/>
        <v>24.713966369628906</v>
      </c>
      <c r="E34">
        <f>'HKG Analysis'!D34</f>
        <v>18.384205500284832</v>
      </c>
      <c r="F34" s="6">
        <f t="shared" si="1"/>
        <v>6.3297608693440743</v>
      </c>
      <c r="H34" s="4">
        <v>33</v>
      </c>
      <c r="I34" s="4" t="s">
        <v>325</v>
      </c>
      <c r="J34" s="4" t="s">
        <v>319</v>
      </c>
      <c r="K34" s="6">
        <f t="shared" ca="1" si="2"/>
        <v>27.583072026570637</v>
      </c>
      <c r="L34">
        <f t="shared" ca="1" si="3"/>
        <v>9.4102198282877598</v>
      </c>
      <c r="M34" s="10">
        <f t="shared" ca="1" si="4"/>
        <v>1.4697435599443324E-3</v>
      </c>
      <c r="O34" s="11">
        <f t="shared" ca="1" si="16"/>
        <v>10.642941416045977</v>
      </c>
    </row>
    <row r="35" spans="1:15" x14ac:dyDescent="0.25">
      <c r="A35" s="4">
        <f>'Sorted Data'!C647</f>
        <v>12</v>
      </c>
      <c r="B35" s="4" t="str">
        <f>'Sorted Data'!D647</f>
        <v>Cyp4a12b</v>
      </c>
      <c r="C35" s="4">
        <f>'Sorted Data'!E647</f>
        <v>23.788137435913086</v>
      </c>
      <c r="D35" s="4">
        <f t="shared" si="0"/>
        <v>23.788137435913086</v>
      </c>
      <c r="E35">
        <f>'HKG Analysis'!D35</f>
        <v>17.987120310465496</v>
      </c>
      <c r="F35" s="6">
        <f t="shared" si="1"/>
        <v>5.80101712544759</v>
      </c>
      <c r="H35" s="4">
        <v>34</v>
      </c>
      <c r="I35" s="4" t="s">
        <v>325</v>
      </c>
      <c r="J35" s="4" t="s">
        <v>319</v>
      </c>
      <c r="K35" s="6">
        <f t="shared" ca="1" si="2"/>
        <v>27.556772232055664</v>
      </c>
      <c r="L35">
        <f t="shared" ca="1" si="3"/>
        <v>9.5871353149414063</v>
      </c>
      <c r="M35" s="10">
        <f t="shared" ca="1" si="4"/>
        <v>1.3001237676025519E-3</v>
      </c>
      <c r="O35" s="11">
        <f t="shared" ca="1" si="16"/>
        <v>9.4146635299609862</v>
      </c>
    </row>
    <row r="36" spans="1:15" x14ac:dyDescent="0.25">
      <c r="A36" s="4">
        <f>'Sorted Data'!C648</f>
        <v>12</v>
      </c>
      <c r="B36" s="4" t="str">
        <f>'Sorted Data'!D648</f>
        <v>Cyp4a12b</v>
      </c>
      <c r="C36" s="4">
        <f>'Sorted Data'!E648</f>
        <v>23.913965225219727</v>
      </c>
      <c r="D36" s="4">
        <f t="shared" si="0"/>
        <v>23.913965225219727</v>
      </c>
      <c r="E36">
        <f>'HKG Analysis'!D36</f>
        <v>17.987120310465496</v>
      </c>
      <c r="F36" s="6">
        <f t="shared" si="1"/>
        <v>5.9268449147542306</v>
      </c>
      <c r="H36" s="4">
        <v>35</v>
      </c>
      <c r="I36" s="4" t="s">
        <v>325</v>
      </c>
      <c r="J36" s="4" t="s">
        <v>319</v>
      </c>
      <c r="K36" s="6">
        <f t="shared" ca="1" si="2"/>
        <v>25.238928476969402</v>
      </c>
      <c r="L36">
        <f t="shared" ca="1" si="3"/>
        <v>7.067767461140952</v>
      </c>
      <c r="M36" s="10">
        <f t="shared" ca="1" si="4"/>
        <v>7.4540103564598561E-3</v>
      </c>
      <c r="O36" s="11">
        <f t="shared" ca="1" si="16"/>
        <v>53.977168330920954</v>
      </c>
    </row>
    <row r="37" spans="1:15" x14ac:dyDescent="0.25">
      <c r="A37" s="4">
        <f>'Sorted Data'!C649</f>
        <v>12</v>
      </c>
      <c r="B37" s="4" t="str">
        <f>'Sorted Data'!D649</f>
        <v>Cyp4a12b</v>
      </c>
      <c r="C37" s="4">
        <f>'Sorted Data'!E649</f>
        <v>23.81309700012207</v>
      </c>
      <c r="D37" s="4">
        <f t="shared" si="0"/>
        <v>23.81309700012207</v>
      </c>
      <c r="E37">
        <f>'HKG Analysis'!D37</f>
        <v>17.987120310465496</v>
      </c>
      <c r="F37" s="6">
        <f t="shared" si="1"/>
        <v>5.8259766896565743</v>
      </c>
      <c r="H37" s="4">
        <v>36</v>
      </c>
      <c r="I37" s="4" t="s">
        <v>325</v>
      </c>
      <c r="J37" s="4" t="s">
        <v>320</v>
      </c>
      <c r="K37" s="6">
        <f t="shared" ca="1" si="2"/>
        <v>27.55567741394043</v>
      </c>
      <c r="L37">
        <f t="shared" ca="1" si="3"/>
        <v>9.8916161855061837</v>
      </c>
      <c r="M37" s="10">
        <f t="shared" ca="1" si="4"/>
        <v>1.0527538117593637E-3</v>
      </c>
      <c r="O37" s="11">
        <f t="shared" ca="1" si="16"/>
        <v>7.6233687627101272</v>
      </c>
    </row>
    <row r="38" spans="1:15" x14ac:dyDescent="0.25">
      <c r="A38" s="4">
        <f>'Sorted Data'!C650</f>
        <v>13</v>
      </c>
      <c r="B38" s="4" t="str">
        <f>'Sorted Data'!D650</f>
        <v>Cyp4a12b</v>
      </c>
      <c r="C38" s="4">
        <f>'Sorted Data'!E650</f>
        <v>23.848295211791992</v>
      </c>
      <c r="D38" s="4">
        <f t="shared" si="0"/>
        <v>23.848295211791992</v>
      </c>
      <c r="E38">
        <f>'HKG Analysis'!D38</f>
        <v>18.033167521158855</v>
      </c>
      <c r="F38" s="6">
        <f t="shared" si="1"/>
        <v>5.8151276906331368</v>
      </c>
      <c r="H38" s="4">
        <v>37</v>
      </c>
      <c r="I38" s="4" t="s">
        <v>325</v>
      </c>
      <c r="J38" s="4" t="s">
        <v>320</v>
      </c>
      <c r="K38" s="6">
        <f t="shared" ca="1" si="2"/>
        <v>27.769974390665691</v>
      </c>
      <c r="L38">
        <f t="shared" ca="1" si="3"/>
        <v>9.7908070882161464</v>
      </c>
      <c r="M38" s="10">
        <f t="shared" ca="1" si="4"/>
        <v>1.1289465602883043E-3</v>
      </c>
      <c r="O38" s="11">
        <f t="shared" ca="1" si="16"/>
        <v>8.1751078422484316</v>
      </c>
    </row>
    <row r="39" spans="1:15" x14ac:dyDescent="0.25">
      <c r="A39" s="4">
        <f>'Sorted Data'!C651</f>
        <v>13</v>
      </c>
      <c r="B39" s="4" t="str">
        <f>'Sorted Data'!D651</f>
        <v>Cyp4a12b</v>
      </c>
      <c r="C39" s="4">
        <f>'Sorted Data'!E651</f>
        <v>23.964439392089844</v>
      </c>
      <c r="D39" s="4">
        <f t="shared" si="0"/>
        <v>23.964439392089844</v>
      </c>
      <c r="E39">
        <f>'HKG Analysis'!D39</f>
        <v>18.033167521158855</v>
      </c>
      <c r="F39" s="6">
        <f t="shared" si="1"/>
        <v>5.9312718709309884</v>
      </c>
      <c r="H39" s="4">
        <v>38</v>
      </c>
      <c r="I39" s="4" t="s">
        <v>325</v>
      </c>
      <c r="J39" s="4" t="s">
        <v>320</v>
      </c>
      <c r="K39" s="6">
        <f t="shared" ca="1" si="2"/>
        <v>24.844484965006512</v>
      </c>
      <c r="L39">
        <f t="shared" ca="1" si="3"/>
        <v>6.9230651855468741</v>
      </c>
      <c r="M39" s="10">
        <f t="shared" ca="1" si="4"/>
        <v>8.2404270150017566E-3</v>
      </c>
      <c r="O39" s="11">
        <f t="shared" ca="1" si="16"/>
        <v>59.671894032444754</v>
      </c>
    </row>
    <row r="40" spans="1:15" x14ac:dyDescent="0.25">
      <c r="A40" s="4">
        <f>'Sorted Data'!C652</f>
        <v>13</v>
      </c>
      <c r="B40" s="4" t="str">
        <f>'Sorted Data'!D652</f>
        <v>Cyp4a12b</v>
      </c>
      <c r="C40" s="4">
        <f>'Sorted Data'!E652</f>
        <v>24.422225952148438</v>
      </c>
      <c r="D40" s="4">
        <f t="shared" si="0"/>
        <v>24.422225952148438</v>
      </c>
      <c r="E40">
        <f>'HKG Analysis'!D40</f>
        <v>18.033167521158855</v>
      </c>
      <c r="F40" s="6">
        <f t="shared" si="1"/>
        <v>6.3890584309895821</v>
      </c>
      <c r="H40" s="4">
        <v>39</v>
      </c>
      <c r="I40" s="4" t="s">
        <v>325</v>
      </c>
      <c r="J40" s="4" t="s">
        <v>320</v>
      </c>
      <c r="K40" s="6">
        <f t="shared" ca="1" si="2"/>
        <v>26.365969340006512</v>
      </c>
      <c r="L40">
        <f t="shared" ca="1" si="3"/>
        <v>8.3378499348958339</v>
      </c>
      <c r="M40" s="10">
        <f t="shared" ca="1" si="4"/>
        <v>3.0907015521696012E-3</v>
      </c>
      <c r="O40" s="11">
        <f t="shared" ca="1" si="16"/>
        <v>22.380880890180137</v>
      </c>
    </row>
    <row r="41" spans="1:15" x14ac:dyDescent="0.25">
      <c r="A41" s="4">
        <f>'Sorted Data'!C653</f>
        <v>14</v>
      </c>
      <c r="B41" s="4" t="str">
        <f>'Sorted Data'!D653</f>
        <v>Cyp4a12b</v>
      </c>
      <c r="C41" s="4">
        <f>'Sorted Data'!E653</f>
        <v>24.529830932617188</v>
      </c>
      <c r="D41" s="4">
        <f t="shared" si="0"/>
        <v>24.529830932617188</v>
      </c>
      <c r="E41">
        <f>'HKG Analysis'!D41</f>
        <v>18.067049662272137</v>
      </c>
      <c r="F41" s="6">
        <f t="shared" si="1"/>
        <v>6.4627812703450509</v>
      </c>
      <c r="H41" s="4">
        <v>40</v>
      </c>
      <c r="I41" s="4" t="s">
        <v>325</v>
      </c>
      <c r="J41" s="4" t="s">
        <v>320</v>
      </c>
      <c r="K41" s="6">
        <f t="shared" ca="1" si="2"/>
        <v>25.226284027099609</v>
      </c>
      <c r="L41">
        <f t="shared" ca="1" si="3"/>
        <v>7.2399024963378906</v>
      </c>
      <c r="M41" s="10">
        <f t="shared" ca="1" si="4"/>
        <v>6.6156448520353732E-3</v>
      </c>
      <c r="O41" s="11">
        <f t="shared" ca="1" si="16"/>
        <v>47.906262363378183</v>
      </c>
    </row>
    <row r="42" spans="1:15" x14ac:dyDescent="0.25">
      <c r="A42" s="4">
        <f>'Sorted Data'!C654</f>
        <v>14</v>
      </c>
      <c r="B42" s="4" t="str">
        <f>'Sorted Data'!D654</f>
        <v>Cyp4a12b</v>
      </c>
      <c r="C42" s="4">
        <f>'Sorted Data'!E654</f>
        <v>24.131675720214844</v>
      </c>
      <c r="D42" s="4">
        <f t="shared" si="0"/>
        <v>24.131675720214844</v>
      </c>
      <c r="E42">
        <f>'HKG Analysis'!D42</f>
        <v>18.067049662272137</v>
      </c>
      <c r="F42" s="6">
        <f t="shared" si="1"/>
        <v>6.0646260579427071</v>
      </c>
      <c r="H42" s="4">
        <v>41</v>
      </c>
      <c r="I42" s="4" t="s">
        <v>325</v>
      </c>
      <c r="J42" s="4" t="s">
        <v>320</v>
      </c>
      <c r="K42" s="6">
        <f t="shared" ca="1" si="2"/>
        <v>25.403989156087238</v>
      </c>
      <c r="L42">
        <f t="shared" ca="1" si="3"/>
        <v>7.2116107940673837</v>
      </c>
      <c r="M42" s="10">
        <f t="shared" ca="1" si="4"/>
        <v>6.7466601495753927E-3</v>
      </c>
      <c r="O42" s="11">
        <f t="shared" ca="1" si="16"/>
        <v>48.854991226239861</v>
      </c>
    </row>
    <row r="43" spans="1:15" x14ac:dyDescent="0.25">
      <c r="A43" s="4">
        <f>'Sorted Data'!C655</f>
        <v>14</v>
      </c>
      <c r="B43" s="4" t="str">
        <f>'Sorted Data'!D655</f>
        <v>Cyp4a12b</v>
      </c>
      <c r="C43" s="4">
        <f>'Sorted Data'!E655</f>
        <v>24.258455276489258</v>
      </c>
      <c r="D43" s="4">
        <f t="shared" si="0"/>
        <v>24.258455276489258</v>
      </c>
      <c r="E43">
        <f>'HKG Analysis'!D43</f>
        <v>18.067049662272137</v>
      </c>
      <c r="F43" s="6">
        <f t="shared" si="1"/>
        <v>6.1914056142171212</v>
      </c>
      <c r="H43" s="4">
        <v>42</v>
      </c>
      <c r="I43" s="4" t="s">
        <v>325</v>
      </c>
      <c r="J43" s="4" t="s">
        <v>321</v>
      </c>
      <c r="K43" s="6">
        <f t="shared" ca="1" si="2"/>
        <v>25.852867762247723</v>
      </c>
      <c r="L43">
        <f t="shared" ca="1" si="3"/>
        <v>7.9513250986735029</v>
      </c>
      <c r="M43" s="10">
        <f t="shared" ca="1" si="4"/>
        <v>4.0402909435937216E-3</v>
      </c>
      <c r="O43" s="11">
        <f t="shared" ca="1" si="16"/>
        <v>29.257199002850388</v>
      </c>
    </row>
    <row r="44" spans="1:15" x14ac:dyDescent="0.25">
      <c r="A44" s="4">
        <f>'Sorted Data'!C656</f>
        <v>15</v>
      </c>
      <c r="B44" s="4" t="str">
        <f>'Sorted Data'!D656</f>
        <v>Cyp4a12b</v>
      </c>
      <c r="C44" s="4">
        <f>'Sorted Data'!E656</f>
        <v>24.406866073608398</v>
      </c>
      <c r="D44" s="4">
        <f t="shared" si="0"/>
        <v>24.406866073608398</v>
      </c>
      <c r="E44">
        <f>'HKG Analysis'!D44</f>
        <v>18.17125956217448</v>
      </c>
      <c r="F44" s="6">
        <f t="shared" si="1"/>
        <v>6.2356065114339181</v>
      </c>
      <c r="H44" s="4">
        <v>43</v>
      </c>
      <c r="I44" s="4" t="s">
        <v>325</v>
      </c>
      <c r="J44" s="4" t="s">
        <v>321</v>
      </c>
      <c r="K44" s="6">
        <f t="shared" ca="1" si="2"/>
        <v>26.645161310831707</v>
      </c>
      <c r="L44">
        <f t="shared" ca="1" si="3"/>
        <v>8.7992623647054042</v>
      </c>
      <c r="M44" s="10">
        <f t="shared" ca="1" si="4"/>
        <v>2.2446988729453617E-3</v>
      </c>
      <c r="O44" s="11">
        <f t="shared" ca="1" si="16"/>
        <v>16.254671394734178</v>
      </c>
    </row>
    <row r="45" spans="1:15" x14ac:dyDescent="0.25">
      <c r="A45" s="4">
        <f>'Sorted Data'!C657</f>
        <v>15</v>
      </c>
      <c r="B45" s="4" t="str">
        <f>'Sorted Data'!D657</f>
        <v>Cyp4a12b</v>
      </c>
      <c r="C45" s="4">
        <f>'Sorted Data'!E657</f>
        <v>24.571475982666016</v>
      </c>
      <c r="D45" s="4">
        <f t="shared" si="0"/>
        <v>24.571475982666016</v>
      </c>
      <c r="E45">
        <f>'HKG Analysis'!D45</f>
        <v>18.17125956217448</v>
      </c>
      <c r="F45" s="6">
        <f t="shared" si="1"/>
        <v>6.4002164204915353</v>
      </c>
      <c r="H45" s="4">
        <v>44</v>
      </c>
      <c r="I45" s="4" t="s">
        <v>325</v>
      </c>
      <c r="J45" s="4" t="s">
        <v>321</v>
      </c>
      <c r="K45" s="6">
        <f t="shared" ca="1" si="2"/>
        <v>25.384770075480144</v>
      </c>
      <c r="L45">
        <f t="shared" ca="1" si="3"/>
        <v>7.6684309641520185</v>
      </c>
      <c r="M45" s="10">
        <f t="shared" ca="1" si="4"/>
        <v>4.9155516082860186E-3</v>
      </c>
      <c r="O45" s="11">
        <f t="shared" ca="1" si="16"/>
        <v>35.595276087836837</v>
      </c>
    </row>
    <row r="46" spans="1:15" x14ac:dyDescent="0.25">
      <c r="A46" s="4">
        <f>'Sorted Data'!C658</f>
        <v>15</v>
      </c>
      <c r="B46" s="4" t="str">
        <f>'Sorted Data'!D658</f>
        <v>Cyp4a12b</v>
      </c>
      <c r="C46" s="4">
        <f>'Sorted Data'!E658</f>
        <v>24.721721649169922</v>
      </c>
      <c r="D46" s="4">
        <f t="shared" si="0"/>
        <v>24.721721649169922</v>
      </c>
      <c r="E46">
        <f>'HKG Analysis'!D46</f>
        <v>18.17125956217448</v>
      </c>
      <c r="F46" s="6">
        <f t="shared" si="1"/>
        <v>6.5504620869954415</v>
      </c>
      <c r="H46" s="4">
        <v>45</v>
      </c>
      <c r="I46" s="4" t="s">
        <v>325</v>
      </c>
      <c r="J46" s="4" t="s">
        <v>321</v>
      </c>
      <c r="K46" s="6">
        <f t="shared" ca="1" si="2"/>
        <v>25.410721460978191</v>
      </c>
      <c r="L46">
        <f t="shared" ca="1" si="3"/>
        <v>7.5138842264811201</v>
      </c>
      <c r="M46" s="10">
        <f t="shared" ca="1" si="4"/>
        <v>5.4713621772035422E-3</v>
      </c>
      <c r="O46" s="11">
        <f t="shared" ca="1" si="16"/>
        <v>39.620100203162394</v>
      </c>
    </row>
    <row r="47" spans="1:15" x14ac:dyDescent="0.25">
      <c r="A47" s="4">
        <f>'Sorted Data'!C659</f>
        <v>16</v>
      </c>
      <c r="B47" s="4" t="str">
        <f>'Sorted Data'!D659</f>
        <v>Cyp4a12b</v>
      </c>
      <c r="C47" s="4">
        <f>'Sorted Data'!E659</f>
        <v>23.248397827148438</v>
      </c>
      <c r="D47" s="4">
        <f t="shared" si="0"/>
        <v>23.248397827148438</v>
      </c>
      <c r="E47">
        <f>'HKG Analysis'!D47</f>
        <v>18.759676615397137</v>
      </c>
      <c r="F47" s="6">
        <f t="shared" si="1"/>
        <v>4.4887212117513009</v>
      </c>
      <c r="H47" s="4">
        <v>46</v>
      </c>
      <c r="I47" s="4" t="s">
        <v>325</v>
      </c>
      <c r="J47" s="4" t="s">
        <v>321</v>
      </c>
      <c r="K47" s="6">
        <f t="shared" ca="1" si="2"/>
        <v>26.214820226033527</v>
      </c>
      <c r="L47">
        <f t="shared" ca="1" si="3"/>
        <v>8.2677536010742205</v>
      </c>
      <c r="M47" s="10">
        <f t="shared" ca="1" si="4"/>
        <v>3.2445776280378954E-3</v>
      </c>
      <c r="O47" s="11">
        <f t="shared" ca="1" si="16"/>
        <v>23.495152866210656</v>
      </c>
    </row>
    <row r="48" spans="1:15" x14ac:dyDescent="0.25">
      <c r="A48" s="4">
        <f>'Sorted Data'!C660</f>
        <v>16</v>
      </c>
      <c r="B48" s="4" t="str">
        <f>'Sorted Data'!D660</f>
        <v>Cyp4a12b</v>
      </c>
      <c r="C48" s="4">
        <f>'Sorted Data'!E660</f>
        <v>23.594753265380859</v>
      </c>
      <c r="D48" s="4">
        <f t="shared" si="0"/>
        <v>23.594753265380859</v>
      </c>
      <c r="E48">
        <f>'HKG Analysis'!D48</f>
        <v>18.759676615397137</v>
      </c>
      <c r="F48" s="6">
        <f t="shared" si="1"/>
        <v>4.8350766499837228</v>
      </c>
      <c r="H48" s="4">
        <v>47</v>
      </c>
      <c r="I48" s="4" t="s">
        <v>325</v>
      </c>
      <c r="J48" s="4" t="s">
        <v>322</v>
      </c>
      <c r="K48" s="6">
        <f t="shared" ca="1" si="2"/>
        <v>26.130636215209961</v>
      </c>
      <c r="L48">
        <f t="shared" ca="1" si="3"/>
        <v>8.1859525044759103</v>
      </c>
      <c r="M48" s="10">
        <f t="shared" ca="1" si="4"/>
        <v>3.4338613304341487E-3</v>
      </c>
      <c r="O48" s="11">
        <f t="shared" ca="1" si="16"/>
        <v>24.865824193181403</v>
      </c>
    </row>
    <row r="49" spans="1:15" x14ac:dyDescent="0.25">
      <c r="A49" s="4">
        <f>'Sorted Data'!C661</f>
        <v>16</v>
      </c>
      <c r="B49" s="4" t="str">
        <f>'Sorted Data'!D661</f>
        <v>Cyp4a12b</v>
      </c>
      <c r="C49" s="4">
        <f>'Sorted Data'!E661</f>
        <v>23.940221786499023</v>
      </c>
      <c r="D49" s="4">
        <f t="shared" si="0"/>
        <v>23.940221786499023</v>
      </c>
      <c r="E49">
        <f>'HKG Analysis'!D49</f>
        <v>18.759676615397137</v>
      </c>
      <c r="F49" s="6">
        <f t="shared" si="1"/>
        <v>5.1805451711018868</v>
      </c>
      <c r="H49" s="4">
        <v>48</v>
      </c>
      <c r="I49" s="4" t="s">
        <v>325</v>
      </c>
      <c r="J49" s="4" t="s">
        <v>322</v>
      </c>
      <c r="K49" s="6">
        <f t="shared" ca="1" si="2"/>
        <v>26.01514498392741</v>
      </c>
      <c r="L49">
        <f t="shared" ca="1" si="3"/>
        <v>8.2397969563802089</v>
      </c>
      <c r="M49" s="10">
        <f t="shared" ca="1" si="4"/>
        <v>3.3080644177059543E-3</v>
      </c>
      <c r="O49" s="11">
        <f t="shared" ca="1" si="16"/>
        <v>23.954883530487614</v>
      </c>
    </row>
    <row r="50" spans="1:15" x14ac:dyDescent="0.25">
      <c r="A50" s="4">
        <f>'Sorted Data'!C662</f>
        <v>17</v>
      </c>
      <c r="B50" s="4" t="str">
        <f>'Sorted Data'!D662</f>
        <v>Cyp4a12b</v>
      </c>
      <c r="C50" s="4">
        <f>'Sorted Data'!E662</f>
        <v>34.540733337402344</v>
      </c>
      <c r="D50" s="4">
        <f t="shared" si="0"/>
        <v>34.540733337402344</v>
      </c>
      <c r="E50">
        <f>'HKG Analysis'!D50</f>
        <v>19.213569005330402</v>
      </c>
      <c r="F50" s="6">
        <f t="shared" si="1"/>
        <v>15.327164332071941</v>
      </c>
      <c r="H50" s="4">
        <v>49</v>
      </c>
      <c r="I50" s="4" t="s">
        <v>325</v>
      </c>
      <c r="J50" s="4" t="s">
        <v>322</v>
      </c>
      <c r="K50" s="6">
        <f t="shared" ca="1" si="2"/>
        <v>25.720052719116211</v>
      </c>
      <c r="L50">
        <f t="shared" ca="1" si="3"/>
        <v>8.0785503387451172</v>
      </c>
      <c r="M50" s="10">
        <f t="shared" ca="1" si="4"/>
        <v>3.6992529308017465E-3</v>
      </c>
      <c r="O50" s="11">
        <f t="shared" ca="1" si="16"/>
        <v>26.787620166303416</v>
      </c>
    </row>
    <row r="51" spans="1:15" x14ac:dyDescent="0.25">
      <c r="A51" s="4">
        <f>'Sorted Data'!C663</f>
        <v>17</v>
      </c>
      <c r="B51" s="4" t="str">
        <f>'Sorted Data'!D663</f>
        <v>Cyp4a12b</v>
      </c>
      <c r="C51" s="4">
        <f>'Sorted Data'!E663</f>
        <v>33.405330657958984</v>
      </c>
      <c r="D51" s="4">
        <f t="shared" si="0"/>
        <v>33.405330657958984</v>
      </c>
      <c r="E51">
        <f>'HKG Analysis'!D51</f>
        <v>19.213569005330402</v>
      </c>
      <c r="F51" s="6">
        <f t="shared" si="1"/>
        <v>14.191761652628582</v>
      </c>
      <c r="H51" s="4">
        <v>50</v>
      </c>
      <c r="I51" s="4" t="s">
        <v>325</v>
      </c>
      <c r="J51" s="4" t="s">
        <v>322</v>
      </c>
      <c r="K51" s="6">
        <f t="shared" ca="1" si="2"/>
        <v>28.010995229085285</v>
      </c>
      <c r="L51">
        <f t="shared" ca="1" si="3"/>
        <v>10.630208333333334</v>
      </c>
      <c r="M51" s="10">
        <f t="shared" ca="1" si="4"/>
        <v>6.3094053761948948E-4</v>
      </c>
      <c r="O51" s="11">
        <f t="shared" ca="1" si="16"/>
        <v>4.5688672241211368</v>
      </c>
    </row>
    <row r="52" spans="1:15" x14ac:dyDescent="0.25">
      <c r="A52" s="4">
        <f>'Sorted Data'!C664</f>
        <v>17</v>
      </c>
      <c r="B52" s="4" t="str">
        <f>'Sorted Data'!D664</f>
        <v>Cyp4a12b</v>
      </c>
      <c r="C52" s="4">
        <f>'Sorted Data'!E664</f>
        <v>33.888313293457031</v>
      </c>
      <c r="D52" s="4">
        <f t="shared" si="0"/>
        <v>33.888313293457031</v>
      </c>
      <c r="E52">
        <f>'HKG Analysis'!D52</f>
        <v>19.213569005330402</v>
      </c>
      <c r="F52" s="6">
        <f t="shared" si="1"/>
        <v>14.674744288126629</v>
      </c>
    </row>
    <row r="53" spans="1:15" x14ac:dyDescent="0.25">
      <c r="A53" s="4">
        <f>'Sorted Data'!C665</f>
        <v>18</v>
      </c>
      <c r="B53" s="4" t="str">
        <f>'Sorted Data'!D665</f>
        <v>Cyp4a12b</v>
      </c>
      <c r="C53" s="4">
        <f>'Sorted Data'!E665</f>
        <v>33.36138916015625</v>
      </c>
      <c r="D53" s="4">
        <f t="shared" si="0"/>
        <v>33.36138916015625</v>
      </c>
      <c r="E53">
        <f>'HKG Analysis'!D53</f>
        <v>19.05781364440918</v>
      </c>
      <c r="F53" s="6">
        <f t="shared" si="1"/>
        <v>14.30357551574707</v>
      </c>
    </row>
    <row r="54" spans="1:15" x14ac:dyDescent="0.25">
      <c r="A54" s="4">
        <f>'Sorted Data'!C666</f>
        <v>18</v>
      </c>
      <c r="B54" s="4" t="str">
        <f>'Sorted Data'!D666</f>
        <v>Cyp4a12b</v>
      </c>
      <c r="C54" s="4">
        <f>'Sorted Data'!E666</f>
        <v>32.98016357421875</v>
      </c>
      <c r="D54" s="4">
        <f t="shared" si="0"/>
        <v>32.98016357421875</v>
      </c>
      <c r="E54">
        <f>'HKG Analysis'!D54</f>
        <v>19.05781364440918</v>
      </c>
      <c r="F54" s="6">
        <f t="shared" si="1"/>
        <v>13.92234992980957</v>
      </c>
    </row>
    <row r="55" spans="1:15" x14ac:dyDescent="0.25">
      <c r="A55" s="4">
        <f>'Sorted Data'!C667</f>
        <v>18</v>
      </c>
      <c r="B55" s="4" t="str">
        <f>'Sorted Data'!D667</f>
        <v>Cyp4a12b</v>
      </c>
      <c r="C55" s="4">
        <f>'Sorted Data'!E667</f>
        <v>32.901660919189453</v>
      </c>
      <c r="D55" s="4">
        <f t="shared" si="0"/>
        <v>32.901660919189453</v>
      </c>
      <c r="E55">
        <f>'HKG Analysis'!D55</f>
        <v>19.05781364440918</v>
      </c>
      <c r="F55" s="6">
        <f t="shared" si="1"/>
        <v>13.843847274780273</v>
      </c>
    </row>
    <row r="56" spans="1:15" x14ac:dyDescent="0.25">
      <c r="A56" s="4">
        <f>'Sorted Data'!C668</f>
        <v>19</v>
      </c>
      <c r="B56" s="4" t="str">
        <f>'Sorted Data'!D668</f>
        <v>Cyp4a12b</v>
      </c>
      <c r="C56" s="4">
        <f>'Sorted Data'!E668</f>
        <v>31.59760856628418</v>
      </c>
      <c r="D56" s="4">
        <f t="shared" si="0"/>
        <v>31.59760856628418</v>
      </c>
      <c r="E56">
        <f>'HKG Analysis'!D56</f>
        <v>19.239555358886719</v>
      </c>
      <c r="F56" s="6">
        <f t="shared" si="1"/>
        <v>12.358053207397461</v>
      </c>
    </row>
    <row r="57" spans="1:15" x14ac:dyDescent="0.25">
      <c r="A57" s="4">
        <f>'Sorted Data'!C669</f>
        <v>19</v>
      </c>
      <c r="B57" s="4" t="str">
        <f>'Sorted Data'!D669</f>
        <v>Cyp4a12b</v>
      </c>
      <c r="C57" s="4">
        <f>'Sorted Data'!E669</f>
        <v>30.763660430908203</v>
      </c>
      <c r="D57" s="4">
        <f t="shared" si="0"/>
        <v>30.763660430908203</v>
      </c>
      <c r="E57">
        <f>'HKG Analysis'!D57</f>
        <v>19.239555358886719</v>
      </c>
      <c r="F57" s="6">
        <f t="shared" si="1"/>
        <v>11.524105072021484</v>
      </c>
    </row>
    <row r="58" spans="1:15" x14ac:dyDescent="0.25">
      <c r="A58" s="4">
        <f>'Sorted Data'!C670</f>
        <v>19</v>
      </c>
      <c r="B58" s="4" t="str">
        <f>'Sorted Data'!D670</f>
        <v>Cyp4a12b</v>
      </c>
      <c r="C58" s="4">
        <f>'Sorted Data'!E670</f>
        <v>30.992128372192383</v>
      </c>
      <c r="D58" s="4">
        <f t="shared" si="0"/>
        <v>30.992128372192383</v>
      </c>
      <c r="E58">
        <f>'HKG Analysis'!D58</f>
        <v>19.239555358886719</v>
      </c>
      <c r="F58" s="6">
        <f t="shared" si="1"/>
        <v>11.752573013305664</v>
      </c>
    </row>
    <row r="59" spans="1:15" x14ac:dyDescent="0.25">
      <c r="A59" s="4">
        <f>'Sorted Data'!C671</f>
        <v>20</v>
      </c>
      <c r="B59" s="4" t="str">
        <f>'Sorted Data'!D671</f>
        <v>Cyp4a12b</v>
      </c>
      <c r="C59" s="4">
        <f>'Sorted Data'!E671</f>
        <v>30.497600555419922</v>
      </c>
      <c r="D59" s="4">
        <f t="shared" si="0"/>
        <v>30.497600555419922</v>
      </c>
      <c r="E59">
        <f>'HKG Analysis'!D59</f>
        <v>19.005462646484375</v>
      </c>
      <c r="F59" s="6">
        <f t="shared" si="1"/>
        <v>11.492137908935547</v>
      </c>
    </row>
    <row r="60" spans="1:15" x14ac:dyDescent="0.25">
      <c r="A60" s="4">
        <f>'Sorted Data'!C672</f>
        <v>20</v>
      </c>
      <c r="B60" s="4" t="str">
        <f>'Sorted Data'!D672</f>
        <v>Cyp4a12b</v>
      </c>
      <c r="C60" s="4">
        <f>'Sorted Data'!E672</f>
        <v>29.895442962646484</v>
      </c>
      <c r="D60" s="4">
        <f t="shared" si="0"/>
        <v>29.895442962646484</v>
      </c>
      <c r="E60">
        <f>'HKG Analysis'!D60</f>
        <v>19.005462646484375</v>
      </c>
      <c r="F60" s="6">
        <f t="shared" si="1"/>
        <v>10.889980316162109</v>
      </c>
    </row>
    <row r="61" spans="1:15" x14ac:dyDescent="0.25">
      <c r="A61" s="4">
        <f>'Sorted Data'!C673</f>
        <v>20</v>
      </c>
      <c r="B61" s="4" t="str">
        <f>'Sorted Data'!D673</f>
        <v>Cyp4a12b</v>
      </c>
      <c r="C61" s="4">
        <f>'Sorted Data'!E673</f>
        <v>30.027374267578125</v>
      </c>
      <c r="D61" s="4">
        <f t="shared" si="0"/>
        <v>30.027374267578125</v>
      </c>
      <c r="E61">
        <f>'HKG Analysis'!D61</f>
        <v>19.005462646484375</v>
      </c>
      <c r="F61" s="6">
        <f t="shared" si="1"/>
        <v>11.02191162109375</v>
      </c>
    </row>
    <row r="62" spans="1:15" x14ac:dyDescent="0.25">
      <c r="A62" s="4">
        <f>'Sorted Data'!C674</f>
        <v>21</v>
      </c>
      <c r="B62" s="4" t="str">
        <f>'Sorted Data'!D674</f>
        <v>Cyp4a12b</v>
      </c>
      <c r="C62" s="4">
        <f>'Sorted Data'!E674</f>
        <v>25.569643020629883</v>
      </c>
      <c r="D62" s="4">
        <f t="shared" si="0"/>
        <v>25.569643020629883</v>
      </c>
      <c r="E62">
        <f>'HKG Analysis'!D62</f>
        <v>18.430726369222004</v>
      </c>
      <c r="F62" s="6">
        <f t="shared" si="1"/>
        <v>7.1389166514078788</v>
      </c>
    </row>
    <row r="63" spans="1:15" x14ac:dyDescent="0.25">
      <c r="A63" s="4">
        <f>'Sorted Data'!C675</f>
        <v>21</v>
      </c>
      <c r="B63" s="4" t="str">
        <f>'Sorted Data'!D675</f>
        <v>Cyp4a12b</v>
      </c>
      <c r="C63" s="4">
        <f>'Sorted Data'!E675</f>
        <v>24.854421615600586</v>
      </c>
      <c r="D63" s="4">
        <f t="shared" si="0"/>
        <v>24.854421615600586</v>
      </c>
      <c r="E63">
        <f>'HKG Analysis'!D63</f>
        <v>18.430726369222004</v>
      </c>
      <c r="F63" s="6">
        <f t="shared" si="1"/>
        <v>6.4236952463785819</v>
      </c>
    </row>
    <row r="64" spans="1:15" x14ac:dyDescent="0.25">
      <c r="A64" s="4">
        <f>'Sorted Data'!C676</f>
        <v>21</v>
      </c>
      <c r="B64" s="4" t="str">
        <f>'Sorted Data'!D676</f>
        <v>Cyp4a12b</v>
      </c>
      <c r="C64" s="4">
        <f>'Sorted Data'!E676</f>
        <v>24.835834503173828</v>
      </c>
      <c r="D64" s="4">
        <f t="shared" si="0"/>
        <v>24.835834503173828</v>
      </c>
      <c r="E64">
        <f>'HKG Analysis'!D64</f>
        <v>18.430726369222004</v>
      </c>
      <c r="F64" s="6">
        <f t="shared" si="1"/>
        <v>6.4051081339518241</v>
      </c>
    </row>
    <row r="65" spans="1:6" x14ac:dyDescent="0.25">
      <c r="A65" s="4">
        <f>'Sorted Data'!C677</f>
        <v>22</v>
      </c>
      <c r="B65" s="4" t="str">
        <f>'Sorted Data'!D677</f>
        <v>Cyp4a12b</v>
      </c>
      <c r="C65" s="4">
        <f>'Sorted Data'!E677</f>
        <v>25.847352981567383</v>
      </c>
      <c r="D65" s="4">
        <f t="shared" si="0"/>
        <v>25.847352981567383</v>
      </c>
      <c r="E65">
        <f>'HKG Analysis'!D65</f>
        <v>18.509538650512695</v>
      </c>
      <c r="F65" s="6">
        <f t="shared" si="1"/>
        <v>7.3378143310546875</v>
      </c>
    </row>
    <row r="66" spans="1:6" x14ac:dyDescent="0.25">
      <c r="A66" s="4">
        <f>'Sorted Data'!C678</f>
        <v>22</v>
      </c>
      <c r="B66" s="4" t="str">
        <f>'Sorted Data'!D678</f>
        <v>Cyp4a12b</v>
      </c>
      <c r="C66" s="4">
        <f>'Sorted Data'!E678</f>
        <v>25.417390823364258</v>
      </c>
      <c r="D66" s="4">
        <f t="shared" si="0"/>
        <v>25.417390823364258</v>
      </c>
      <c r="E66">
        <f>'HKG Analysis'!D66</f>
        <v>18.509538650512695</v>
      </c>
      <c r="F66" s="6">
        <f t="shared" si="1"/>
        <v>6.9078521728515625</v>
      </c>
    </row>
    <row r="67" spans="1:6" x14ac:dyDescent="0.25">
      <c r="A67" s="4">
        <f>'Sorted Data'!C679</f>
        <v>22</v>
      </c>
      <c r="B67" s="4" t="str">
        <f>'Sorted Data'!D679</f>
        <v>Cyp4a12b</v>
      </c>
      <c r="C67" s="4">
        <f>'Sorted Data'!E679</f>
        <v>25.415975570678711</v>
      </c>
      <c r="D67" s="4">
        <f t="shared" ref="D67:D130" si="17">IF(C67&gt;35,35,C67)</f>
        <v>25.415975570678711</v>
      </c>
      <c r="E67">
        <f>'HKG Analysis'!D67</f>
        <v>18.509538650512695</v>
      </c>
      <c r="F67" s="6">
        <f t="shared" ref="F67:F130" si="18">D67-E67</f>
        <v>6.9064369201660156</v>
      </c>
    </row>
    <row r="68" spans="1:6" x14ac:dyDescent="0.25">
      <c r="A68" s="4">
        <f>'Sorted Data'!C680</f>
        <v>23</v>
      </c>
      <c r="B68" s="4" t="str">
        <f>'Sorted Data'!D680</f>
        <v>Cyp4a12b</v>
      </c>
      <c r="C68" s="4">
        <f>'Sorted Data'!E680</f>
        <v>26.242507934570313</v>
      </c>
      <c r="D68" s="4">
        <f t="shared" si="17"/>
        <v>26.242507934570313</v>
      </c>
      <c r="E68">
        <f>'HKG Analysis'!D68</f>
        <v>18.970298767089844</v>
      </c>
      <c r="F68" s="6">
        <f t="shared" si="18"/>
        <v>7.2722091674804688</v>
      </c>
    </row>
    <row r="69" spans="1:6" x14ac:dyDescent="0.25">
      <c r="A69" s="4">
        <f>'Sorted Data'!C681</f>
        <v>23</v>
      </c>
      <c r="B69" s="4" t="str">
        <f>'Sorted Data'!D681</f>
        <v>Cyp4a12b</v>
      </c>
      <c r="C69" s="4">
        <f>'Sorted Data'!E681</f>
        <v>26.083993911743164</v>
      </c>
      <c r="D69" s="4">
        <f t="shared" si="17"/>
        <v>26.083993911743164</v>
      </c>
      <c r="E69">
        <f>'HKG Analysis'!D69</f>
        <v>18.970298767089844</v>
      </c>
      <c r="F69" s="6">
        <f t="shared" si="18"/>
        <v>7.1136951446533203</v>
      </c>
    </row>
    <row r="70" spans="1:6" x14ac:dyDescent="0.25">
      <c r="A70" s="4">
        <f>'Sorted Data'!C682</f>
        <v>23</v>
      </c>
      <c r="B70" s="4" t="str">
        <f>'Sorted Data'!D682</f>
        <v>Cyp4a12b</v>
      </c>
      <c r="C70" s="4">
        <f>'Sorted Data'!E682</f>
        <v>26.06269645690918</v>
      </c>
      <c r="D70" s="4">
        <f t="shared" si="17"/>
        <v>26.06269645690918</v>
      </c>
      <c r="E70">
        <f>'HKG Analysis'!D70</f>
        <v>18.970298767089844</v>
      </c>
      <c r="F70" s="6">
        <f t="shared" si="18"/>
        <v>7.0923976898193359</v>
      </c>
    </row>
    <row r="71" spans="1:6" x14ac:dyDescent="0.25">
      <c r="A71" s="4">
        <f>'Sorted Data'!C683</f>
        <v>24</v>
      </c>
      <c r="B71" s="4" t="str">
        <f>'Sorted Data'!D683</f>
        <v>Cyp4a12b</v>
      </c>
      <c r="C71" s="4">
        <f>'Sorted Data'!E683</f>
        <v>33.770854949951172</v>
      </c>
      <c r="D71" s="4">
        <f t="shared" si="17"/>
        <v>33.770854949951172</v>
      </c>
      <c r="E71">
        <f>'HKG Analysis'!D71</f>
        <v>18.852489471435547</v>
      </c>
      <c r="F71" s="6">
        <f t="shared" si="18"/>
        <v>14.918365478515625</v>
      </c>
    </row>
    <row r="72" spans="1:6" x14ac:dyDescent="0.25">
      <c r="A72" s="4">
        <f>'Sorted Data'!C684</f>
        <v>24</v>
      </c>
      <c r="B72" s="4" t="str">
        <f>'Sorted Data'!D684</f>
        <v>Cyp4a12b</v>
      </c>
      <c r="C72" s="4">
        <f>'Sorted Data'!E684</f>
        <v>33.121101379394531</v>
      </c>
      <c r="D72" s="4">
        <f t="shared" si="17"/>
        <v>33.121101379394531</v>
      </c>
      <c r="E72">
        <f>'HKG Analysis'!D72</f>
        <v>18.852489471435547</v>
      </c>
      <c r="F72" s="6">
        <f t="shared" si="18"/>
        <v>14.268611907958984</v>
      </c>
    </row>
    <row r="73" spans="1:6" x14ac:dyDescent="0.25">
      <c r="A73" s="4">
        <f>'Sorted Data'!C685</f>
        <v>24</v>
      </c>
      <c r="B73" s="4" t="str">
        <f>'Sorted Data'!D685</f>
        <v>Cyp4a12b</v>
      </c>
      <c r="C73" s="4">
        <f>'Sorted Data'!E685</f>
        <v>33.711544036865234</v>
      </c>
      <c r="D73" s="4">
        <f t="shared" si="17"/>
        <v>33.711544036865234</v>
      </c>
      <c r="E73">
        <f>'HKG Analysis'!D73</f>
        <v>18.852489471435547</v>
      </c>
      <c r="F73" s="6">
        <f t="shared" si="18"/>
        <v>14.859054565429688</v>
      </c>
    </row>
    <row r="74" spans="1:6" x14ac:dyDescent="0.25">
      <c r="A74" s="4">
        <f>'Sorted Data'!C686</f>
        <v>25</v>
      </c>
      <c r="B74" s="4" t="str">
        <f>'Sorted Data'!D686</f>
        <v>Cyp4a12b</v>
      </c>
      <c r="C74" s="4">
        <f>'Sorted Data'!E686</f>
        <v>25.390501022338867</v>
      </c>
      <c r="D74" s="4">
        <f t="shared" si="17"/>
        <v>25.390501022338867</v>
      </c>
      <c r="E74">
        <f>'HKG Analysis'!D74</f>
        <v>18.499225616455078</v>
      </c>
      <c r="F74" s="6">
        <f t="shared" si="18"/>
        <v>6.8912754058837891</v>
      </c>
    </row>
    <row r="75" spans="1:6" x14ac:dyDescent="0.25">
      <c r="A75" s="4">
        <f>'Sorted Data'!C687</f>
        <v>25</v>
      </c>
      <c r="B75" s="4" t="str">
        <f>'Sorted Data'!D687</f>
        <v>Cyp4a12b</v>
      </c>
      <c r="C75" s="4">
        <f>'Sorted Data'!E687</f>
        <v>25.31489372253418</v>
      </c>
      <c r="D75" s="4">
        <f t="shared" si="17"/>
        <v>25.31489372253418</v>
      </c>
      <c r="E75">
        <f>'HKG Analysis'!D75</f>
        <v>18.499225616455078</v>
      </c>
      <c r="F75" s="6">
        <f t="shared" si="18"/>
        <v>6.8156681060791016</v>
      </c>
    </row>
    <row r="76" spans="1:6" x14ac:dyDescent="0.25">
      <c r="A76" s="4">
        <f>'Sorted Data'!C688</f>
        <v>25</v>
      </c>
      <c r="B76" s="4" t="str">
        <f>'Sorted Data'!D688</f>
        <v>Cyp4a12b</v>
      </c>
      <c r="C76" s="4">
        <f>'Sorted Data'!E688</f>
        <v>24.95228385925293</v>
      </c>
      <c r="D76" s="4">
        <f t="shared" si="17"/>
        <v>24.95228385925293</v>
      </c>
      <c r="E76">
        <f>'HKG Analysis'!D76</f>
        <v>18.499225616455078</v>
      </c>
      <c r="F76" s="6">
        <f t="shared" si="18"/>
        <v>6.4530582427978516</v>
      </c>
    </row>
    <row r="77" spans="1:6" x14ac:dyDescent="0.25">
      <c r="A77" s="4">
        <f>'Sorted Data'!C689</f>
        <v>26</v>
      </c>
      <c r="B77" s="4" t="str">
        <f>'Sorted Data'!D689</f>
        <v>Cyp4a12b</v>
      </c>
      <c r="C77" s="4">
        <f>'Sorted Data'!E689</f>
        <v>30.522781372070313</v>
      </c>
      <c r="D77" s="4">
        <f t="shared" si="17"/>
        <v>30.522781372070313</v>
      </c>
      <c r="E77">
        <f>'HKG Analysis'!D77</f>
        <v>18.290826797485352</v>
      </c>
      <c r="F77" s="6">
        <f t="shared" si="18"/>
        <v>12.231954574584961</v>
      </c>
    </row>
    <row r="78" spans="1:6" x14ac:dyDescent="0.25">
      <c r="A78" s="4">
        <f>'Sorted Data'!C690</f>
        <v>26</v>
      </c>
      <c r="B78" s="4" t="str">
        <f>'Sorted Data'!D690</f>
        <v>Cyp4a12b</v>
      </c>
      <c r="C78" s="4">
        <f>'Sorted Data'!E690</f>
        <v>30.699525833129883</v>
      </c>
      <c r="D78" s="4">
        <f t="shared" si="17"/>
        <v>30.699525833129883</v>
      </c>
      <c r="E78">
        <f>'HKG Analysis'!D78</f>
        <v>18.290826797485352</v>
      </c>
      <c r="F78" s="6">
        <f t="shared" si="18"/>
        <v>12.408699035644531</v>
      </c>
    </row>
    <row r="79" spans="1:6" x14ac:dyDescent="0.25">
      <c r="A79" s="4">
        <f>'Sorted Data'!C691</f>
        <v>26</v>
      </c>
      <c r="B79" s="4" t="str">
        <f>'Sorted Data'!D691</f>
        <v>Cyp4a12b</v>
      </c>
      <c r="C79" s="4">
        <f>'Sorted Data'!E691</f>
        <v>30.524467468261719</v>
      </c>
      <c r="D79" s="4">
        <f t="shared" si="17"/>
        <v>30.524467468261719</v>
      </c>
      <c r="E79">
        <f>'HKG Analysis'!D79</f>
        <v>18.290826797485352</v>
      </c>
      <c r="F79" s="6">
        <f t="shared" si="18"/>
        <v>12.233640670776367</v>
      </c>
    </row>
    <row r="80" spans="1:6" x14ac:dyDescent="0.25">
      <c r="A80" s="4">
        <f>'Sorted Data'!C692</f>
        <v>27</v>
      </c>
      <c r="B80" s="4" t="str">
        <f>'Sorted Data'!D692</f>
        <v>Cyp4a12b</v>
      </c>
      <c r="C80" s="4">
        <f>'Sorted Data'!E692</f>
        <v>32.547382354736328</v>
      </c>
      <c r="D80" s="4">
        <f t="shared" si="17"/>
        <v>32.547382354736328</v>
      </c>
      <c r="E80">
        <f>'HKG Analysis'!D80</f>
        <v>18.295281728108723</v>
      </c>
      <c r="F80" s="6">
        <f t="shared" si="18"/>
        <v>14.252100626627605</v>
      </c>
    </row>
    <row r="81" spans="1:6" x14ac:dyDescent="0.25">
      <c r="A81" s="4">
        <f>'Sorted Data'!C693</f>
        <v>27</v>
      </c>
      <c r="B81" s="4" t="str">
        <f>'Sorted Data'!D693</f>
        <v>Cyp4a12b</v>
      </c>
      <c r="C81" s="4">
        <f>'Sorted Data'!E693</f>
        <v>32.070949554443359</v>
      </c>
      <c r="D81" s="4">
        <f t="shared" si="17"/>
        <v>32.070949554443359</v>
      </c>
      <c r="E81">
        <f>'HKG Analysis'!D81</f>
        <v>18.295281728108723</v>
      </c>
      <c r="F81" s="6">
        <f t="shared" si="18"/>
        <v>13.775667826334637</v>
      </c>
    </row>
    <row r="82" spans="1:6" x14ac:dyDescent="0.25">
      <c r="A82" s="4">
        <f>'Sorted Data'!C694</f>
        <v>27</v>
      </c>
      <c r="B82" s="4" t="str">
        <f>'Sorted Data'!D694</f>
        <v>Cyp4a12b</v>
      </c>
      <c r="C82" s="4">
        <f>'Sorted Data'!E694</f>
        <v>32.278129577636719</v>
      </c>
      <c r="D82" s="4">
        <f t="shared" si="17"/>
        <v>32.278129577636719</v>
      </c>
      <c r="E82">
        <f>'HKG Analysis'!D82</f>
        <v>18.295281728108723</v>
      </c>
      <c r="F82" s="6">
        <f t="shared" si="18"/>
        <v>13.982847849527996</v>
      </c>
    </row>
    <row r="83" spans="1:6" x14ac:dyDescent="0.25">
      <c r="A83" s="4">
        <f>'Sorted Data'!C695</f>
        <v>28</v>
      </c>
      <c r="B83" s="4" t="str">
        <f>'Sorted Data'!D695</f>
        <v>Cyp4a12b</v>
      </c>
      <c r="C83" s="4">
        <f>'Sorted Data'!E695</f>
        <v>32.136795043945313</v>
      </c>
      <c r="D83" s="4">
        <f t="shared" si="17"/>
        <v>32.136795043945313</v>
      </c>
      <c r="E83">
        <f>'HKG Analysis'!D83</f>
        <v>18.442558924357098</v>
      </c>
      <c r="F83" s="6">
        <f t="shared" si="18"/>
        <v>13.694236119588215</v>
      </c>
    </row>
    <row r="84" spans="1:6" x14ac:dyDescent="0.25">
      <c r="A84" s="4">
        <f>'Sorted Data'!C696</f>
        <v>28</v>
      </c>
      <c r="B84" s="4" t="str">
        <f>'Sorted Data'!D696</f>
        <v>Cyp4a12b</v>
      </c>
      <c r="C84" s="4">
        <f>'Sorted Data'!E696</f>
        <v>32.136482238769531</v>
      </c>
      <c r="D84" s="4">
        <f t="shared" si="17"/>
        <v>32.136482238769531</v>
      </c>
      <c r="E84">
        <f>'HKG Analysis'!D84</f>
        <v>18.442558924357098</v>
      </c>
      <c r="F84" s="6">
        <f t="shared" si="18"/>
        <v>13.693923314412434</v>
      </c>
    </row>
    <row r="85" spans="1:6" x14ac:dyDescent="0.25">
      <c r="A85" s="4">
        <f>'Sorted Data'!C697</f>
        <v>28</v>
      </c>
      <c r="B85" s="4" t="str">
        <f>'Sorted Data'!D697</f>
        <v>Cyp4a12b</v>
      </c>
      <c r="C85" s="4">
        <f>'Sorted Data'!E697</f>
        <v>31.975139617919922</v>
      </c>
      <c r="D85" s="4">
        <f t="shared" si="17"/>
        <v>31.975139617919922</v>
      </c>
      <c r="E85">
        <f>'HKG Analysis'!D85</f>
        <v>18.442558924357098</v>
      </c>
      <c r="F85" s="6">
        <f t="shared" si="18"/>
        <v>13.532580693562824</v>
      </c>
    </row>
    <row r="86" spans="1:6" x14ac:dyDescent="0.25">
      <c r="A86" s="4">
        <f>'Sorted Data'!C698</f>
        <v>29</v>
      </c>
      <c r="B86" s="4" t="str">
        <f>'Sorted Data'!D698</f>
        <v>Cyp4a12b</v>
      </c>
      <c r="C86" s="4">
        <f>'Sorted Data'!E698</f>
        <v>31.231435775756836</v>
      </c>
      <c r="D86" s="4">
        <f t="shared" si="17"/>
        <v>31.231435775756836</v>
      </c>
      <c r="E86">
        <f>'HKG Analysis'!D86</f>
        <v>18.380696614583332</v>
      </c>
      <c r="F86" s="6">
        <f t="shared" si="18"/>
        <v>12.850739161173504</v>
      </c>
    </row>
    <row r="87" spans="1:6" x14ac:dyDescent="0.25">
      <c r="A87" s="4">
        <f>'Sorted Data'!C699</f>
        <v>29</v>
      </c>
      <c r="B87" s="4" t="str">
        <f>'Sorted Data'!D699</f>
        <v>Cyp4a12b</v>
      </c>
      <c r="C87" s="4">
        <f>'Sorted Data'!E699</f>
        <v>31.228610992431641</v>
      </c>
      <c r="D87" s="4">
        <f t="shared" si="17"/>
        <v>31.228610992431641</v>
      </c>
      <c r="E87">
        <f>'HKG Analysis'!D87</f>
        <v>18.380696614583332</v>
      </c>
      <c r="F87" s="6">
        <f t="shared" si="18"/>
        <v>12.847914377848308</v>
      </c>
    </row>
    <row r="88" spans="1:6" x14ac:dyDescent="0.25">
      <c r="A88" s="4">
        <f>'Sorted Data'!C700</f>
        <v>29</v>
      </c>
      <c r="B88" s="4" t="str">
        <f>'Sorted Data'!D700</f>
        <v>Cyp4a12b</v>
      </c>
      <c r="C88" s="4">
        <f>'Sorted Data'!E700</f>
        <v>31.982721328735352</v>
      </c>
      <c r="D88" s="4">
        <f t="shared" si="17"/>
        <v>31.982721328735352</v>
      </c>
      <c r="E88">
        <f>'HKG Analysis'!D88</f>
        <v>18.380696614583332</v>
      </c>
      <c r="F88" s="6">
        <f t="shared" si="18"/>
        <v>13.602024714152019</v>
      </c>
    </row>
    <row r="89" spans="1:6" x14ac:dyDescent="0.25">
      <c r="A89" s="4">
        <f>'Sorted Data'!C701</f>
        <v>30</v>
      </c>
      <c r="B89" s="4" t="str">
        <f>'Sorted Data'!D701</f>
        <v>Cyp4a12b</v>
      </c>
      <c r="C89" s="4">
        <f>'Sorted Data'!E701</f>
        <v>30.324565887451172</v>
      </c>
      <c r="D89" s="4">
        <f t="shared" si="17"/>
        <v>30.324565887451172</v>
      </c>
      <c r="E89">
        <f>'HKG Analysis'!D89</f>
        <v>18.415869394938152</v>
      </c>
      <c r="F89" s="6">
        <f t="shared" si="18"/>
        <v>11.90869649251302</v>
      </c>
    </row>
    <row r="90" spans="1:6" x14ac:dyDescent="0.25">
      <c r="A90" s="4">
        <f>'Sorted Data'!C702</f>
        <v>30</v>
      </c>
      <c r="B90" s="4" t="str">
        <f>'Sorted Data'!D702</f>
        <v>Cyp4a12b</v>
      </c>
      <c r="C90" s="4">
        <f>'Sorted Data'!E702</f>
        <v>30.270883560180664</v>
      </c>
      <c r="D90" s="4">
        <f t="shared" si="17"/>
        <v>30.270883560180664</v>
      </c>
      <c r="E90">
        <f>'HKG Analysis'!D90</f>
        <v>18.415869394938152</v>
      </c>
      <c r="F90" s="6">
        <f t="shared" si="18"/>
        <v>11.855014165242512</v>
      </c>
    </row>
    <row r="91" spans="1:6" x14ac:dyDescent="0.25">
      <c r="A91" s="4">
        <f>'Sorted Data'!C703</f>
        <v>30</v>
      </c>
      <c r="B91" s="4" t="str">
        <f>'Sorted Data'!D703</f>
        <v>Cyp4a12b</v>
      </c>
      <c r="C91" s="4">
        <f>'Sorted Data'!E703</f>
        <v>30.764068603515625</v>
      </c>
      <c r="D91" s="4">
        <f t="shared" si="17"/>
        <v>30.764068603515625</v>
      </c>
      <c r="E91">
        <f>'HKG Analysis'!D91</f>
        <v>18.415869394938152</v>
      </c>
      <c r="F91" s="6">
        <f t="shared" si="18"/>
        <v>12.348199208577473</v>
      </c>
    </row>
    <row r="92" spans="1:6" x14ac:dyDescent="0.25">
      <c r="A92" s="4">
        <f>'Sorted Data'!C704</f>
        <v>31</v>
      </c>
      <c r="B92" s="4" t="str">
        <f>'Sorted Data'!D704</f>
        <v>Cyp4a12b</v>
      </c>
      <c r="C92" s="4">
        <f>'Sorted Data'!E704</f>
        <v>28.745885848999023</v>
      </c>
      <c r="D92" s="4">
        <f t="shared" si="17"/>
        <v>28.745885848999023</v>
      </c>
      <c r="E92">
        <f>'HKG Analysis'!D92</f>
        <v>18.247453689575195</v>
      </c>
      <c r="F92" s="6">
        <f t="shared" si="18"/>
        <v>10.498432159423828</v>
      </c>
    </row>
    <row r="93" spans="1:6" x14ac:dyDescent="0.25">
      <c r="A93" s="4">
        <f>'Sorted Data'!C705</f>
        <v>31</v>
      </c>
      <c r="B93" s="4" t="str">
        <f>'Sorted Data'!D705</f>
        <v>Cyp4a12b</v>
      </c>
      <c r="C93" s="4">
        <f>'Sorted Data'!E705</f>
        <v>29.001346588134766</v>
      </c>
      <c r="D93" s="4">
        <f t="shared" si="17"/>
        <v>29.001346588134766</v>
      </c>
      <c r="E93">
        <f>'HKG Analysis'!D93</f>
        <v>18.247453689575195</v>
      </c>
      <c r="F93" s="6">
        <f t="shared" si="18"/>
        <v>10.75389289855957</v>
      </c>
    </row>
    <row r="94" spans="1:6" x14ac:dyDescent="0.25">
      <c r="A94" s="4">
        <f>'Sorted Data'!C706</f>
        <v>31</v>
      </c>
      <c r="B94" s="4" t="str">
        <f>'Sorted Data'!D706</f>
        <v>Cyp4a12b</v>
      </c>
      <c r="C94" s="4">
        <f>'Sorted Data'!E706</f>
        <v>29.0150146484375</v>
      </c>
      <c r="D94" s="4">
        <f t="shared" si="17"/>
        <v>29.0150146484375</v>
      </c>
      <c r="E94">
        <f>'HKG Analysis'!D94</f>
        <v>18.247453689575195</v>
      </c>
      <c r="F94" s="6">
        <f t="shared" si="18"/>
        <v>10.767560958862305</v>
      </c>
    </row>
    <row r="95" spans="1:6" x14ac:dyDescent="0.25">
      <c r="A95" s="4">
        <f>'Sorted Data'!C707</f>
        <v>32</v>
      </c>
      <c r="B95" s="4" t="str">
        <f>'Sorted Data'!D707</f>
        <v>Cyp4a12b</v>
      </c>
      <c r="C95" s="4">
        <f>'Sorted Data'!E707</f>
        <v>27.906360626220703</v>
      </c>
      <c r="D95" s="4">
        <f t="shared" si="17"/>
        <v>27.906360626220703</v>
      </c>
      <c r="E95">
        <f>'HKG Analysis'!D95</f>
        <v>18.083527247111004</v>
      </c>
      <c r="F95" s="6">
        <f t="shared" si="18"/>
        <v>9.8228333791096993</v>
      </c>
    </row>
    <row r="96" spans="1:6" x14ac:dyDescent="0.25">
      <c r="A96" s="4">
        <f>'Sorted Data'!C708</f>
        <v>32</v>
      </c>
      <c r="B96" s="4" t="str">
        <f>'Sorted Data'!D708</f>
        <v>Cyp4a12b</v>
      </c>
      <c r="C96" s="4">
        <f>'Sorted Data'!E708</f>
        <v>27.531850814819336</v>
      </c>
      <c r="D96" s="4">
        <f t="shared" si="17"/>
        <v>27.531850814819336</v>
      </c>
      <c r="E96">
        <f>'HKG Analysis'!D96</f>
        <v>18.083527247111004</v>
      </c>
      <c r="F96" s="6">
        <f t="shared" si="18"/>
        <v>9.4483235677083321</v>
      </c>
    </row>
    <row r="97" spans="1:6" x14ac:dyDescent="0.25">
      <c r="A97" s="4">
        <f>'Sorted Data'!C709</f>
        <v>32</v>
      </c>
      <c r="B97" s="4" t="str">
        <f>'Sorted Data'!D709</f>
        <v>Cyp4a12b</v>
      </c>
      <c r="C97" s="4">
        <f>'Sorted Data'!E709</f>
        <v>28.541736602783203</v>
      </c>
      <c r="D97" s="4">
        <f t="shared" si="17"/>
        <v>28.541736602783203</v>
      </c>
      <c r="E97">
        <f>'HKG Analysis'!D97</f>
        <v>18.083527247111004</v>
      </c>
      <c r="F97" s="6">
        <f t="shared" si="18"/>
        <v>10.458209355672199</v>
      </c>
    </row>
    <row r="98" spans="1:6" x14ac:dyDescent="0.25">
      <c r="A98" s="4">
        <f>'Sorted Data'!C710</f>
        <v>33</v>
      </c>
      <c r="B98" s="4" t="str">
        <f>'Sorted Data'!D710</f>
        <v>Cyp4a12b</v>
      </c>
      <c r="C98" s="4">
        <f>'Sorted Data'!E710</f>
        <v>27.85723876953125</v>
      </c>
      <c r="D98" s="4">
        <f t="shared" si="17"/>
        <v>27.85723876953125</v>
      </c>
      <c r="E98">
        <f>'HKG Analysis'!D98</f>
        <v>18.172852198282879</v>
      </c>
      <c r="F98" s="6">
        <f t="shared" si="18"/>
        <v>9.6843865712483712</v>
      </c>
    </row>
    <row r="99" spans="1:6" x14ac:dyDescent="0.25">
      <c r="A99" s="4">
        <f>'Sorted Data'!C711</f>
        <v>33</v>
      </c>
      <c r="B99" s="4" t="str">
        <f>'Sorted Data'!D711</f>
        <v>Cyp4a12b</v>
      </c>
      <c r="C99" s="4">
        <f>'Sorted Data'!E711</f>
        <v>27.674545288085938</v>
      </c>
      <c r="D99" s="4">
        <f t="shared" si="17"/>
        <v>27.674545288085938</v>
      </c>
      <c r="E99">
        <f>'HKG Analysis'!D99</f>
        <v>18.172852198282879</v>
      </c>
      <c r="F99" s="6">
        <f t="shared" si="18"/>
        <v>9.5016930898030587</v>
      </c>
    </row>
    <row r="100" spans="1:6" x14ac:dyDescent="0.25">
      <c r="A100" s="4">
        <f>'Sorted Data'!C712</f>
        <v>33</v>
      </c>
      <c r="B100" s="4" t="str">
        <f>'Sorted Data'!D712</f>
        <v>Cyp4a12b</v>
      </c>
      <c r="C100" s="4">
        <f>'Sorted Data'!E712</f>
        <v>27.217432022094727</v>
      </c>
      <c r="D100" s="4">
        <f t="shared" si="17"/>
        <v>27.217432022094727</v>
      </c>
      <c r="E100">
        <f>'HKG Analysis'!D100</f>
        <v>18.172852198282879</v>
      </c>
      <c r="F100" s="6">
        <f t="shared" si="18"/>
        <v>9.0445798238118478</v>
      </c>
    </row>
    <row r="101" spans="1:6" x14ac:dyDescent="0.25">
      <c r="A101" s="4">
        <f>'Sorted Data'!C713</f>
        <v>34</v>
      </c>
      <c r="B101" s="4" t="str">
        <f>'Sorted Data'!D713</f>
        <v>Cyp4a12b</v>
      </c>
      <c r="C101" s="4">
        <f>'Sorted Data'!E713</f>
        <v>27.568937301635742</v>
      </c>
      <c r="D101" s="4">
        <f t="shared" si="17"/>
        <v>27.568937301635742</v>
      </c>
      <c r="E101">
        <f>'HKG Analysis'!D101</f>
        <v>17.969636917114258</v>
      </c>
      <c r="F101" s="6">
        <f t="shared" si="18"/>
        <v>9.5993003845214844</v>
      </c>
    </row>
    <row r="102" spans="1:6" x14ac:dyDescent="0.25">
      <c r="A102" s="4">
        <f>'Sorted Data'!C714</f>
        <v>34</v>
      </c>
      <c r="B102" s="4" t="str">
        <f>'Sorted Data'!D714</f>
        <v>Cyp4a12b</v>
      </c>
      <c r="C102" s="4">
        <f>'Sorted Data'!E714</f>
        <v>27.590322494506836</v>
      </c>
      <c r="D102" s="4">
        <f t="shared" si="17"/>
        <v>27.590322494506836</v>
      </c>
      <c r="E102">
        <f>'HKG Analysis'!D102</f>
        <v>17.969636917114258</v>
      </c>
      <c r="F102" s="6">
        <f t="shared" si="18"/>
        <v>9.6206855773925781</v>
      </c>
    </row>
    <row r="103" spans="1:6" x14ac:dyDescent="0.25">
      <c r="A103" s="4">
        <f>'Sorted Data'!C715</f>
        <v>34</v>
      </c>
      <c r="B103" s="4" t="str">
        <f>'Sorted Data'!D715</f>
        <v>Cyp4a12b</v>
      </c>
      <c r="C103" s="4">
        <f>'Sorted Data'!E715</f>
        <v>27.511056900024414</v>
      </c>
      <c r="D103" s="4">
        <f t="shared" si="17"/>
        <v>27.511056900024414</v>
      </c>
      <c r="E103">
        <f>'HKG Analysis'!D103</f>
        <v>17.969636917114258</v>
      </c>
      <c r="F103" s="6">
        <f t="shared" si="18"/>
        <v>9.5414199829101563</v>
      </c>
    </row>
    <row r="104" spans="1:6" x14ac:dyDescent="0.25">
      <c r="A104" s="4">
        <f>'Sorted Data'!C716</f>
        <v>35</v>
      </c>
      <c r="B104" s="4" t="str">
        <f>'Sorted Data'!D716</f>
        <v>Cyp4a12b</v>
      </c>
      <c r="C104" s="4">
        <f>'Sorted Data'!E716</f>
        <v>25.690933227539063</v>
      </c>
      <c r="D104" s="4">
        <f t="shared" si="17"/>
        <v>25.690933227539063</v>
      </c>
      <c r="E104">
        <f>'HKG Analysis'!D104</f>
        <v>18.171161015828449</v>
      </c>
      <c r="F104" s="6">
        <f t="shared" si="18"/>
        <v>7.5197722117106132</v>
      </c>
    </row>
    <row r="105" spans="1:6" x14ac:dyDescent="0.25">
      <c r="A105" s="4">
        <f>'Sorted Data'!C717</f>
        <v>35</v>
      </c>
      <c r="B105" s="4" t="str">
        <f>'Sorted Data'!D717</f>
        <v>Cyp4a12b</v>
      </c>
      <c r="C105" s="4">
        <f>'Sorted Data'!E717</f>
        <v>24.970113754272461</v>
      </c>
      <c r="D105" s="4">
        <f t="shared" si="17"/>
        <v>24.970113754272461</v>
      </c>
      <c r="E105">
        <f>'HKG Analysis'!D105</f>
        <v>18.171161015828449</v>
      </c>
      <c r="F105" s="6">
        <f t="shared" si="18"/>
        <v>6.7989527384440116</v>
      </c>
    </row>
    <row r="106" spans="1:6" x14ac:dyDescent="0.25">
      <c r="A106" s="4">
        <f>'Sorted Data'!C718</f>
        <v>35</v>
      </c>
      <c r="B106" s="4" t="str">
        <f>'Sorted Data'!D718</f>
        <v>Cyp4a12b</v>
      </c>
      <c r="C106" s="4">
        <f>'Sorted Data'!E718</f>
        <v>25.05573844909668</v>
      </c>
      <c r="D106" s="4">
        <f t="shared" si="17"/>
        <v>25.05573844909668</v>
      </c>
      <c r="E106">
        <f>'HKG Analysis'!D106</f>
        <v>18.171161015828449</v>
      </c>
      <c r="F106" s="6">
        <f t="shared" si="18"/>
        <v>6.8845774332682304</v>
      </c>
    </row>
    <row r="107" spans="1:6" x14ac:dyDescent="0.25">
      <c r="A107" s="4">
        <f>'Sorted Data'!C719</f>
        <v>36</v>
      </c>
      <c r="B107" s="4" t="str">
        <f>'Sorted Data'!D719</f>
        <v>Cyp4a12b</v>
      </c>
      <c r="C107" s="4">
        <f>'Sorted Data'!E719</f>
        <v>27.895757675170898</v>
      </c>
      <c r="D107" s="4">
        <f t="shared" si="17"/>
        <v>27.895757675170898</v>
      </c>
      <c r="E107">
        <f>'HKG Analysis'!D107</f>
        <v>17.664061228434246</v>
      </c>
      <c r="F107" s="6">
        <f t="shared" si="18"/>
        <v>10.231696446736652</v>
      </c>
    </row>
    <row r="108" spans="1:6" x14ac:dyDescent="0.25">
      <c r="A108" s="4">
        <f>'Sorted Data'!C720</f>
        <v>36</v>
      </c>
      <c r="B108" s="4" t="str">
        <f>'Sorted Data'!D720</f>
        <v>Cyp4a12b</v>
      </c>
      <c r="C108" s="4">
        <f>'Sorted Data'!E720</f>
        <v>27.31965446472168</v>
      </c>
      <c r="D108" s="4">
        <f t="shared" si="17"/>
        <v>27.31965446472168</v>
      </c>
      <c r="E108">
        <f>'HKG Analysis'!D108</f>
        <v>17.664061228434246</v>
      </c>
      <c r="F108" s="6">
        <f t="shared" si="18"/>
        <v>9.6555932362874337</v>
      </c>
    </row>
    <row r="109" spans="1:6" x14ac:dyDescent="0.25">
      <c r="A109" s="4">
        <f>'Sorted Data'!C721</f>
        <v>36</v>
      </c>
      <c r="B109" s="4" t="str">
        <f>'Sorted Data'!D721</f>
        <v>Cyp4a12b</v>
      </c>
      <c r="C109" s="4">
        <f>'Sorted Data'!E721</f>
        <v>27.451620101928711</v>
      </c>
      <c r="D109" s="4">
        <f t="shared" si="17"/>
        <v>27.451620101928711</v>
      </c>
      <c r="E109">
        <f>'HKG Analysis'!D109</f>
        <v>17.664061228434246</v>
      </c>
      <c r="F109" s="6">
        <f t="shared" si="18"/>
        <v>9.787558873494465</v>
      </c>
    </row>
    <row r="110" spans="1:6" x14ac:dyDescent="0.25">
      <c r="A110" s="4">
        <f>'Sorted Data'!C722</f>
        <v>37</v>
      </c>
      <c r="B110" s="4" t="str">
        <f>'Sorted Data'!D722</f>
        <v>Cyp4a12b</v>
      </c>
      <c r="C110" s="4">
        <f>'Sorted Data'!E722</f>
        <v>27.835763931274414</v>
      </c>
      <c r="D110" s="4">
        <f t="shared" si="17"/>
        <v>27.835763931274414</v>
      </c>
      <c r="E110">
        <f>'HKG Analysis'!D110</f>
        <v>17.979167302449543</v>
      </c>
      <c r="F110" s="6">
        <f t="shared" si="18"/>
        <v>9.856596628824871</v>
      </c>
    </row>
    <row r="111" spans="1:6" x14ac:dyDescent="0.25">
      <c r="A111" s="4">
        <f>'Sorted Data'!C723</f>
        <v>37</v>
      </c>
      <c r="B111" s="4" t="str">
        <f>'Sorted Data'!D723</f>
        <v>Cyp4a12b</v>
      </c>
      <c r="C111" s="4">
        <f>'Sorted Data'!E723</f>
        <v>27.520015716552734</v>
      </c>
      <c r="D111" s="4">
        <f t="shared" si="17"/>
        <v>27.520015716552734</v>
      </c>
      <c r="E111">
        <f>'HKG Analysis'!D111</f>
        <v>17.979167302449543</v>
      </c>
      <c r="F111" s="6">
        <f t="shared" si="18"/>
        <v>9.5408484141031913</v>
      </c>
    </row>
    <row r="112" spans="1:6" x14ac:dyDescent="0.25">
      <c r="A112" s="4">
        <f>'Sorted Data'!C724</f>
        <v>37</v>
      </c>
      <c r="B112" s="4" t="str">
        <f>'Sorted Data'!D724</f>
        <v>Cyp4a12b</v>
      </c>
      <c r="C112" s="4">
        <f>'Sorted Data'!E724</f>
        <v>27.954143524169922</v>
      </c>
      <c r="D112" s="4">
        <f t="shared" si="17"/>
        <v>27.954143524169922</v>
      </c>
      <c r="E112">
        <f>'HKG Analysis'!D112</f>
        <v>17.979167302449543</v>
      </c>
      <c r="F112" s="6">
        <f t="shared" si="18"/>
        <v>9.9749762217203788</v>
      </c>
    </row>
    <row r="113" spans="1:6" x14ac:dyDescent="0.25">
      <c r="A113" s="4">
        <f>'Sorted Data'!C725</f>
        <v>38</v>
      </c>
      <c r="B113" s="4" t="str">
        <f>'Sorted Data'!D725</f>
        <v>Cyp4a12b</v>
      </c>
      <c r="C113" s="4">
        <f>'Sorted Data'!E725</f>
        <v>24.845087051391602</v>
      </c>
      <c r="D113" s="4">
        <f t="shared" si="17"/>
        <v>24.845087051391602</v>
      </c>
      <c r="E113">
        <f>'HKG Analysis'!D113</f>
        <v>17.921419779459637</v>
      </c>
      <c r="F113" s="6">
        <f t="shared" si="18"/>
        <v>6.923667271931965</v>
      </c>
    </row>
    <row r="114" spans="1:6" x14ac:dyDescent="0.25">
      <c r="A114" s="4">
        <f>'Sorted Data'!C726</f>
        <v>38</v>
      </c>
      <c r="B114" s="4" t="str">
        <f>'Sorted Data'!D726</f>
        <v>Cyp4a12b</v>
      </c>
      <c r="C114" s="4">
        <f>'Sorted Data'!E726</f>
        <v>24.814338684082031</v>
      </c>
      <c r="D114" s="4">
        <f t="shared" si="17"/>
        <v>24.814338684082031</v>
      </c>
      <c r="E114">
        <f>'HKG Analysis'!D114</f>
        <v>17.921419779459637</v>
      </c>
      <c r="F114" s="6">
        <f t="shared" si="18"/>
        <v>6.8929189046223946</v>
      </c>
    </row>
    <row r="115" spans="1:6" x14ac:dyDescent="0.25">
      <c r="A115" s="4">
        <f>'Sorted Data'!C727</f>
        <v>38</v>
      </c>
      <c r="B115" s="4" t="str">
        <f>'Sorted Data'!D727</f>
        <v>Cyp4a12b</v>
      </c>
      <c r="C115" s="4">
        <f>'Sorted Data'!E727</f>
        <v>24.874029159545898</v>
      </c>
      <c r="D115" s="4">
        <f t="shared" si="17"/>
        <v>24.874029159545898</v>
      </c>
      <c r="E115">
        <f>'HKG Analysis'!D115</f>
        <v>17.921419779459637</v>
      </c>
      <c r="F115" s="6">
        <f t="shared" si="18"/>
        <v>6.9526093800862618</v>
      </c>
    </row>
    <row r="116" spans="1:6" x14ac:dyDescent="0.25">
      <c r="A116" s="4">
        <f>'Sorted Data'!C728</f>
        <v>39</v>
      </c>
      <c r="B116" s="4" t="str">
        <f>'Sorted Data'!D728</f>
        <v>Cyp4a12b</v>
      </c>
      <c r="C116" s="4">
        <f>'Sorted Data'!E728</f>
        <v>26.463188171386719</v>
      </c>
      <c r="D116" s="4">
        <f t="shared" si="17"/>
        <v>26.463188171386719</v>
      </c>
      <c r="E116">
        <f>'HKG Analysis'!D116</f>
        <v>18.028119405110676</v>
      </c>
      <c r="F116" s="6">
        <f t="shared" si="18"/>
        <v>8.4350687662760429</v>
      </c>
    </row>
    <row r="117" spans="1:6" x14ac:dyDescent="0.25">
      <c r="A117" s="4">
        <f>'Sorted Data'!C729</f>
        <v>39</v>
      </c>
      <c r="B117" s="4" t="str">
        <f>'Sorted Data'!D729</f>
        <v>Cyp4a12b</v>
      </c>
      <c r="C117" s="4">
        <f>'Sorted Data'!E729</f>
        <v>26.330806732177734</v>
      </c>
      <c r="D117" s="4">
        <f t="shared" si="17"/>
        <v>26.330806732177734</v>
      </c>
      <c r="E117">
        <f>'HKG Analysis'!D117</f>
        <v>18.028119405110676</v>
      </c>
      <c r="F117" s="6">
        <f t="shared" si="18"/>
        <v>8.3026873270670585</v>
      </c>
    </row>
    <row r="118" spans="1:6" x14ac:dyDescent="0.25">
      <c r="A118" s="4">
        <f>'Sorted Data'!C730</f>
        <v>39</v>
      </c>
      <c r="B118" s="4" t="str">
        <f>'Sorted Data'!D730</f>
        <v>Cyp4a12b</v>
      </c>
      <c r="C118" s="4">
        <f>'Sorted Data'!E730</f>
        <v>26.303913116455078</v>
      </c>
      <c r="D118" s="4">
        <f t="shared" si="17"/>
        <v>26.303913116455078</v>
      </c>
      <c r="E118">
        <f>'HKG Analysis'!D118</f>
        <v>18.028119405110676</v>
      </c>
      <c r="F118" s="6">
        <f t="shared" si="18"/>
        <v>8.2757937113444022</v>
      </c>
    </row>
    <row r="119" spans="1:6" x14ac:dyDescent="0.25">
      <c r="A119" s="4">
        <f>'Sorted Data'!C731</f>
        <v>40</v>
      </c>
      <c r="B119" s="4" t="str">
        <f>'Sorted Data'!D731</f>
        <v>Cyp4a12b</v>
      </c>
      <c r="C119" s="4">
        <f>'Sorted Data'!E731</f>
        <v>24.89190673828125</v>
      </c>
      <c r="D119" s="4">
        <f t="shared" si="17"/>
        <v>24.89190673828125</v>
      </c>
      <c r="E119">
        <f>'HKG Analysis'!D119</f>
        <v>17.986381530761719</v>
      </c>
      <c r="F119" s="6">
        <f t="shared" si="18"/>
        <v>6.9055252075195313</v>
      </c>
    </row>
    <row r="120" spans="1:6" x14ac:dyDescent="0.25">
      <c r="A120" s="4">
        <f>'Sorted Data'!C732</f>
        <v>40</v>
      </c>
      <c r="B120" s="4" t="str">
        <f>'Sorted Data'!D732</f>
        <v>Cyp4a12b</v>
      </c>
      <c r="C120" s="4">
        <f>'Sorted Data'!E732</f>
        <v>25.177953720092773</v>
      </c>
      <c r="D120" s="4">
        <f t="shared" si="17"/>
        <v>25.177953720092773</v>
      </c>
      <c r="E120">
        <f>'HKG Analysis'!D120</f>
        <v>17.986381530761719</v>
      </c>
      <c r="F120" s="6">
        <f t="shared" si="18"/>
        <v>7.1915721893310547</v>
      </c>
    </row>
    <row r="121" spans="1:6" x14ac:dyDescent="0.25">
      <c r="A121" s="4">
        <f>'Sorted Data'!C733</f>
        <v>40</v>
      </c>
      <c r="B121" s="4" t="str">
        <f>'Sorted Data'!D733</f>
        <v>Cyp4a12b</v>
      </c>
      <c r="C121" s="4">
        <f>'Sorted Data'!E733</f>
        <v>25.608991622924805</v>
      </c>
      <c r="D121" s="4">
        <f t="shared" si="17"/>
        <v>25.608991622924805</v>
      </c>
      <c r="E121">
        <f>'HKG Analysis'!D121</f>
        <v>17.986381530761719</v>
      </c>
      <c r="F121" s="6">
        <f t="shared" si="18"/>
        <v>7.6226100921630859</v>
      </c>
    </row>
    <row r="122" spans="1:6" x14ac:dyDescent="0.25">
      <c r="A122" s="4">
        <f>'Sorted Data'!C734</f>
        <v>41</v>
      </c>
      <c r="B122" s="4" t="str">
        <f>'Sorted Data'!D734</f>
        <v>Cyp4a12b</v>
      </c>
      <c r="C122" s="4">
        <f>'Sorted Data'!E734</f>
        <v>25.431718826293945</v>
      </c>
      <c r="D122" s="4">
        <f t="shared" si="17"/>
        <v>25.431718826293945</v>
      </c>
      <c r="E122">
        <f>'HKG Analysis'!D122</f>
        <v>18.192378362019856</v>
      </c>
      <c r="F122" s="6">
        <f t="shared" si="18"/>
        <v>7.2393404642740897</v>
      </c>
    </row>
    <row r="123" spans="1:6" x14ac:dyDescent="0.25">
      <c r="A123" s="4">
        <f>'Sorted Data'!C735</f>
        <v>41</v>
      </c>
      <c r="B123" s="4" t="str">
        <f>'Sorted Data'!D735</f>
        <v>Cyp4a12b</v>
      </c>
      <c r="C123" s="4">
        <f>'Sorted Data'!E735</f>
        <v>25.495016098022461</v>
      </c>
      <c r="D123" s="4">
        <f t="shared" si="17"/>
        <v>25.495016098022461</v>
      </c>
      <c r="E123">
        <f>'HKG Analysis'!D123</f>
        <v>18.192378362019856</v>
      </c>
      <c r="F123" s="6">
        <f t="shared" si="18"/>
        <v>7.3026377360026054</v>
      </c>
    </row>
    <row r="124" spans="1:6" x14ac:dyDescent="0.25">
      <c r="A124" s="4">
        <f>'Sorted Data'!C736</f>
        <v>41</v>
      </c>
      <c r="B124" s="4" t="str">
        <f>'Sorted Data'!D736</f>
        <v>Cyp4a12b</v>
      </c>
      <c r="C124" s="4">
        <f>'Sorted Data'!E736</f>
        <v>25.285232543945313</v>
      </c>
      <c r="D124" s="4">
        <f t="shared" si="17"/>
        <v>25.285232543945313</v>
      </c>
      <c r="E124">
        <f>'HKG Analysis'!D124</f>
        <v>18.192378362019856</v>
      </c>
      <c r="F124" s="6">
        <f t="shared" si="18"/>
        <v>7.0928541819254569</v>
      </c>
    </row>
    <row r="125" spans="1:6" x14ac:dyDescent="0.25">
      <c r="A125" s="4">
        <f>'Sorted Data'!C737</f>
        <v>42</v>
      </c>
      <c r="B125" s="4" t="str">
        <f>'Sorted Data'!D737</f>
        <v>Cyp4a12b</v>
      </c>
      <c r="C125" s="4">
        <f>'Sorted Data'!E737</f>
        <v>25.988195419311523</v>
      </c>
      <c r="D125" s="4">
        <f t="shared" si="17"/>
        <v>25.988195419311523</v>
      </c>
      <c r="E125">
        <f>'HKG Analysis'!D125</f>
        <v>17.901542663574219</v>
      </c>
      <c r="F125" s="6">
        <f t="shared" si="18"/>
        <v>8.0866527557373047</v>
      </c>
    </row>
    <row r="126" spans="1:6" x14ac:dyDescent="0.25">
      <c r="A126" s="4">
        <f>'Sorted Data'!C738</f>
        <v>42</v>
      </c>
      <c r="B126" s="4" t="str">
        <f>'Sorted Data'!D738</f>
        <v>Cyp4a12b</v>
      </c>
      <c r="C126" s="4">
        <f>'Sorted Data'!E738</f>
        <v>25.970745086669922</v>
      </c>
      <c r="D126" s="4">
        <f t="shared" si="17"/>
        <v>25.970745086669922</v>
      </c>
      <c r="E126">
        <f>'HKG Analysis'!D126</f>
        <v>17.901542663574219</v>
      </c>
      <c r="F126" s="6">
        <f t="shared" si="18"/>
        <v>8.0692024230957031</v>
      </c>
    </row>
    <row r="127" spans="1:6" x14ac:dyDescent="0.25">
      <c r="A127" s="4">
        <f>'Sorted Data'!C739</f>
        <v>42</v>
      </c>
      <c r="B127" s="4" t="str">
        <f>'Sorted Data'!D739</f>
        <v>Cyp4a12b</v>
      </c>
      <c r="C127" s="4">
        <f>'Sorted Data'!E739</f>
        <v>25.599662780761719</v>
      </c>
      <c r="D127" s="4">
        <f t="shared" si="17"/>
        <v>25.599662780761719</v>
      </c>
      <c r="E127">
        <f>'HKG Analysis'!D127</f>
        <v>17.901542663574219</v>
      </c>
      <c r="F127" s="6">
        <f t="shared" si="18"/>
        <v>7.6981201171875</v>
      </c>
    </row>
    <row r="128" spans="1:6" x14ac:dyDescent="0.25">
      <c r="A128" s="4">
        <f>'Sorted Data'!C740</f>
        <v>43</v>
      </c>
      <c r="B128" s="4" t="str">
        <f>'Sorted Data'!D740</f>
        <v>Cyp4a12b</v>
      </c>
      <c r="C128" s="4">
        <f>'Sorted Data'!E740</f>
        <v>26.697017669677734</v>
      </c>
      <c r="D128" s="4">
        <f t="shared" si="17"/>
        <v>26.697017669677734</v>
      </c>
      <c r="E128">
        <f>'HKG Analysis'!D128</f>
        <v>17.845898946126301</v>
      </c>
      <c r="F128" s="6">
        <f t="shared" si="18"/>
        <v>8.8511187235514335</v>
      </c>
    </row>
    <row r="129" spans="1:6" x14ac:dyDescent="0.25">
      <c r="A129" s="4">
        <f>'Sorted Data'!C741</f>
        <v>43</v>
      </c>
      <c r="B129" s="4" t="str">
        <f>'Sorted Data'!D741</f>
        <v>Cyp4a12b</v>
      </c>
      <c r="C129" s="4">
        <f>'Sorted Data'!E741</f>
        <v>26.720975875854492</v>
      </c>
      <c r="D129" s="4">
        <f t="shared" si="17"/>
        <v>26.720975875854492</v>
      </c>
      <c r="E129">
        <f>'HKG Analysis'!D129</f>
        <v>17.845898946126301</v>
      </c>
      <c r="F129" s="6">
        <f t="shared" si="18"/>
        <v>8.8750769297281913</v>
      </c>
    </row>
    <row r="130" spans="1:6" x14ac:dyDescent="0.25">
      <c r="A130" s="4">
        <f>'Sorted Data'!C742</f>
        <v>43</v>
      </c>
      <c r="B130" s="4" t="str">
        <f>'Sorted Data'!D742</f>
        <v>Cyp4a12b</v>
      </c>
      <c r="C130" s="4">
        <f>'Sorted Data'!E742</f>
        <v>26.517490386962891</v>
      </c>
      <c r="D130" s="4">
        <f t="shared" si="17"/>
        <v>26.517490386962891</v>
      </c>
      <c r="E130">
        <f>'HKG Analysis'!D130</f>
        <v>17.845898946126301</v>
      </c>
      <c r="F130" s="6">
        <f t="shared" si="18"/>
        <v>8.6715914408365897</v>
      </c>
    </row>
    <row r="131" spans="1:6" x14ac:dyDescent="0.25">
      <c r="A131" s="4">
        <f>'Sorted Data'!C743</f>
        <v>44</v>
      </c>
      <c r="B131" s="4" t="str">
        <f>'Sorted Data'!D743</f>
        <v>Cyp4a12b</v>
      </c>
      <c r="C131" s="4">
        <f>'Sorted Data'!E743</f>
        <v>25.143571853637695</v>
      </c>
      <c r="D131" s="4">
        <f t="shared" ref="D131:D154" si="19">IF(C131&gt;35,35,C131)</f>
        <v>25.143571853637695</v>
      </c>
      <c r="E131">
        <f>'HKG Analysis'!D131</f>
        <v>17.716339111328125</v>
      </c>
      <c r="F131" s="6">
        <f t="shared" ref="F131:F151" si="20">D131-E131</f>
        <v>7.4272327423095703</v>
      </c>
    </row>
    <row r="132" spans="1:6" x14ac:dyDescent="0.25">
      <c r="A132" s="4">
        <f>'Sorted Data'!C744</f>
        <v>44</v>
      </c>
      <c r="B132" s="4" t="str">
        <f>'Sorted Data'!D744</f>
        <v>Cyp4a12b</v>
      </c>
      <c r="C132" s="4">
        <f>'Sorted Data'!E744</f>
        <v>25.306631088256836</v>
      </c>
      <c r="D132" s="4">
        <f t="shared" si="19"/>
        <v>25.306631088256836</v>
      </c>
      <c r="E132">
        <f>'HKG Analysis'!D132</f>
        <v>17.716339111328125</v>
      </c>
      <c r="F132" s="6">
        <f t="shared" si="20"/>
        <v>7.5902919769287109</v>
      </c>
    </row>
    <row r="133" spans="1:6" x14ac:dyDescent="0.25">
      <c r="A133" s="4">
        <f>'Sorted Data'!C745</f>
        <v>44</v>
      </c>
      <c r="B133" s="4" t="str">
        <f>'Sorted Data'!D745</f>
        <v>Cyp4a12b</v>
      </c>
      <c r="C133" s="4">
        <f>'Sorted Data'!E745</f>
        <v>25.704107284545898</v>
      </c>
      <c r="D133" s="4">
        <f t="shared" si="19"/>
        <v>25.704107284545898</v>
      </c>
      <c r="E133">
        <f>'HKG Analysis'!D133</f>
        <v>17.716339111328125</v>
      </c>
      <c r="F133" s="6">
        <f t="shared" si="20"/>
        <v>7.9877681732177734</v>
      </c>
    </row>
    <row r="134" spans="1:6" x14ac:dyDescent="0.25">
      <c r="A134" s="4">
        <f>'Sorted Data'!C746</f>
        <v>45</v>
      </c>
      <c r="B134" s="4" t="str">
        <f>'Sorted Data'!D746</f>
        <v>Cyp4a12b</v>
      </c>
      <c r="C134" s="4">
        <f>'Sorted Data'!E746</f>
        <v>25.263645172119141</v>
      </c>
      <c r="D134" s="4">
        <f t="shared" si="19"/>
        <v>25.263645172119141</v>
      </c>
      <c r="E134">
        <f>'HKG Analysis'!D134</f>
        <v>17.89683723449707</v>
      </c>
      <c r="F134" s="6">
        <f t="shared" si="20"/>
        <v>7.3668079376220703</v>
      </c>
    </row>
    <row r="135" spans="1:6" x14ac:dyDescent="0.25">
      <c r="A135" s="4">
        <f>'Sorted Data'!C747</f>
        <v>45</v>
      </c>
      <c r="B135" s="4" t="str">
        <f>'Sorted Data'!D747</f>
        <v>Cyp4a12b</v>
      </c>
      <c r="C135" s="4">
        <f>'Sorted Data'!E747</f>
        <v>25.628917694091797</v>
      </c>
      <c r="D135" s="4">
        <f t="shared" si="19"/>
        <v>25.628917694091797</v>
      </c>
      <c r="E135">
        <f>'HKG Analysis'!D135</f>
        <v>17.89683723449707</v>
      </c>
      <c r="F135" s="6">
        <f t="shared" si="20"/>
        <v>7.7320804595947266</v>
      </c>
    </row>
    <row r="136" spans="1:6" x14ac:dyDescent="0.25">
      <c r="A136" s="4">
        <f>'Sorted Data'!C748</f>
        <v>45</v>
      </c>
      <c r="B136" s="4" t="str">
        <f>'Sorted Data'!D748</f>
        <v>Cyp4a12b</v>
      </c>
      <c r="C136" s="4">
        <f>'Sorted Data'!E748</f>
        <v>25.339601516723633</v>
      </c>
      <c r="D136" s="4">
        <f t="shared" si="19"/>
        <v>25.339601516723633</v>
      </c>
      <c r="E136">
        <f>'HKG Analysis'!D136</f>
        <v>17.89683723449707</v>
      </c>
      <c r="F136" s="6">
        <f t="shared" si="20"/>
        <v>7.4427642822265625</v>
      </c>
    </row>
    <row r="137" spans="1:6" x14ac:dyDescent="0.25">
      <c r="A137" s="4">
        <f>'Sorted Data'!C749</f>
        <v>46</v>
      </c>
      <c r="B137" s="4" t="str">
        <f>'Sorted Data'!D749</f>
        <v>Cyp4a12b</v>
      </c>
      <c r="C137" s="4">
        <f>'Sorted Data'!E749</f>
        <v>26.28419303894043</v>
      </c>
      <c r="D137" s="4">
        <f t="shared" si="19"/>
        <v>26.28419303894043</v>
      </c>
      <c r="E137">
        <f>'HKG Analysis'!D137</f>
        <v>17.947066624959309</v>
      </c>
      <c r="F137" s="6">
        <f t="shared" si="20"/>
        <v>8.337126413981121</v>
      </c>
    </row>
    <row r="138" spans="1:6" x14ac:dyDescent="0.25">
      <c r="A138" s="4">
        <f>'Sorted Data'!C750</f>
        <v>46</v>
      </c>
      <c r="B138" s="4" t="str">
        <f>'Sorted Data'!D750</f>
        <v>Cyp4a12b</v>
      </c>
      <c r="C138" s="4">
        <f>'Sorted Data'!E750</f>
        <v>26.124555587768555</v>
      </c>
      <c r="D138" s="4">
        <f t="shared" si="19"/>
        <v>26.124555587768555</v>
      </c>
      <c r="E138">
        <f>'HKG Analysis'!D138</f>
        <v>17.947066624959309</v>
      </c>
      <c r="F138" s="6">
        <f t="shared" si="20"/>
        <v>8.177488962809246</v>
      </c>
    </row>
    <row r="139" spans="1:6" x14ac:dyDescent="0.25">
      <c r="A139" s="4">
        <f>'Sorted Data'!C751</f>
        <v>46</v>
      </c>
      <c r="B139" s="4" t="str">
        <f>'Sorted Data'!D751</f>
        <v>Cyp4a12b</v>
      </c>
      <c r="C139" s="4">
        <f>'Sorted Data'!E751</f>
        <v>26.235712051391602</v>
      </c>
      <c r="D139" s="4">
        <f t="shared" si="19"/>
        <v>26.235712051391602</v>
      </c>
      <c r="E139">
        <f>'HKG Analysis'!D139</f>
        <v>17.947066624959309</v>
      </c>
      <c r="F139" s="6">
        <f t="shared" si="20"/>
        <v>8.2886454264322929</v>
      </c>
    </row>
    <row r="140" spans="1:6" x14ac:dyDescent="0.25">
      <c r="A140" s="4">
        <f>'Sorted Data'!C752</f>
        <v>47</v>
      </c>
      <c r="B140" s="4" t="str">
        <f>'Sorted Data'!D752</f>
        <v>Cyp4a12b</v>
      </c>
      <c r="C140" s="4">
        <f>'Sorted Data'!E752</f>
        <v>26.064428329467773</v>
      </c>
      <c r="D140" s="4">
        <f t="shared" si="19"/>
        <v>26.064428329467773</v>
      </c>
      <c r="E140">
        <f>'HKG Analysis'!D140</f>
        <v>17.944683710734051</v>
      </c>
      <c r="F140" s="6">
        <f t="shared" si="20"/>
        <v>8.1197446187337228</v>
      </c>
    </row>
    <row r="141" spans="1:6" x14ac:dyDescent="0.25">
      <c r="A141" s="4">
        <f>'Sorted Data'!C753</f>
        <v>47</v>
      </c>
      <c r="B141" s="4" t="str">
        <f>'Sorted Data'!D753</f>
        <v>Cyp4a12b</v>
      </c>
      <c r="C141" s="4">
        <f>'Sorted Data'!E753</f>
        <v>25.984575271606445</v>
      </c>
      <c r="D141" s="4">
        <f t="shared" si="19"/>
        <v>25.984575271606445</v>
      </c>
      <c r="E141">
        <f>'HKG Analysis'!D141</f>
        <v>17.944683710734051</v>
      </c>
      <c r="F141" s="6">
        <f t="shared" si="20"/>
        <v>8.0398915608723946</v>
      </c>
    </row>
    <row r="142" spans="1:6" x14ac:dyDescent="0.25">
      <c r="A142" s="4">
        <f>'Sorted Data'!C754</f>
        <v>47</v>
      </c>
      <c r="B142" s="4" t="str">
        <f>'Sorted Data'!D754</f>
        <v>Cyp4a12b</v>
      </c>
      <c r="C142" s="4">
        <f>'Sorted Data'!E754</f>
        <v>26.342905044555664</v>
      </c>
      <c r="D142" s="4">
        <f t="shared" si="19"/>
        <v>26.342905044555664</v>
      </c>
      <c r="E142">
        <f>'HKG Analysis'!D142</f>
        <v>17.944683710734051</v>
      </c>
      <c r="F142" s="6">
        <f t="shared" si="20"/>
        <v>8.3982213338216134</v>
      </c>
    </row>
    <row r="143" spans="1:6" x14ac:dyDescent="0.25">
      <c r="A143" s="4">
        <f>'Sorted Data'!C755</f>
        <v>48</v>
      </c>
      <c r="B143" s="4" t="str">
        <f>'Sorted Data'!D755</f>
        <v>Cyp4a12b</v>
      </c>
      <c r="C143" s="4">
        <f>'Sorted Data'!E755</f>
        <v>25.50370979309082</v>
      </c>
      <c r="D143" s="4">
        <f t="shared" si="19"/>
        <v>25.50370979309082</v>
      </c>
      <c r="E143">
        <f>'HKG Analysis'!D143</f>
        <v>17.775348027547199</v>
      </c>
      <c r="F143" s="6">
        <f t="shared" si="20"/>
        <v>7.728361765543621</v>
      </c>
    </row>
    <row r="144" spans="1:6" x14ac:dyDescent="0.25">
      <c r="A144" s="4">
        <f>'Sorted Data'!C756</f>
        <v>48</v>
      </c>
      <c r="B144" s="4" t="str">
        <f>'Sorted Data'!D756</f>
        <v>Cyp4a12b</v>
      </c>
      <c r="C144" s="4">
        <f>'Sorted Data'!E756</f>
        <v>25.685140609741211</v>
      </c>
      <c r="D144" s="4">
        <f t="shared" si="19"/>
        <v>25.685140609741211</v>
      </c>
      <c r="E144">
        <f>'HKG Analysis'!D144</f>
        <v>17.775348027547199</v>
      </c>
      <c r="F144" s="6">
        <f t="shared" si="20"/>
        <v>7.9097925821940116</v>
      </c>
    </row>
    <row r="145" spans="1:6" x14ac:dyDescent="0.25">
      <c r="A145" s="4">
        <f>'Sorted Data'!C757</f>
        <v>48</v>
      </c>
      <c r="B145" s="4" t="str">
        <f>'Sorted Data'!D757</f>
        <v>Cyp4a12b</v>
      </c>
      <c r="C145" s="4">
        <f>'Sorted Data'!E757</f>
        <v>26.856584548950195</v>
      </c>
      <c r="D145" s="4">
        <f t="shared" si="19"/>
        <v>26.856584548950195</v>
      </c>
      <c r="E145">
        <f>'HKG Analysis'!D145</f>
        <v>17.775348027547199</v>
      </c>
      <c r="F145" s="6">
        <f t="shared" si="20"/>
        <v>9.081236521402996</v>
      </c>
    </row>
    <row r="146" spans="1:6" x14ac:dyDescent="0.25">
      <c r="A146" s="4">
        <f>'Sorted Data'!C758</f>
        <v>49</v>
      </c>
      <c r="B146" s="4" t="str">
        <f>'Sorted Data'!D758</f>
        <v>Cyp4a12b</v>
      </c>
      <c r="C146" s="4">
        <f>'Sorted Data'!E758</f>
        <v>25.842983245849609</v>
      </c>
      <c r="D146" s="4">
        <f t="shared" si="19"/>
        <v>25.842983245849609</v>
      </c>
      <c r="E146">
        <f>'HKG Analysis'!D146</f>
        <v>17.641502380371094</v>
      </c>
      <c r="F146" s="6">
        <f t="shared" si="20"/>
        <v>8.2014808654785156</v>
      </c>
    </row>
    <row r="147" spans="1:6" x14ac:dyDescent="0.25">
      <c r="A147" s="4">
        <f>'Sorted Data'!C759</f>
        <v>49</v>
      </c>
      <c r="B147" s="4" t="str">
        <f>'Sorted Data'!D759</f>
        <v>Cyp4a12b</v>
      </c>
      <c r="C147" s="4">
        <f>'Sorted Data'!E759</f>
        <v>25.748744964599609</v>
      </c>
      <c r="D147" s="4">
        <f t="shared" si="19"/>
        <v>25.748744964599609</v>
      </c>
      <c r="E147">
        <f>'HKG Analysis'!D147</f>
        <v>17.641502380371094</v>
      </c>
      <c r="F147" s="6">
        <f t="shared" si="20"/>
        <v>8.1072425842285156</v>
      </c>
    </row>
    <row r="148" spans="1:6" x14ac:dyDescent="0.25">
      <c r="A148" s="4">
        <f>'Sorted Data'!C760</f>
        <v>49</v>
      </c>
      <c r="B148" s="4" t="str">
        <f>'Sorted Data'!D760</f>
        <v>Cyp4a12b</v>
      </c>
      <c r="C148" s="4">
        <f>'Sorted Data'!E760</f>
        <v>25.568429946899414</v>
      </c>
      <c r="D148" s="4">
        <f t="shared" si="19"/>
        <v>25.568429946899414</v>
      </c>
      <c r="E148">
        <f>'HKG Analysis'!D148</f>
        <v>17.641502380371094</v>
      </c>
      <c r="F148" s="6">
        <f t="shared" si="20"/>
        <v>7.9269275665283203</v>
      </c>
    </row>
    <row r="149" spans="1:6" x14ac:dyDescent="0.25">
      <c r="A149" s="4">
        <f>'Sorted Data'!C761</f>
        <v>50</v>
      </c>
      <c r="B149" s="4" t="str">
        <f>'Sorted Data'!D761</f>
        <v>Cyp4a12b</v>
      </c>
      <c r="C149" s="4">
        <f>'Sorted Data'!E761</f>
        <v>27.919679641723633</v>
      </c>
      <c r="D149" s="4">
        <f t="shared" si="19"/>
        <v>27.919679641723633</v>
      </c>
      <c r="E149">
        <f>'HKG Analysis'!D149</f>
        <v>17.380786895751953</v>
      </c>
      <c r="F149" s="6">
        <f t="shared" si="20"/>
        <v>10.53889274597168</v>
      </c>
    </row>
    <row r="150" spans="1:6" x14ac:dyDescent="0.25">
      <c r="A150" s="4">
        <f>'Sorted Data'!C762</f>
        <v>50</v>
      </c>
      <c r="B150" s="4" t="str">
        <f>'Sorted Data'!D762</f>
        <v>Cyp4a12b</v>
      </c>
      <c r="C150" s="4">
        <f>'Sorted Data'!E762</f>
        <v>28.814739227294922</v>
      </c>
      <c r="D150" s="4">
        <f t="shared" si="19"/>
        <v>28.814739227294922</v>
      </c>
      <c r="E150">
        <f>'HKG Analysis'!D150</f>
        <v>17.380786895751953</v>
      </c>
      <c r="F150" s="6">
        <f t="shared" si="20"/>
        <v>11.433952331542969</v>
      </c>
    </row>
    <row r="151" spans="1:6" x14ac:dyDescent="0.25">
      <c r="A151" s="4">
        <f>'Sorted Data'!C763</f>
        <v>50</v>
      </c>
      <c r="B151" s="4" t="str">
        <f>'Sorted Data'!D763</f>
        <v>Cyp4a12b</v>
      </c>
      <c r="C151" s="4">
        <f>'Sorted Data'!E763</f>
        <v>27.298566818237305</v>
      </c>
      <c r="D151" s="4">
        <f t="shared" si="19"/>
        <v>27.298566818237305</v>
      </c>
      <c r="E151">
        <f>'HKG Analysis'!D151</f>
        <v>17.380786895751953</v>
      </c>
      <c r="F151" s="6">
        <f t="shared" si="20"/>
        <v>9.9177799224853516</v>
      </c>
    </row>
    <row r="152" spans="1:6" x14ac:dyDescent="0.25">
      <c r="A152" s="4" t="str">
        <f>'Sorted Data'!C764</f>
        <v>NTC</v>
      </c>
      <c r="B152" s="4" t="str">
        <f>'Sorted Data'!D764</f>
        <v>Cyp4a12b</v>
      </c>
      <c r="C152" s="4" t="str">
        <f>'Sorted Data'!E764</f>
        <v>Undetermined</v>
      </c>
      <c r="D152" s="4">
        <f t="shared" si="19"/>
        <v>35</v>
      </c>
      <c r="F152" s="6"/>
    </row>
    <row r="153" spans="1:6" x14ac:dyDescent="0.25">
      <c r="A153" s="4" t="str">
        <f>'Sorted Data'!C765</f>
        <v>NTC</v>
      </c>
      <c r="B153" s="4" t="str">
        <f>'Sorted Data'!D765</f>
        <v>Cyp4a12b</v>
      </c>
      <c r="C153" s="4" t="str">
        <f>'Sorted Data'!E765</f>
        <v>Undetermined</v>
      </c>
      <c r="D153" s="4">
        <f t="shared" si="19"/>
        <v>35</v>
      </c>
      <c r="F153" s="6"/>
    </row>
    <row r="154" spans="1:6" x14ac:dyDescent="0.25">
      <c r="A154" s="4" t="str">
        <f>'Sorted Data'!C766</f>
        <v>NTC</v>
      </c>
      <c r="B154" s="4" t="str">
        <f>'Sorted Data'!D766</f>
        <v>Cyp4a12b</v>
      </c>
      <c r="C154" s="4" t="str">
        <f>'Sorted Data'!E766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19" priority="2" operator="greaterThan">
      <formula>34.99</formula>
    </cfRule>
    <cfRule type="cellIs" dxfId="18" priority="3" operator="greaterThan">
      <formula>35</formula>
    </cfRule>
  </conditionalFormatting>
  <conditionalFormatting sqref="V3:V6 V8:V11">
    <cfRule type="cellIs" dxfId="17" priority="1" operator="lessThan">
      <formula>0.1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143-95A1-4CB6-8DBF-8E80DB26E085}">
  <dimension ref="A1:AN155"/>
  <sheetViews>
    <sheetView zoomScale="80" zoomScaleNormal="80" workbookViewId="0">
      <selection activeCell="R42" sqref="R42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Data'!C767</f>
        <v>1</v>
      </c>
      <c r="B2" s="4" t="str">
        <f>'Sorted Data'!D767</f>
        <v>Cyp4a14</v>
      </c>
      <c r="C2" s="4">
        <f>'Sorted Data'!E767</f>
        <v>24.161478042602539</v>
      </c>
      <c r="D2" s="4">
        <f>IF(C2&gt;35,35,C2)</f>
        <v>24.161478042602539</v>
      </c>
      <c r="E2">
        <f>'HKG Analysis'!D2</f>
        <v>19.326430638631184</v>
      </c>
      <c r="F2" s="6">
        <f>D2-E2</f>
        <v>4.8350474039713554</v>
      </c>
      <c r="H2" s="4">
        <v>1</v>
      </c>
      <c r="I2" s="4" t="s">
        <v>324</v>
      </c>
      <c r="J2" s="4">
        <v>0</v>
      </c>
      <c r="K2" s="6">
        <f ca="1">AVERAGE(OFFSET($D$2,(ROW()-ROW($K$2))*3,,3))</f>
        <v>24.063584009806316</v>
      </c>
      <c r="L2">
        <f ca="1">AVERAGE(OFFSET($F$2,(ROW()-ROW($L$2))*3,,3))</f>
        <v>4.7371533711751317</v>
      </c>
      <c r="M2" s="10">
        <f ca="1">2^-(L2)</f>
        <v>3.7495119426215917E-2</v>
      </c>
      <c r="N2" s="10">
        <f ca="1">AVERAGE(M2:M6)</f>
        <v>6.3230351915623789E-2</v>
      </c>
      <c r="O2" s="11">
        <f ca="1">M2/$N$2</f>
        <v>0.59299242041623257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0.38909811839166702</v>
      </c>
      <c r="U2" s="11">
        <f ca="1">COUNT(O2:O6)</f>
        <v>5</v>
      </c>
      <c r="Y2">
        <f ca="1">IF(S2&lt;1,-1/(S2),S2)</f>
        <v>1</v>
      </c>
      <c r="AA2" s="11">
        <f ca="1">Y3</f>
        <v>33.167885773598229</v>
      </c>
      <c r="AB2" s="11">
        <f ca="1">Y4</f>
        <v>87.010463042002868</v>
      </c>
      <c r="AC2" s="11">
        <f ca="1">Y5</f>
        <v>81.132440303781721</v>
      </c>
      <c r="AD2" s="11">
        <f ca="1">Y6</f>
        <v>81.935291244089285</v>
      </c>
      <c r="AE2" s="11">
        <f ca="1">Y8</f>
        <v>95.857324351304456</v>
      </c>
      <c r="AF2" s="11">
        <f ca="1">Y9</f>
        <v>111.73584671055717</v>
      </c>
      <c r="AG2" s="11">
        <f ca="1">Y10</f>
        <v>101.25773432231003</v>
      </c>
      <c r="AH2" s="11">
        <f ca="1">Y11</f>
        <v>86.046479739640418</v>
      </c>
      <c r="AJ2">
        <f ca="1">L2</f>
        <v>4.7371533711751317</v>
      </c>
      <c r="AK2">
        <f ca="1">L7</f>
        <v>4.6894067128499364</v>
      </c>
      <c r="AL2" cm="1">
        <f t="array" aca="1" ref="AL2:AL6" ca="1">L12:L16</f>
        <v>-2.5505720774332694</v>
      </c>
      <c r="AM2">
        <f ca="1">L17</f>
        <v>-3.1783615748087577</v>
      </c>
      <c r="AN2">
        <f ca="1">L22</f>
        <v>-2.6026798884073883</v>
      </c>
    </row>
    <row r="3" spans="1:40" x14ac:dyDescent="0.25">
      <c r="A3" s="4">
        <f>'Sorted Data'!C768</f>
        <v>1</v>
      </c>
      <c r="B3" s="4" t="str">
        <f>'Sorted Data'!D768</f>
        <v>Cyp4a14</v>
      </c>
      <c r="C3" s="4">
        <f>'Sorted Data'!E768</f>
        <v>23.913293838500977</v>
      </c>
      <c r="D3" s="4">
        <f t="shared" ref="D3:D66" si="0">IF(C3&gt;35,35,C3)</f>
        <v>23.913293838500977</v>
      </c>
      <c r="E3">
        <f>'HKG Analysis'!D3</f>
        <v>19.326430638631184</v>
      </c>
      <c r="F3" s="6">
        <f t="shared" ref="F3:F66" si="1">D3-E3</f>
        <v>4.5868631998697929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24.326298395792644</v>
      </c>
      <c r="L3">
        <f t="shared" ref="L3:L51" ca="1" si="3">AVERAGE(OFFSET($F$2,(ROW()-ROW($L$2))*3,,3))</f>
        <v>4.8172728220621748</v>
      </c>
      <c r="M3" s="10">
        <f t="shared" ref="M3:M51" ca="1" si="4">2^-(L3)</f>
        <v>3.5469607547766895E-2</v>
      </c>
      <c r="O3" s="11">
        <f t="shared" ref="O3:O26" ca="1" si="5">M3/$N$2</f>
        <v>0.56095856615029527</v>
      </c>
      <c r="R3" s="4" t="s">
        <v>319</v>
      </c>
      <c r="S3" s="11">
        <f ca="1">AVERAGE(O7:O11)</f>
        <v>33.167885773598229</v>
      </c>
      <c r="T3" s="11">
        <f ca="1">STDEV(O7:O11)/SQRT(U3)</f>
        <v>8.4425688420938787</v>
      </c>
      <c r="U3" s="11">
        <f ca="1">COUNT(O7:O11)</f>
        <v>5</v>
      </c>
      <c r="V3" s="13">
        <f ca="1">TTEST($L$2:$L$6,L7:L11,2,2)</f>
        <v>1.1019494477593116E-2</v>
      </c>
      <c r="Y3">
        <f t="shared" ref="Y3:Y11" ca="1" si="6">IF(S3&lt;1,-1/(S3),S3)</f>
        <v>33.167885773598229</v>
      </c>
      <c r="AJ3">
        <f t="shared" ref="AJ3:AJ6" ca="1" si="7">L3</f>
        <v>4.8172728220621748</v>
      </c>
      <c r="AK3">
        <f t="shared" ref="AK3:AK6" ca="1" si="8">L8</f>
        <v>-1.0976727803548176</v>
      </c>
      <c r="AL3">
        <f ca="1"/>
        <v>-2.4381631215413422</v>
      </c>
      <c r="AM3">
        <f t="shared" ref="AM3:AM6" ca="1" si="9">L18</f>
        <v>-2.3497645060221344</v>
      </c>
      <c r="AN3">
        <f t="shared" ref="AN3:AN6" ca="1" si="10">L23</f>
        <v>-2.2420247395833335</v>
      </c>
    </row>
    <row r="4" spans="1:40" x14ac:dyDescent="0.25">
      <c r="A4" s="4">
        <f>'Sorted Data'!C769</f>
        <v>1</v>
      </c>
      <c r="B4" s="4" t="str">
        <f>'Sorted Data'!D769</f>
        <v>Cyp4a14</v>
      </c>
      <c r="C4" s="4">
        <f>'Sorted Data'!E769</f>
        <v>24.11598014831543</v>
      </c>
      <c r="D4" s="4">
        <f t="shared" si="0"/>
        <v>24.11598014831543</v>
      </c>
      <c r="E4">
        <f>'HKG Analysis'!D4</f>
        <v>19.326430638631184</v>
      </c>
      <c r="F4" s="6">
        <f t="shared" si="1"/>
        <v>4.789549509684246</v>
      </c>
      <c r="H4" s="4">
        <v>3</v>
      </c>
      <c r="I4" s="4" t="s">
        <v>324</v>
      </c>
      <c r="J4" s="4">
        <v>0</v>
      </c>
      <c r="K4" s="6">
        <f t="shared" ca="1" si="2"/>
        <v>27.062266031901043</v>
      </c>
      <c r="L4">
        <f t="shared" ca="1" si="3"/>
        <v>7.5546162923177098</v>
      </c>
      <c r="M4" s="10">
        <f t="shared" ca="1" si="4"/>
        <v>5.3190477647797243E-3</v>
      </c>
      <c r="O4" s="11">
        <f t="shared" ca="1" si="5"/>
        <v>8.4121748553251746E-2</v>
      </c>
      <c r="R4" s="4" t="s">
        <v>320</v>
      </c>
      <c r="S4" s="11">
        <f ca="1">AVERAGE(O12:O16)</f>
        <v>87.010463042002868</v>
      </c>
      <c r="T4" s="11">
        <f ca="1">STDEV(O12:O16)/SQRT(U4)</f>
        <v>2.4525864731780254</v>
      </c>
      <c r="U4" s="11">
        <f ca="1">COUNT(O12:O16)</f>
        <v>5</v>
      </c>
      <c r="V4" s="13">
        <f ca="1">TTEST($L$2:$L$6,L12:L16,2,2)</f>
        <v>2.428515723146035E-5</v>
      </c>
      <c r="Y4">
        <f t="shared" ca="1" si="6"/>
        <v>87.010463042002868</v>
      </c>
      <c r="AJ4">
        <f t="shared" ca="1" si="7"/>
        <v>7.5546162923177098</v>
      </c>
      <c r="AK4">
        <f t="shared" ca="1" si="8"/>
        <v>-1.3324756622314464</v>
      </c>
      <c r="AL4">
        <f ca="1"/>
        <v>-2.5358460744222016</v>
      </c>
      <c r="AM4">
        <f t="shared" ca="1" si="9"/>
        <v>-2.0334504445393882</v>
      </c>
      <c r="AN4">
        <f t="shared" ca="1" si="10"/>
        <v>-2.3224976857503257</v>
      </c>
    </row>
    <row r="5" spans="1:40" x14ac:dyDescent="0.25">
      <c r="A5" s="4">
        <f>'Sorted Data'!C770</f>
        <v>2</v>
      </c>
      <c r="B5" s="4" t="str">
        <f>'Sorted Data'!D770</f>
        <v>Cyp4a14</v>
      </c>
      <c r="C5" s="4">
        <f>'Sorted Data'!E770</f>
        <v>24.339265823364258</v>
      </c>
      <c r="D5" s="4">
        <f t="shared" si="0"/>
        <v>24.339265823364258</v>
      </c>
      <c r="E5">
        <f>'HKG Analysis'!D5</f>
        <v>19.509025573730469</v>
      </c>
      <c r="F5" s="6">
        <f t="shared" si="1"/>
        <v>4.8302402496337891</v>
      </c>
      <c r="H5" s="4">
        <v>4</v>
      </c>
      <c r="I5" s="4" t="s">
        <v>324</v>
      </c>
      <c r="J5" s="4">
        <v>0</v>
      </c>
      <c r="K5" s="6">
        <f t="shared" ca="1" si="2"/>
        <v>22.464772542317707</v>
      </c>
      <c r="L5">
        <f t="shared" ca="1" si="3"/>
        <v>3.3907972971598297</v>
      </c>
      <c r="M5" s="10">
        <f t="shared" ca="1" si="4"/>
        <v>9.5338497723137308E-2</v>
      </c>
      <c r="O5" s="11">
        <f t="shared" ca="1" si="5"/>
        <v>1.5077964116087708</v>
      </c>
      <c r="R5" s="4" t="s">
        <v>321</v>
      </c>
      <c r="S5" s="11">
        <f ca="1">AVERAGE(O17:O21)</f>
        <v>81.132440303781721</v>
      </c>
      <c r="T5" s="11">
        <f ca="1">STDEV(O17:O21)/SQRT(U5)</f>
        <v>16.236705574327811</v>
      </c>
      <c r="U5" s="11">
        <f ca="1">COUNT(O17:O21)</f>
        <v>5</v>
      </c>
      <c r="V5" s="13">
        <f ca="1">TTEST($L$2:$L$6,L17:L21,2,2)</f>
        <v>4.1022593689521631E-5</v>
      </c>
      <c r="Y5">
        <f t="shared" ca="1" si="6"/>
        <v>81.132440303781721</v>
      </c>
      <c r="AJ5">
        <f t="shared" ca="1" si="7"/>
        <v>3.3907972971598297</v>
      </c>
      <c r="AK5">
        <f t="shared" ca="1" si="8"/>
        <v>-1.49444580078125</v>
      </c>
      <c r="AL5">
        <f ca="1"/>
        <v>-2.3213822046915702</v>
      </c>
      <c r="AM5">
        <f t="shared" ca="1" si="9"/>
        <v>-2.0789979298909507</v>
      </c>
      <c r="AN5">
        <f t="shared" ca="1" si="10"/>
        <v>-2.0746536254882813</v>
      </c>
    </row>
    <row r="6" spans="1:40" x14ac:dyDescent="0.25">
      <c r="A6" s="4">
        <f>'Sorted Data'!C771</f>
        <v>2</v>
      </c>
      <c r="B6" s="4" t="str">
        <f>'Sorted Data'!D771</f>
        <v>Cyp4a14</v>
      </c>
      <c r="C6" s="4">
        <f>'Sorted Data'!E771</f>
        <v>24.283409118652344</v>
      </c>
      <c r="D6" s="4">
        <f t="shared" si="0"/>
        <v>24.283409118652344</v>
      </c>
      <c r="E6">
        <f>'HKG Analysis'!D6</f>
        <v>19.509025573730469</v>
      </c>
      <c r="F6" s="6">
        <f t="shared" si="1"/>
        <v>4.774383544921875</v>
      </c>
      <c r="H6" s="4">
        <v>5</v>
      </c>
      <c r="I6" s="4" t="s">
        <v>324</v>
      </c>
      <c r="J6" s="4">
        <v>0</v>
      </c>
      <c r="K6" s="6">
        <f t="shared" ca="1" si="2"/>
        <v>22.360188802083332</v>
      </c>
      <c r="L6">
        <f t="shared" ca="1" si="3"/>
        <v>2.8106676737467438</v>
      </c>
      <c r="M6" s="10">
        <f t="shared" ca="1" si="4"/>
        <v>0.1425294871162191</v>
      </c>
      <c r="O6" s="11">
        <f t="shared" ca="1" si="5"/>
        <v>2.2541308532714499</v>
      </c>
      <c r="R6" s="4" t="s">
        <v>343</v>
      </c>
      <c r="S6" s="11">
        <f ca="1">AVERAGE(O22:O26)</f>
        <v>81.935291244089285</v>
      </c>
      <c r="T6" s="11">
        <f ca="1">STDEV(O22:O26)/SQRT(U6)</f>
        <v>5.5534846955591179</v>
      </c>
      <c r="U6" s="11">
        <f ca="1">COUNT(O22:O26)</f>
        <v>5</v>
      </c>
      <c r="V6" s="13">
        <f ca="1">TTEST($L$2:$L$6,L22:L26,2,2)</f>
        <v>2.8048029610002658E-5</v>
      </c>
      <c r="Y6">
        <f t="shared" ca="1" si="6"/>
        <v>81.935291244089285</v>
      </c>
      <c r="AJ6">
        <f t="shared" ca="1" si="7"/>
        <v>2.8106676737467438</v>
      </c>
      <c r="AK6">
        <f t="shared" ca="1" si="8"/>
        <v>-1.5711104075113944</v>
      </c>
      <c r="AL6">
        <f ca="1"/>
        <v>-2.4417638778686537</v>
      </c>
      <c r="AM6">
        <f t="shared" ca="1" si="9"/>
        <v>-1.6694825490315754</v>
      </c>
      <c r="AN6">
        <f t="shared" ca="1" si="10"/>
        <v>-2.557002067565918</v>
      </c>
    </row>
    <row r="7" spans="1:40" x14ac:dyDescent="0.25">
      <c r="A7" s="4">
        <f>'Sorted Data'!C772</f>
        <v>2</v>
      </c>
      <c r="B7" s="4" t="str">
        <f>'Sorted Data'!D772</f>
        <v>Cyp4a14</v>
      </c>
      <c r="C7" s="4">
        <f>'Sorted Data'!E772</f>
        <v>24.356220245361328</v>
      </c>
      <c r="D7" s="4">
        <f t="shared" si="0"/>
        <v>24.356220245361328</v>
      </c>
      <c r="E7">
        <f>'HKG Analysis'!D7</f>
        <v>19.509025573730469</v>
      </c>
      <c r="F7" s="6">
        <f t="shared" si="1"/>
        <v>4.8471946716308594</v>
      </c>
      <c r="H7" s="4">
        <v>6</v>
      </c>
      <c r="I7" s="4" t="s">
        <v>324</v>
      </c>
      <c r="J7" s="4" t="s">
        <v>319</v>
      </c>
      <c r="K7" s="6">
        <f t="shared" ca="1" si="2"/>
        <v>24.022301355997723</v>
      </c>
      <c r="L7">
        <f t="shared" ca="1" si="3"/>
        <v>4.6894067128499364</v>
      </c>
      <c r="M7" s="10">
        <f t="shared" ca="1" si="4"/>
        <v>3.8756800511453818E-2</v>
      </c>
      <c r="O7" s="11">
        <f t="shared" ca="1" si="5"/>
        <v>0.61294614591378349</v>
      </c>
      <c r="Q7" t="s">
        <v>325</v>
      </c>
      <c r="R7" s="4" t="s">
        <v>342</v>
      </c>
      <c r="S7" s="11">
        <f ca="1">AVERAGE(O27:O31)</f>
        <v>1</v>
      </c>
      <c r="T7" s="11">
        <f ca="1">STDEV(O27:O31)/SQRT(U7)</f>
        <v>0.4629504072146613</v>
      </c>
      <c r="U7" s="11">
        <f ca="1">COUNT(O27:O31)</f>
        <v>5</v>
      </c>
      <c r="V7" s="13"/>
      <c r="Y7">
        <f t="shared" ca="1" si="6"/>
        <v>1</v>
      </c>
    </row>
    <row r="8" spans="1:40" x14ac:dyDescent="0.25">
      <c r="A8" s="4">
        <f>'Sorted Data'!C773</f>
        <v>3</v>
      </c>
      <c r="B8" s="4" t="str">
        <f>'Sorted Data'!D773</f>
        <v>Cyp4a14</v>
      </c>
      <c r="C8" s="4">
        <f>'Sorted Data'!E773</f>
        <v>26.967939376831055</v>
      </c>
      <c r="D8" s="4">
        <f t="shared" si="0"/>
        <v>26.967939376831055</v>
      </c>
      <c r="E8">
        <f>'HKG Analysis'!D8</f>
        <v>19.507649739583332</v>
      </c>
      <c r="F8" s="6">
        <f t="shared" si="1"/>
        <v>7.4602896372477225</v>
      </c>
      <c r="H8" s="4">
        <v>7</v>
      </c>
      <c r="I8" s="4" t="s">
        <v>324</v>
      </c>
      <c r="J8" s="4" t="s">
        <v>319</v>
      </c>
      <c r="K8" s="6">
        <f t="shared" ca="1" si="2"/>
        <v>18.513739267985027</v>
      </c>
      <c r="L8">
        <f t="shared" ca="1" si="3"/>
        <v>-1.0976727803548176</v>
      </c>
      <c r="M8" s="10">
        <f t="shared" ca="1" si="4"/>
        <v>2.1400919446068092</v>
      </c>
      <c r="O8" s="11">
        <f t="shared" ca="1" si="5"/>
        <v>33.845959729318018</v>
      </c>
      <c r="R8" s="4" t="s">
        <v>319</v>
      </c>
      <c r="S8" s="11">
        <f ca="1">AVERAGE(O32:O36)</f>
        <v>95.857324351304456</v>
      </c>
      <c r="T8" s="11">
        <f ca="1">STDEV(O32:O36)/SQRT(U8)</f>
        <v>13.425184896036855</v>
      </c>
      <c r="U8" s="11">
        <f ca="1">COUNT(O32:O36)</f>
        <v>5</v>
      </c>
      <c r="V8" s="13">
        <f ca="1">TTEST($L$27:$L$31,L32:L36,2,2)</f>
        <v>2.3632619067659541E-6</v>
      </c>
      <c r="Y8">
        <f t="shared" ca="1" si="6"/>
        <v>95.857324351304456</v>
      </c>
    </row>
    <row r="9" spans="1:40" x14ac:dyDescent="0.25">
      <c r="A9" s="4">
        <f>'Sorted Data'!C774</f>
        <v>3</v>
      </c>
      <c r="B9" s="4" t="str">
        <f>'Sorted Data'!D774</f>
        <v>Cyp4a14</v>
      </c>
      <c r="C9" s="4">
        <f>'Sorted Data'!E774</f>
        <v>27.058826446533203</v>
      </c>
      <c r="D9" s="4">
        <f t="shared" si="0"/>
        <v>27.058826446533203</v>
      </c>
      <c r="E9">
        <f>'HKG Analysis'!D9</f>
        <v>19.507649739583332</v>
      </c>
      <c r="F9" s="6">
        <f t="shared" si="1"/>
        <v>7.551176706949871</v>
      </c>
      <c r="H9" s="4">
        <v>8</v>
      </c>
      <c r="I9" s="4" t="s">
        <v>324</v>
      </c>
      <c r="J9" s="4" t="s">
        <v>319</v>
      </c>
      <c r="K9" s="6">
        <f t="shared" ca="1" si="2"/>
        <v>18.586378733317058</v>
      </c>
      <c r="L9">
        <f t="shared" ca="1" si="3"/>
        <v>-1.3324756622314464</v>
      </c>
      <c r="M9" s="10">
        <f t="shared" ca="1" si="4"/>
        <v>2.5183445182432425</v>
      </c>
      <c r="O9" s="11">
        <f t="shared" ca="1" si="5"/>
        <v>39.828095874016107</v>
      </c>
      <c r="R9" s="4" t="s">
        <v>320</v>
      </c>
      <c r="S9" s="11">
        <f ca="1">AVERAGE(O37:O42)</f>
        <v>111.73584671055717</v>
      </c>
      <c r="T9" s="11">
        <f ca="1">STDEV(O37:O42)/SQRT(U9)</f>
        <v>16.324059668188713</v>
      </c>
      <c r="U9" s="11">
        <f ca="1">COUNT(O37:O42)</f>
        <v>6</v>
      </c>
      <c r="V9" s="13">
        <f ca="1">TTEST($L$27:$L$31,L37:L42,2,2)</f>
        <v>4.2360908796002787E-7</v>
      </c>
      <c r="Y9">
        <f t="shared" ca="1" si="6"/>
        <v>111.73584671055717</v>
      </c>
      <c r="AJ9" t="s">
        <v>325</v>
      </c>
    </row>
    <row r="10" spans="1:40" x14ac:dyDescent="0.25">
      <c r="A10" s="4">
        <f>'Sorted Data'!C775</f>
        <v>3</v>
      </c>
      <c r="B10" s="4" t="str">
        <f>'Sorted Data'!D775</f>
        <v>Cyp4a14</v>
      </c>
      <c r="C10" s="4">
        <f>'Sorted Data'!E775</f>
        <v>27.160032272338867</v>
      </c>
      <c r="D10" s="4">
        <f t="shared" si="0"/>
        <v>27.160032272338867</v>
      </c>
      <c r="E10">
        <f>'HKG Analysis'!D10</f>
        <v>19.507649739583332</v>
      </c>
      <c r="F10" s="6">
        <f t="shared" si="1"/>
        <v>7.652382532755535</v>
      </c>
      <c r="H10" s="4">
        <v>9</v>
      </c>
      <c r="I10" s="4" t="s">
        <v>324</v>
      </c>
      <c r="J10" s="4" t="s">
        <v>319</v>
      </c>
      <c r="K10" s="6">
        <f t="shared" ca="1" si="2"/>
        <v>18.414264678955078</v>
      </c>
      <c r="L10">
        <f t="shared" ca="1" si="3"/>
        <v>-1.49444580078125</v>
      </c>
      <c r="M10" s="10">
        <f t="shared" ca="1" si="4"/>
        <v>2.8175589606908145</v>
      </c>
      <c r="O10" s="11">
        <f t="shared" ca="1" si="5"/>
        <v>44.560228993358088</v>
      </c>
      <c r="R10" s="4" t="s">
        <v>321</v>
      </c>
      <c r="S10" s="11">
        <f ca="1">AVERAGE(O43:O47)</f>
        <v>101.25773432231003</v>
      </c>
      <c r="T10" s="11">
        <f ca="1">STDEV(O43:O47)/SQRT(U10)</f>
        <v>6.1459884514792424</v>
      </c>
      <c r="U10" s="11">
        <f ca="1">COUNT(O43:O47)</f>
        <v>5</v>
      </c>
      <c r="V10" s="13">
        <f ca="1">TTEST($L$27:$L$31,L43:L47,2,2)</f>
        <v>1.4190354527032501E-6</v>
      </c>
      <c r="Y10">
        <f t="shared" ca="1" si="6"/>
        <v>101.25773432231003</v>
      </c>
      <c r="AJ10">
        <f ca="1">L27</f>
        <v>8.3161093393961583</v>
      </c>
      <c r="AK10">
        <f ca="1">L32</f>
        <v>-1.0641733805338541E-2</v>
      </c>
      <c r="AL10">
        <f ca="1">L37</f>
        <v>0.47638765970865765</v>
      </c>
      <c r="AM10">
        <f ca="1">L43</f>
        <v>-0.12603251139322916</v>
      </c>
      <c r="AN10">
        <f ca="1">L48</f>
        <v>0.12108612060546757</v>
      </c>
    </row>
    <row r="11" spans="1:40" x14ac:dyDescent="0.25">
      <c r="A11" s="4">
        <f>'Sorted Data'!C776</f>
        <v>4</v>
      </c>
      <c r="B11" s="4" t="str">
        <f>'Sorted Data'!D776</f>
        <v>Cyp4a14</v>
      </c>
      <c r="C11" s="4">
        <f>'Sorted Data'!E776</f>
        <v>22.417501449584961</v>
      </c>
      <c r="D11" s="4">
        <f t="shared" si="0"/>
        <v>22.417501449584961</v>
      </c>
      <c r="E11">
        <f>'HKG Analysis'!D11</f>
        <v>19.073975245157879</v>
      </c>
      <c r="F11" s="6">
        <f t="shared" si="1"/>
        <v>3.3435262044270821</v>
      </c>
      <c r="H11" s="4">
        <v>10</v>
      </c>
      <c r="I11" s="4" t="s">
        <v>324</v>
      </c>
      <c r="J11" s="4" t="s">
        <v>319</v>
      </c>
      <c r="K11" s="6">
        <f t="shared" ca="1" si="2"/>
        <v>17.619476318359375</v>
      </c>
      <c r="L11">
        <f t="shared" ca="1" si="3"/>
        <v>-1.5711104075113944</v>
      </c>
      <c r="M11" s="10">
        <f t="shared" ca="1" si="4"/>
        <v>2.9713332247568198</v>
      </c>
      <c r="O11" s="11">
        <f t="shared" ca="1" si="5"/>
        <v>46.992198125385151</v>
      </c>
      <c r="R11" s="4" t="s">
        <v>343</v>
      </c>
      <c r="S11" s="11">
        <f ca="1">AVERAGE(O48:O51)</f>
        <v>86.046479739640418</v>
      </c>
      <c r="T11" s="11">
        <f ca="1">STDEV(O48:O51)/SQRT(U11)</f>
        <v>18.697739393795857</v>
      </c>
      <c r="U11" s="11">
        <f ca="1">COUNT(O48:O51)</f>
        <v>4</v>
      </c>
      <c r="V11" s="13">
        <f ca="1">TTEST($L$27:$L$31,L48:L51,2,2)</f>
        <v>2.7899016244069032E-5</v>
      </c>
      <c r="Y11">
        <f t="shared" ca="1" si="6"/>
        <v>86.046479739640418</v>
      </c>
      <c r="AJ11">
        <f t="shared" ref="AJ11:AJ14" ca="1" si="11">L28</f>
        <v>7.1450131734212254</v>
      </c>
      <c r="AK11">
        <f t="shared" ref="AK11:AK14" ca="1" si="12">L33</f>
        <v>0.40873527526855352</v>
      </c>
      <c r="AL11">
        <f t="shared" ref="AL11:AL15" ca="1" si="13">L38</f>
        <v>6.5921783447266805E-2</v>
      </c>
      <c r="AM11">
        <f t="shared" ref="AM11:AM14" ca="1" si="14">L44</f>
        <v>-0.17044830322265506</v>
      </c>
      <c r="AN11">
        <f t="shared" ref="AN11:AN13" ca="1" si="15">L49</f>
        <v>-0.21019744873046756</v>
      </c>
    </row>
    <row r="12" spans="1:40" x14ac:dyDescent="0.25">
      <c r="A12" s="4">
        <f>'Sorted Data'!C777</f>
        <v>4</v>
      </c>
      <c r="B12" s="4" t="str">
        <f>'Sorted Data'!D777</f>
        <v>Cyp4a14</v>
      </c>
      <c r="C12" s="4">
        <f>'Sorted Data'!E777</f>
        <v>22.47105598449707</v>
      </c>
      <c r="D12" s="4">
        <f t="shared" si="0"/>
        <v>22.47105598449707</v>
      </c>
      <c r="E12">
        <f>'HKG Analysis'!D12</f>
        <v>19.073975245157879</v>
      </c>
      <c r="F12" s="6">
        <f t="shared" si="1"/>
        <v>3.3970807393391915</v>
      </c>
      <c r="H12" s="4">
        <v>11</v>
      </c>
      <c r="I12" s="4" t="s">
        <v>324</v>
      </c>
      <c r="J12" s="4" t="s">
        <v>320</v>
      </c>
      <c r="K12" s="6">
        <f t="shared" ca="1" si="2"/>
        <v>15.833633422851563</v>
      </c>
      <c r="L12">
        <f t="shared" ca="1" si="3"/>
        <v>-2.5505720774332694</v>
      </c>
      <c r="M12" s="10">
        <f t="shared" ca="1" si="4"/>
        <v>5.8586654824755469</v>
      </c>
      <c r="O12" s="11">
        <f t="shared" ca="1" si="5"/>
        <v>92.655905035820467</v>
      </c>
      <c r="AJ12">
        <f t="shared" ca="1" si="11"/>
        <v>7.2533047993977853</v>
      </c>
      <c r="AK12">
        <f t="shared" ca="1" si="12"/>
        <v>-0.41617139180501422</v>
      </c>
      <c r="AL12">
        <f t="shared" ca="1" si="13"/>
        <v>-1.0248908996582042</v>
      </c>
      <c r="AM12">
        <f t="shared" ca="1" si="14"/>
        <v>-0.20718510945638022</v>
      </c>
      <c r="AN12">
        <f t="shared" ca="1" si="15"/>
        <v>-0.6217803955078125</v>
      </c>
    </row>
    <row r="13" spans="1:40" x14ac:dyDescent="0.25">
      <c r="A13" s="4">
        <f>'Sorted Data'!C778</f>
        <v>4</v>
      </c>
      <c r="B13" s="4" t="str">
        <f>'Sorted Data'!D778</f>
        <v>Cyp4a14</v>
      </c>
      <c r="C13" s="4">
        <f>'Sorted Data'!E778</f>
        <v>22.505760192871094</v>
      </c>
      <c r="D13" s="4">
        <f t="shared" si="0"/>
        <v>22.505760192871094</v>
      </c>
      <c r="E13">
        <f>'HKG Analysis'!D13</f>
        <v>19.073975245157879</v>
      </c>
      <c r="F13" s="6">
        <f t="shared" si="1"/>
        <v>3.431784947713215</v>
      </c>
      <c r="H13" s="4">
        <v>12</v>
      </c>
      <c r="I13" s="4" t="s">
        <v>324</v>
      </c>
      <c r="J13" s="4" t="s">
        <v>320</v>
      </c>
      <c r="K13" s="6">
        <f t="shared" ca="1" si="2"/>
        <v>15.548957188924154</v>
      </c>
      <c r="L13">
        <f t="shared" ca="1" si="3"/>
        <v>-2.4381631215413422</v>
      </c>
      <c r="M13" s="10">
        <f t="shared" ca="1" si="4"/>
        <v>5.4195126446184503</v>
      </c>
      <c r="O13" s="11">
        <f t="shared" ca="1" si="5"/>
        <v>85.710619669654662</v>
      </c>
      <c r="AJ13">
        <f t="shared" ca="1" si="11"/>
        <v>4.8968677520751962</v>
      </c>
      <c r="AK13">
        <f t="shared" ca="1" si="12"/>
        <v>7.9677581787109375E-2</v>
      </c>
      <c r="AL13">
        <f t="shared" ca="1" si="13"/>
        <v>-0.22570737202962121</v>
      </c>
      <c r="AM13">
        <f t="shared" ca="1" si="14"/>
        <v>-0.57752482096354163</v>
      </c>
      <c r="AN13">
        <f t="shared" ca="1" si="15"/>
        <v>1.0684935251871746</v>
      </c>
    </row>
    <row r="14" spans="1:40" x14ac:dyDescent="0.25">
      <c r="A14" s="4">
        <f>'Sorted Data'!C779</f>
        <v>5</v>
      </c>
      <c r="B14" s="4" t="str">
        <f>'Sorted Data'!D779</f>
        <v>Cyp4a14</v>
      </c>
      <c r="C14" s="4">
        <f>'Sorted Data'!E779</f>
        <v>22.454242706298828</v>
      </c>
      <c r="D14" s="4">
        <f t="shared" si="0"/>
        <v>22.454242706298828</v>
      </c>
      <c r="E14">
        <f>'HKG Analysis'!D14</f>
        <v>19.54952112833659</v>
      </c>
      <c r="F14" s="6">
        <f t="shared" si="1"/>
        <v>2.9047215779622384</v>
      </c>
      <c r="H14" s="4">
        <v>13</v>
      </c>
      <c r="I14" s="4" t="s">
        <v>324</v>
      </c>
      <c r="J14" s="4" t="s">
        <v>320</v>
      </c>
      <c r="K14" s="6">
        <f t="shared" ca="1" si="2"/>
        <v>15.497321446736654</v>
      </c>
      <c r="L14">
        <f t="shared" ca="1" si="3"/>
        <v>-2.5358460744222016</v>
      </c>
      <c r="M14" s="10">
        <f t="shared" ca="1" si="4"/>
        <v>5.7991685673496285</v>
      </c>
      <c r="O14" s="11">
        <f t="shared" ca="1" si="5"/>
        <v>91.714950046271895</v>
      </c>
      <c r="AJ14">
        <f t="shared" ca="1" si="11"/>
        <v>6.7766869862874337</v>
      </c>
      <c r="AK14">
        <f t="shared" ca="1" si="12"/>
        <v>-0.72837193806966027</v>
      </c>
      <c r="AL14">
        <f t="shared" ca="1" si="13"/>
        <v>-0.63307126363118493</v>
      </c>
      <c r="AM14">
        <f t="shared" ca="1" si="14"/>
        <v>-0.20877838134765506</v>
      </c>
    </row>
    <row r="15" spans="1:40" x14ac:dyDescent="0.25">
      <c r="A15" s="4">
        <f>'Sorted Data'!C780</f>
        <v>5</v>
      </c>
      <c r="B15" s="4" t="str">
        <f>'Sorted Data'!D780</f>
        <v>Cyp4a14</v>
      </c>
      <c r="C15" s="4">
        <f>'Sorted Data'!E780</f>
        <v>22.394718170166016</v>
      </c>
      <c r="D15" s="4">
        <f t="shared" si="0"/>
        <v>22.394718170166016</v>
      </c>
      <c r="E15">
        <f>'HKG Analysis'!D15</f>
        <v>19.54952112833659</v>
      </c>
      <c r="F15" s="6">
        <f t="shared" si="1"/>
        <v>2.8451970418294259</v>
      </c>
      <c r="H15" s="4">
        <v>14</v>
      </c>
      <c r="I15" s="4" t="s">
        <v>324</v>
      </c>
      <c r="J15" s="4" t="s">
        <v>320</v>
      </c>
      <c r="K15" s="6">
        <f t="shared" ca="1" si="2"/>
        <v>15.745667457580566</v>
      </c>
      <c r="L15">
        <f t="shared" ca="1" si="3"/>
        <v>-2.3213822046915702</v>
      </c>
      <c r="M15" s="10">
        <f t="shared" ca="1" si="4"/>
        <v>4.9981084466371337</v>
      </c>
      <c r="O15" s="11">
        <f t="shared" ca="1" si="5"/>
        <v>79.046032407137929</v>
      </c>
      <c r="AL15">
        <f t="shared" ca="1" si="13"/>
        <v>-0.62410163879394409</v>
      </c>
    </row>
    <row r="16" spans="1:40" x14ac:dyDescent="0.25">
      <c r="A16" s="4">
        <f>'Sorted Data'!C781</f>
        <v>5</v>
      </c>
      <c r="B16" s="4" t="str">
        <f>'Sorted Data'!D781</f>
        <v>Cyp4a14</v>
      </c>
      <c r="C16" s="4">
        <f>'Sorted Data'!E781</f>
        <v>22.231605529785156</v>
      </c>
      <c r="D16" s="4">
        <f t="shared" si="0"/>
        <v>22.231605529785156</v>
      </c>
      <c r="E16">
        <f>'HKG Analysis'!D16</f>
        <v>19.54952112833659</v>
      </c>
      <c r="F16" s="6">
        <f t="shared" si="1"/>
        <v>2.6820844014485665</v>
      </c>
      <c r="H16" s="4">
        <v>15</v>
      </c>
      <c r="I16" s="4" t="s">
        <v>324</v>
      </c>
      <c r="J16" s="4" t="s">
        <v>320</v>
      </c>
      <c r="K16" s="6">
        <f t="shared" ca="1" si="2"/>
        <v>15.729495684305826</v>
      </c>
      <c r="L16">
        <f t="shared" ca="1" si="3"/>
        <v>-2.4417638778686537</v>
      </c>
      <c r="M16" s="10">
        <f t="shared" ca="1" si="4"/>
        <v>5.4330558513553369</v>
      </c>
      <c r="O16" s="11">
        <f t="shared" ca="1" si="5"/>
        <v>85.924808051129403</v>
      </c>
    </row>
    <row r="17" spans="1:15" x14ac:dyDescent="0.25">
      <c r="A17" s="4">
        <f>'Sorted Data'!C782</f>
        <v>6</v>
      </c>
      <c r="B17" s="4" t="str">
        <f>'Sorted Data'!D782</f>
        <v>Cyp4a14</v>
      </c>
      <c r="C17" s="4">
        <f>'Sorted Data'!E782</f>
        <v>24.088403701782227</v>
      </c>
      <c r="D17" s="4">
        <f t="shared" si="0"/>
        <v>24.088403701782227</v>
      </c>
      <c r="E17">
        <f>'HKG Analysis'!D17</f>
        <v>19.332894643147785</v>
      </c>
      <c r="F17" s="6">
        <f t="shared" si="1"/>
        <v>4.7555090586344413</v>
      </c>
      <c r="H17" s="4">
        <v>16</v>
      </c>
      <c r="I17" s="4" t="s">
        <v>324</v>
      </c>
      <c r="J17" s="4" t="s">
        <v>321</v>
      </c>
      <c r="K17" s="6">
        <f t="shared" ca="1" si="2"/>
        <v>15.581315040588379</v>
      </c>
      <c r="L17">
        <f t="shared" ca="1" si="3"/>
        <v>-3.1783615748087577</v>
      </c>
      <c r="M17" s="10">
        <f t="shared" ca="1" si="4"/>
        <v>9.0527842685434834</v>
      </c>
      <c r="O17" s="11">
        <f t="shared" ca="1" si="5"/>
        <v>143.17149903931821</v>
      </c>
    </row>
    <row r="18" spans="1:15" x14ac:dyDescent="0.25">
      <c r="A18" s="4">
        <f>'Sorted Data'!C783</f>
        <v>6</v>
      </c>
      <c r="B18" s="4" t="str">
        <f>'Sorted Data'!D783</f>
        <v>Cyp4a14</v>
      </c>
      <c r="C18" s="4">
        <f>'Sorted Data'!E783</f>
        <v>23.833890914916992</v>
      </c>
      <c r="D18" s="4">
        <f t="shared" si="0"/>
        <v>23.833890914916992</v>
      </c>
      <c r="E18">
        <f>'HKG Analysis'!D18</f>
        <v>19.332894643147785</v>
      </c>
      <c r="F18" s="6">
        <f t="shared" si="1"/>
        <v>4.5009962717692069</v>
      </c>
      <c r="H18" s="4">
        <v>17</v>
      </c>
      <c r="I18" s="4" t="s">
        <v>324</v>
      </c>
      <c r="J18" s="4" t="s">
        <v>321</v>
      </c>
      <c r="K18" s="6">
        <f t="shared" ca="1" si="2"/>
        <v>16.863804499308269</v>
      </c>
      <c r="L18">
        <f t="shared" ca="1" si="3"/>
        <v>-2.3497645060221344</v>
      </c>
      <c r="M18" s="10">
        <f t="shared" ca="1" si="4"/>
        <v>5.0974103809399178</v>
      </c>
      <c r="O18" s="11">
        <f t="shared" ca="1" si="5"/>
        <v>80.616511319469382</v>
      </c>
    </row>
    <row r="19" spans="1:15" x14ac:dyDescent="0.25">
      <c r="A19" s="4">
        <f>'Sorted Data'!C784</f>
        <v>6</v>
      </c>
      <c r="B19" s="4" t="str">
        <f>'Sorted Data'!D784</f>
        <v>Cyp4a14</v>
      </c>
      <c r="C19" s="4">
        <f>'Sorted Data'!E784</f>
        <v>24.144609451293945</v>
      </c>
      <c r="D19" s="4">
        <f t="shared" si="0"/>
        <v>24.144609451293945</v>
      </c>
      <c r="E19">
        <f>'HKG Analysis'!D19</f>
        <v>19.332894643147785</v>
      </c>
      <c r="F19" s="6">
        <f t="shared" si="1"/>
        <v>4.81171480814616</v>
      </c>
      <c r="H19" s="4">
        <v>18</v>
      </c>
      <c r="I19" s="4" t="s">
        <v>324</v>
      </c>
      <c r="J19" s="4" t="s">
        <v>321</v>
      </c>
      <c r="K19" s="6">
        <f t="shared" ca="1" si="2"/>
        <v>17.024363199869793</v>
      </c>
      <c r="L19">
        <f t="shared" ca="1" si="3"/>
        <v>-2.0334504445393882</v>
      </c>
      <c r="M19" s="10">
        <f t="shared" ca="1" si="4"/>
        <v>4.0938278722145141</v>
      </c>
      <c r="O19" s="11">
        <f t="shared" ca="1" si="5"/>
        <v>64.744663728543273</v>
      </c>
    </row>
    <row r="20" spans="1:15" x14ac:dyDescent="0.25">
      <c r="A20" s="4">
        <f>'Sorted Data'!C785</f>
        <v>7</v>
      </c>
      <c r="B20" s="4" t="str">
        <f>'Sorted Data'!D785</f>
        <v>Cyp4a14</v>
      </c>
      <c r="C20" s="4">
        <f>'Sorted Data'!E785</f>
        <v>18.558710098266602</v>
      </c>
      <c r="D20" s="4">
        <f t="shared" si="0"/>
        <v>18.558710098266602</v>
      </c>
      <c r="E20">
        <f>'HKG Analysis'!D20</f>
        <v>19.611412048339844</v>
      </c>
      <c r="F20" s="6">
        <f t="shared" si="1"/>
        <v>-1.0527019500732422</v>
      </c>
      <c r="H20" s="4">
        <v>19</v>
      </c>
      <c r="I20" s="4" t="s">
        <v>324</v>
      </c>
      <c r="J20" s="4" t="s">
        <v>321</v>
      </c>
      <c r="K20" s="6">
        <f t="shared" ca="1" si="2"/>
        <v>17.160557428995769</v>
      </c>
      <c r="L20">
        <f t="shared" ca="1" si="3"/>
        <v>-2.0789979298909507</v>
      </c>
      <c r="M20" s="10">
        <f t="shared" ca="1" si="4"/>
        <v>4.2251364387959942</v>
      </c>
      <c r="O20" s="11">
        <f t="shared" ca="1" si="5"/>
        <v>66.82133359678474</v>
      </c>
    </row>
    <row r="21" spans="1:15" x14ac:dyDescent="0.25">
      <c r="A21" s="4">
        <f>'Sorted Data'!C786</f>
        <v>7</v>
      </c>
      <c r="B21" s="4" t="str">
        <f>'Sorted Data'!D786</f>
        <v>Cyp4a14</v>
      </c>
      <c r="C21" s="4">
        <f>'Sorted Data'!E786</f>
        <v>18.479274749755859</v>
      </c>
      <c r="D21" s="4">
        <f t="shared" si="0"/>
        <v>18.479274749755859</v>
      </c>
      <c r="E21">
        <f>'HKG Analysis'!D21</f>
        <v>19.611412048339844</v>
      </c>
      <c r="F21" s="6">
        <f t="shared" si="1"/>
        <v>-1.1321372985839844</v>
      </c>
      <c r="H21" s="4">
        <v>20</v>
      </c>
      <c r="I21" s="4" t="s">
        <v>324</v>
      </c>
      <c r="J21" s="4" t="s">
        <v>321</v>
      </c>
      <c r="K21" s="6">
        <f t="shared" ca="1" si="2"/>
        <v>17.335980097452801</v>
      </c>
      <c r="L21">
        <f t="shared" ca="1" si="3"/>
        <v>-1.6694825490315754</v>
      </c>
      <c r="M21" s="10">
        <f t="shared" ca="1" si="4"/>
        <v>3.181004800413378</v>
      </c>
      <c r="O21" s="11">
        <f t="shared" ca="1" si="5"/>
        <v>50.308193834793023</v>
      </c>
    </row>
    <row r="22" spans="1:15" x14ac:dyDescent="0.25">
      <c r="A22" s="4">
        <f>'Sorted Data'!C787</f>
        <v>7</v>
      </c>
      <c r="B22" s="4" t="str">
        <f>'Sorted Data'!D787</f>
        <v>Cyp4a14</v>
      </c>
      <c r="C22" s="4">
        <f>'Sorted Data'!E787</f>
        <v>18.503232955932617</v>
      </c>
      <c r="D22" s="4">
        <f t="shared" si="0"/>
        <v>18.503232955932617</v>
      </c>
      <c r="E22">
        <f>'HKG Analysis'!D22</f>
        <v>19.611412048339844</v>
      </c>
      <c r="F22" s="6">
        <f t="shared" si="1"/>
        <v>-1.1081790924072266</v>
      </c>
      <c r="H22" s="4">
        <v>21</v>
      </c>
      <c r="I22" s="4" t="s">
        <v>324</v>
      </c>
      <c r="J22" s="4" t="s">
        <v>322</v>
      </c>
      <c r="K22" s="6">
        <f t="shared" ca="1" si="2"/>
        <v>15.828046480814615</v>
      </c>
      <c r="L22">
        <f t="shared" ca="1" si="3"/>
        <v>-2.6026798884073883</v>
      </c>
      <c r="M22" s="10">
        <f t="shared" ca="1" si="4"/>
        <v>6.0741388527781908</v>
      </c>
      <c r="O22" s="11">
        <f t="shared" ca="1" si="5"/>
        <v>96.063657227207557</v>
      </c>
    </row>
    <row r="23" spans="1:15" x14ac:dyDescent="0.25">
      <c r="A23" s="4">
        <f>'Sorted Data'!C788</f>
        <v>8</v>
      </c>
      <c r="B23" s="4" t="str">
        <f>'Sorted Data'!D788</f>
        <v>Cyp4a14</v>
      </c>
      <c r="C23" s="4">
        <f>'Sorted Data'!E788</f>
        <v>18.729764938354492</v>
      </c>
      <c r="D23" s="4">
        <f t="shared" si="0"/>
        <v>18.729764938354492</v>
      </c>
      <c r="E23">
        <f>'HKG Analysis'!D23</f>
        <v>19.918854395548504</v>
      </c>
      <c r="F23" s="6">
        <f t="shared" si="1"/>
        <v>-1.1890894571940116</v>
      </c>
      <c r="H23" s="4">
        <v>22</v>
      </c>
      <c r="I23" s="4" t="s">
        <v>324</v>
      </c>
      <c r="J23" s="4" t="s">
        <v>322</v>
      </c>
      <c r="K23" s="6">
        <f t="shared" ca="1" si="2"/>
        <v>16.267513910929363</v>
      </c>
      <c r="L23">
        <f t="shared" ca="1" si="3"/>
        <v>-2.2420247395833335</v>
      </c>
      <c r="M23" s="10">
        <f t="shared" ca="1" si="4"/>
        <v>4.730605121513384</v>
      </c>
      <c r="O23" s="11">
        <f t="shared" ca="1" si="5"/>
        <v>74.815416618683784</v>
      </c>
    </row>
    <row r="24" spans="1:15" x14ac:dyDescent="0.25">
      <c r="A24" s="4">
        <f>'Sorted Data'!C789</f>
        <v>8</v>
      </c>
      <c r="B24" s="4" t="str">
        <f>'Sorted Data'!D789</f>
        <v>Cyp4a14</v>
      </c>
      <c r="C24" s="4">
        <f>'Sorted Data'!E789</f>
        <v>18.526754379272461</v>
      </c>
      <c r="D24" s="4">
        <f t="shared" si="0"/>
        <v>18.526754379272461</v>
      </c>
      <c r="E24">
        <f>'HKG Analysis'!D24</f>
        <v>19.918854395548504</v>
      </c>
      <c r="F24" s="6">
        <f t="shared" si="1"/>
        <v>-1.3921000162760429</v>
      </c>
      <c r="H24" s="4">
        <v>23</v>
      </c>
      <c r="I24" s="4" t="s">
        <v>324</v>
      </c>
      <c r="J24" s="4" t="s">
        <v>322</v>
      </c>
      <c r="K24" s="6">
        <f t="shared" ca="1" si="2"/>
        <v>16.647801081339519</v>
      </c>
      <c r="L24">
        <f t="shared" ca="1" si="3"/>
        <v>-2.3224976857503257</v>
      </c>
      <c r="M24" s="10">
        <f t="shared" ca="1" si="4"/>
        <v>5.0019744412429024</v>
      </c>
      <c r="O24" s="11">
        <f t="shared" ca="1" si="5"/>
        <v>79.10717384457493</v>
      </c>
    </row>
    <row r="25" spans="1:15" x14ac:dyDescent="0.25">
      <c r="A25" s="4">
        <f>'Sorted Data'!C790</f>
        <v>8</v>
      </c>
      <c r="B25" s="4" t="str">
        <f>'Sorted Data'!D790</f>
        <v>Cyp4a14</v>
      </c>
      <c r="C25" s="4">
        <f>'Sorted Data'!E790</f>
        <v>18.502616882324219</v>
      </c>
      <c r="D25" s="4">
        <f t="shared" si="0"/>
        <v>18.502616882324219</v>
      </c>
      <c r="E25">
        <f>'HKG Analysis'!D25</f>
        <v>19.918854395548504</v>
      </c>
      <c r="F25" s="6">
        <f t="shared" si="1"/>
        <v>-1.416237513224285</v>
      </c>
      <c r="H25" s="4">
        <v>24</v>
      </c>
      <c r="I25" s="4" t="s">
        <v>324</v>
      </c>
      <c r="J25" s="4" t="s">
        <v>322</v>
      </c>
      <c r="K25" s="6">
        <f t="shared" ca="1" si="2"/>
        <v>16.777835845947266</v>
      </c>
      <c r="L25">
        <f t="shared" ca="1" si="3"/>
        <v>-2.0746536254882813</v>
      </c>
      <c r="M25" s="10">
        <f t="shared" ca="1" si="4"/>
        <v>4.2124326656936955</v>
      </c>
      <c r="O25" s="11">
        <f t="shared" ca="1" si="5"/>
        <v>66.620421017344242</v>
      </c>
    </row>
    <row r="26" spans="1:15" x14ac:dyDescent="0.25">
      <c r="A26" s="4">
        <f>'Sorted Data'!C791</f>
        <v>9</v>
      </c>
      <c r="B26" s="4" t="str">
        <f>'Sorted Data'!D791</f>
        <v>Cyp4a14</v>
      </c>
      <c r="C26" s="4">
        <f>'Sorted Data'!E791</f>
        <v>18.227479934692383</v>
      </c>
      <c r="D26" s="4">
        <f t="shared" si="0"/>
        <v>18.227479934692383</v>
      </c>
      <c r="E26">
        <f>'HKG Analysis'!D26</f>
        <v>19.908710479736328</v>
      </c>
      <c r="F26" s="6">
        <f t="shared" si="1"/>
        <v>-1.6812305450439453</v>
      </c>
      <c r="H26" s="4">
        <v>25</v>
      </c>
      <c r="I26" s="4" t="s">
        <v>324</v>
      </c>
      <c r="J26" s="4" t="s">
        <v>322</v>
      </c>
      <c r="K26" s="6">
        <f t="shared" ca="1" si="2"/>
        <v>15.94222354888916</v>
      </c>
      <c r="L26">
        <f t="shared" ca="1" si="3"/>
        <v>-2.557002067565918</v>
      </c>
      <c r="M26" s="10">
        <f t="shared" ca="1" si="4"/>
        <v>5.8848354171362978</v>
      </c>
      <c r="O26" s="11">
        <f t="shared" ca="1" si="5"/>
        <v>93.069787512635926</v>
      </c>
    </row>
    <row r="27" spans="1:15" x14ac:dyDescent="0.25">
      <c r="A27" s="4">
        <f>'Sorted Data'!C792</f>
        <v>9</v>
      </c>
      <c r="B27" s="4" t="str">
        <f>'Sorted Data'!D792</f>
        <v>Cyp4a14</v>
      </c>
      <c r="C27" s="4">
        <f>'Sorted Data'!E792</f>
        <v>18.416797637939453</v>
      </c>
      <c r="D27" s="4">
        <f t="shared" si="0"/>
        <v>18.416797637939453</v>
      </c>
      <c r="E27">
        <f>'HKG Analysis'!D27</f>
        <v>19.908710479736328</v>
      </c>
      <c r="F27" s="6">
        <f t="shared" si="1"/>
        <v>-1.491912841796875</v>
      </c>
      <c r="H27" s="4">
        <v>26</v>
      </c>
      <c r="I27" s="4" t="s">
        <v>325</v>
      </c>
      <c r="J27" s="4">
        <v>0</v>
      </c>
      <c r="K27" s="6">
        <f t="shared" ca="1" si="2"/>
        <v>26.606936136881512</v>
      </c>
      <c r="L27">
        <f t="shared" ca="1" si="3"/>
        <v>8.3161093393961583</v>
      </c>
      <c r="M27" s="10">
        <f t="shared" ca="1" si="4"/>
        <v>3.1376293702431628E-3</v>
      </c>
      <c r="N27" s="10">
        <f ca="1">AVERAGE(M27:M31)</f>
        <v>1.188872362033434E-2</v>
      </c>
      <c r="O27" s="11">
        <f ca="1">M27/$N$27</f>
        <v>0.26391641949490663</v>
      </c>
    </row>
    <row r="28" spans="1:15" x14ac:dyDescent="0.25">
      <c r="A28" s="4">
        <f>'Sorted Data'!C793</f>
        <v>9</v>
      </c>
      <c r="B28" s="4" t="str">
        <f>'Sorted Data'!D793</f>
        <v>Cyp4a14</v>
      </c>
      <c r="C28" s="4">
        <f>'Sorted Data'!E793</f>
        <v>18.598516464233398</v>
      </c>
      <c r="D28" s="4">
        <f t="shared" si="0"/>
        <v>18.598516464233398</v>
      </c>
      <c r="E28">
        <f>'HKG Analysis'!D28</f>
        <v>19.908710479736328</v>
      </c>
      <c r="F28" s="6">
        <f t="shared" si="1"/>
        <v>-1.3101940155029297</v>
      </c>
      <c r="H28" s="4">
        <v>27</v>
      </c>
      <c r="I28" s="4" t="s">
        <v>325</v>
      </c>
      <c r="J28" s="4">
        <v>0</v>
      </c>
      <c r="K28" s="6">
        <f t="shared" ca="1" si="2"/>
        <v>25.440294901529949</v>
      </c>
      <c r="L28">
        <f t="shared" ca="1" si="3"/>
        <v>7.1450131734212254</v>
      </c>
      <c r="M28" s="10">
        <f t="shared" ca="1" si="4"/>
        <v>7.0653993718934891E-3</v>
      </c>
      <c r="O28" s="11">
        <f t="shared" ref="O28:O51" ca="1" si="16">M28/$N$27</f>
        <v>0.59429418981604631</v>
      </c>
    </row>
    <row r="29" spans="1:15" x14ac:dyDescent="0.25">
      <c r="A29" s="4">
        <f>'Sorted Data'!C794</f>
        <v>10</v>
      </c>
      <c r="B29" s="4" t="str">
        <f>'Sorted Data'!D794</f>
        <v>Cyp4a14</v>
      </c>
      <c r="C29" s="4">
        <f>'Sorted Data'!E794</f>
        <v>17.402328491210938</v>
      </c>
      <c r="D29" s="4">
        <f t="shared" si="0"/>
        <v>17.402328491210938</v>
      </c>
      <c r="E29">
        <f>'HKG Analysis'!D29</f>
        <v>19.190586725870769</v>
      </c>
      <c r="F29" s="6">
        <f t="shared" si="1"/>
        <v>-1.7882582346598319</v>
      </c>
      <c r="H29" s="4">
        <v>28</v>
      </c>
      <c r="I29" s="4" t="s">
        <v>325</v>
      </c>
      <c r="J29" s="4">
        <v>0</v>
      </c>
      <c r="K29" s="6">
        <f t="shared" ca="1" si="2"/>
        <v>25.695863723754883</v>
      </c>
      <c r="L29">
        <f t="shared" ca="1" si="3"/>
        <v>7.2533047993977853</v>
      </c>
      <c r="M29" s="10">
        <f t="shared" ca="1" si="4"/>
        <v>6.5544716248569354E-3</v>
      </c>
      <c r="O29" s="11">
        <f t="shared" ca="1" si="16"/>
        <v>0.55131836134589252</v>
      </c>
    </row>
    <row r="30" spans="1:15" x14ac:dyDescent="0.25">
      <c r="A30" s="4">
        <f>'Sorted Data'!C795</f>
        <v>10</v>
      </c>
      <c r="B30" s="4" t="str">
        <f>'Sorted Data'!D795</f>
        <v>Cyp4a14</v>
      </c>
      <c r="C30" s="4">
        <f>'Sorted Data'!E795</f>
        <v>17.82099723815918</v>
      </c>
      <c r="D30" s="4">
        <f t="shared" si="0"/>
        <v>17.82099723815918</v>
      </c>
      <c r="E30">
        <f>'HKG Analysis'!D30</f>
        <v>19.190586725870769</v>
      </c>
      <c r="F30" s="6">
        <f t="shared" si="1"/>
        <v>-1.3695894877115897</v>
      </c>
      <c r="H30" s="4">
        <v>29</v>
      </c>
      <c r="I30" s="4" t="s">
        <v>325</v>
      </c>
      <c r="J30" s="4">
        <v>0</v>
      </c>
      <c r="K30" s="6">
        <f t="shared" ca="1" si="2"/>
        <v>23.277564366658527</v>
      </c>
      <c r="L30">
        <f t="shared" ca="1" si="3"/>
        <v>4.8968677520751962</v>
      </c>
      <c r="M30" s="10">
        <f t="shared" ca="1" si="4"/>
        <v>3.3565716474912077E-2</v>
      </c>
      <c r="O30" s="11">
        <f t="shared" ca="1" si="16"/>
        <v>2.8233238105982759</v>
      </c>
    </row>
    <row r="31" spans="1:15" x14ac:dyDescent="0.25">
      <c r="A31" s="4">
        <f>'Sorted Data'!C796</f>
        <v>10</v>
      </c>
      <c r="B31" s="4" t="str">
        <f>'Sorted Data'!D796</f>
        <v>Cyp4a14</v>
      </c>
      <c r="C31" s="4">
        <f>'Sorted Data'!E796</f>
        <v>17.635103225708008</v>
      </c>
      <c r="D31" s="4">
        <f t="shared" si="0"/>
        <v>17.635103225708008</v>
      </c>
      <c r="E31">
        <f>'HKG Analysis'!D31</f>
        <v>19.190586725870769</v>
      </c>
      <c r="F31" s="6">
        <f t="shared" si="1"/>
        <v>-1.5554835001627616</v>
      </c>
      <c r="H31" s="4">
        <v>30</v>
      </c>
      <c r="I31" s="4" t="s">
        <v>325</v>
      </c>
      <c r="J31" s="4">
        <v>0</v>
      </c>
      <c r="K31" s="6">
        <f t="shared" ca="1" si="2"/>
        <v>25.192556381225586</v>
      </c>
      <c r="L31">
        <f t="shared" ca="1" si="3"/>
        <v>6.7766869862874337</v>
      </c>
      <c r="M31" s="10">
        <f t="shared" ca="1" si="4"/>
        <v>9.1204012597660353E-3</v>
      </c>
      <c r="O31" s="11">
        <f t="shared" ca="1" si="16"/>
        <v>0.76714721874487879</v>
      </c>
    </row>
    <row r="32" spans="1:15" x14ac:dyDescent="0.25">
      <c r="A32" s="4">
        <f>'Sorted Data'!C797</f>
        <v>11</v>
      </c>
      <c r="B32" s="4" t="str">
        <f>'Sorted Data'!D797</f>
        <v>Cyp4a14</v>
      </c>
      <c r="C32" s="4">
        <f>'Sorted Data'!E797</f>
        <v>15.761909484863281</v>
      </c>
      <c r="D32" s="4">
        <f t="shared" si="0"/>
        <v>15.761909484863281</v>
      </c>
      <c r="E32">
        <f>'HKG Analysis'!D32</f>
        <v>18.384205500284832</v>
      </c>
      <c r="F32" s="6">
        <f t="shared" si="1"/>
        <v>-2.6222960154215507</v>
      </c>
      <c r="H32" s="4">
        <v>31</v>
      </c>
      <c r="I32" s="4" t="s">
        <v>325</v>
      </c>
      <c r="J32" s="4" t="s">
        <v>319</v>
      </c>
      <c r="K32" s="6">
        <f t="shared" ca="1" si="2"/>
        <v>18.236811955769856</v>
      </c>
      <c r="L32">
        <f t="shared" ca="1" si="3"/>
        <v>-1.0641733805338541E-2</v>
      </c>
      <c r="M32" s="10">
        <f t="shared" ca="1" si="4"/>
        <v>1.0074035596078754</v>
      </c>
      <c r="O32" s="11">
        <f t="shared" ca="1" si="16"/>
        <v>84.736056769359465</v>
      </c>
    </row>
    <row r="33" spans="1:15" x14ac:dyDescent="0.25">
      <c r="A33" s="4">
        <f>'Sorted Data'!C798</f>
        <v>11</v>
      </c>
      <c r="B33" s="4" t="str">
        <f>'Sorted Data'!D798</f>
        <v>Cyp4a14</v>
      </c>
      <c r="C33" s="4">
        <f>'Sorted Data'!E798</f>
        <v>15.944160461425781</v>
      </c>
      <c r="D33" s="4">
        <f t="shared" si="0"/>
        <v>15.944160461425781</v>
      </c>
      <c r="E33">
        <f>'HKG Analysis'!D33</f>
        <v>18.384205500284832</v>
      </c>
      <c r="F33" s="6">
        <f t="shared" si="1"/>
        <v>-2.4400450388590507</v>
      </c>
      <c r="H33" s="4">
        <v>32</v>
      </c>
      <c r="I33" s="4" t="s">
        <v>325</v>
      </c>
      <c r="J33" s="4" t="s">
        <v>319</v>
      </c>
      <c r="K33" s="6">
        <f t="shared" ca="1" si="2"/>
        <v>18.492262522379558</v>
      </c>
      <c r="L33">
        <f t="shared" ca="1" si="3"/>
        <v>0.40873527526855352</v>
      </c>
      <c r="M33" s="10">
        <f t="shared" ca="1" si="4"/>
        <v>0.7532834430266393</v>
      </c>
      <c r="O33" s="11">
        <f t="shared" ca="1" si="16"/>
        <v>63.361170389917362</v>
      </c>
    </row>
    <row r="34" spans="1:15" x14ac:dyDescent="0.25">
      <c r="A34" s="4">
        <f>'Sorted Data'!C799</f>
        <v>11</v>
      </c>
      <c r="B34" s="4" t="str">
        <f>'Sorted Data'!D799</f>
        <v>Cyp4a14</v>
      </c>
      <c r="C34" s="4">
        <f>'Sorted Data'!E799</f>
        <v>15.794830322265625</v>
      </c>
      <c r="D34" s="4">
        <f t="shared" si="0"/>
        <v>15.794830322265625</v>
      </c>
      <c r="E34">
        <f>'HKG Analysis'!D34</f>
        <v>18.384205500284832</v>
      </c>
      <c r="F34" s="6">
        <f t="shared" si="1"/>
        <v>-2.5893751780192069</v>
      </c>
      <c r="H34" s="4">
        <v>33</v>
      </c>
      <c r="I34" s="4" t="s">
        <v>325</v>
      </c>
      <c r="J34" s="4" t="s">
        <v>319</v>
      </c>
      <c r="K34" s="6">
        <f t="shared" ca="1" si="2"/>
        <v>17.756680806477863</v>
      </c>
      <c r="L34">
        <f t="shared" ca="1" si="3"/>
        <v>-0.41617139180501422</v>
      </c>
      <c r="M34" s="10">
        <f t="shared" ca="1" si="4"/>
        <v>1.334381684467562</v>
      </c>
      <c r="O34" s="11">
        <f t="shared" ca="1" si="16"/>
        <v>112.23927202624598</v>
      </c>
    </row>
    <row r="35" spans="1:15" x14ac:dyDescent="0.25">
      <c r="A35" s="4">
        <f>'Sorted Data'!C800</f>
        <v>12</v>
      </c>
      <c r="B35" s="4" t="str">
        <f>'Sorted Data'!D800</f>
        <v>Cyp4a14</v>
      </c>
      <c r="C35" s="4">
        <f>'Sorted Data'!E800</f>
        <v>15.520526885986328</v>
      </c>
      <c r="D35" s="4">
        <f t="shared" si="0"/>
        <v>15.520526885986328</v>
      </c>
      <c r="E35">
        <f>'HKG Analysis'!D35</f>
        <v>17.987120310465496</v>
      </c>
      <c r="F35" s="6">
        <f t="shared" si="1"/>
        <v>-2.4665934244791679</v>
      </c>
      <c r="H35" s="4">
        <v>34</v>
      </c>
      <c r="I35" s="4" t="s">
        <v>325</v>
      </c>
      <c r="J35" s="4" t="s">
        <v>319</v>
      </c>
      <c r="K35" s="6">
        <f t="shared" ca="1" si="2"/>
        <v>18.049314498901367</v>
      </c>
      <c r="L35">
        <f t="shared" ca="1" si="3"/>
        <v>7.9677581787109375E-2</v>
      </c>
      <c r="M35" s="10">
        <f t="shared" ca="1" si="4"/>
        <v>0.94626909841411699</v>
      </c>
      <c r="O35" s="11">
        <f t="shared" ca="1" si="16"/>
        <v>79.59383434531432</v>
      </c>
    </row>
    <row r="36" spans="1:15" x14ac:dyDescent="0.25">
      <c r="A36" s="4">
        <f>'Sorted Data'!C801</f>
        <v>12</v>
      </c>
      <c r="B36" s="4" t="str">
        <f>'Sorted Data'!D801</f>
        <v>Cyp4a14</v>
      </c>
      <c r="C36" s="4">
        <f>'Sorted Data'!E801</f>
        <v>15.49400520324707</v>
      </c>
      <c r="D36" s="4">
        <f t="shared" si="0"/>
        <v>15.49400520324707</v>
      </c>
      <c r="E36">
        <f>'HKG Analysis'!D36</f>
        <v>17.987120310465496</v>
      </c>
      <c r="F36" s="6">
        <f t="shared" si="1"/>
        <v>-2.4931151072184257</v>
      </c>
      <c r="H36" s="4">
        <v>35</v>
      </c>
      <c r="I36" s="4" t="s">
        <v>325</v>
      </c>
      <c r="J36" s="4" t="s">
        <v>319</v>
      </c>
      <c r="K36" s="6">
        <f t="shared" ca="1" si="2"/>
        <v>17.442789077758789</v>
      </c>
      <c r="L36">
        <f t="shared" ca="1" si="3"/>
        <v>-0.72837193806966027</v>
      </c>
      <c r="M36" s="10">
        <f t="shared" ca="1" si="4"/>
        <v>1.6567683954708226</v>
      </c>
      <c r="O36" s="11">
        <f t="shared" ca="1" si="16"/>
        <v>139.35628822568509</v>
      </c>
    </row>
    <row r="37" spans="1:15" x14ac:dyDescent="0.25">
      <c r="A37" s="4">
        <f>'Sorted Data'!C802</f>
        <v>12</v>
      </c>
      <c r="B37" s="4" t="str">
        <f>'Sorted Data'!D802</f>
        <v>Cyp4a14</v>
      </c>
      <c r="C37" s="4">
        <f>'Sorted Data'!E802</f>
        <v>15.632339477539063</v>
      </c>
      <c r="D37" s="4">
        <f t="shared" si="0"/>
        <v>15.632339477539063</v>
      </c>
      <c r="E37">
        <f>'HKG Analysis'!D37</f>
        <v>17.987120310465496</v>
      </c>
      <c r="F37" s="6">
        <f t="shared" si="1"/>
        <v>-2.3547808329264335</v>
      </c>
      <c r="H37" s="4">
        <v>36</v>
      </c>
      <c r="I37" s="4" t="s">
        <v>325</v>
      </c>
      <c r="J37" s="4" t="s">
        <v>320</v>
      </c>
      <c r="K37" s="6">
        <f t="shared" ca="1" si="2"/>
        <v>18.140448888142902</v>
      </c>
      <c r="L37">
        <f t="shared" ca="1" si="3"/>
        <v>0.47638765970865765</v>
      </c>
      <c r="M37" s="10">
        <f t="shared" ca="1" si="4"/>
        <v>0.71877510184048798</v>
      </c>
      <c r="O37" s="11">
        <f t="shared" ca="1" si="16"/>
        <v>60.458559286474042</v>
      </c>
    </row>
    <row r="38" spans="1:15" x14ac:dyDescent="0.25">
      <c r="A38" s="4">
        <f>'Sorted Data'!C803</f>
        <v>13</v>
      </c>
      <c r="B38" s="4" t="str">
        <f>'Sorted Data'!D803</f>
        <v>Cyp4a14</v>
      </c>
      <c r="C38" s="4">
        <f>'Sorted Data'!E803</f>
        <v>15.686588287353516</v>
      </c>
      <c r="D38" s="4">
        <f t="shared" si="0"/>
        <v>15.686588287353516</v>
      </c>
      <c r="E38">
        <f>'HKG Analysis'!D38</f>
        <v>18.033167521158855</v>
      </c>
      <c r="F38" s="6">
        <f t="shared" si="1"/>
        <v>-2.3465792338053397</v>
      </c>
      <c r="H38" s="4">
        <v>37</v>
      </c>
      <c r="I38" s="4" t="s">
        <v>325</v>
      </c>
      <c r="J38" s="4" t="s">
        <v>320</v>
      </c>
      <c r="K38" s="6">
        <f t="shared" ca="1" si="2"/>
        <v>18.045089085896809</v>
      </c>
      <c r="L38">
        <f t="shared" ca="1" si="3"/>
        <v>6.5921783447266805E-2</v>
      </c>
      <c r="M38" s="10">
        <f t="shared" ca="1" si="4"/>
        <v>0.95533472900773431</v>
      </c>
      <c r="O38" s="11">
        <f t="shared" ca="1" si="16"/>
        <v>80.356374621556554</v>
      </c>
    </row>
    <row r="39" spans="1:15" x14ac:dyDescent="0.25">
      <c r="A39" s="4">
        <f>'Sorted Data'!C804</f>
        <v>13</v>
      </c>
      <c r="B39" s="4" t="str">
        <f>'Sorted Data'!D804</f>
        <v>Cyp4a14</v>
      </c>
      <c r="C39" s="4">
        <f>'Sorted Data'!E804</f>
        <v>15.435149192810059</v>
      </c>
      <c r="D39" s="4">
        <f t="shared" si="0"/>
        <v>15.435149192810059</v>
      </c>
      <c r="E39">
        <f>'HKG Analysis'!D39</f>
        <v>18.033167521158855</v>
      </c>
      <c r="F39" s="6">
        <f t="shared" si="1"/>
        <v>-2.5980183283487968</v>
      </c>
      <c r="H39" s="4">
        <v>38</v>
      </c>
      <c r="I39" s="4" t="s">
        <v>325</v>
      </c>
      <c r="J39" s="4" t="s">
        <v>320</v>
      </c>
      <c r="K39" s="6">
        <f t="shared" ca="1" si="2"/>
        <v>16.896528879801433</v>
      </c>
      <c r="L39">
        <f t="shared" ca="1" si="3"/>
        <v>-1.0248908996582042</v>
      </c>
      <c r="M39" s="10">
        <f t="shared" ca="1" si="4"/>
        <v>2.0348055011160082</v>
      </c>
      <c r="O39" s="11">
        <f t="shared" ca="1" si="16"/>
        <v>171.1542438109756</v>
      </c>
    </row>
    <row r="40" spans="1:15" x14ac:dyDescent="0.25">
      <c r="A40" s="4">
        <f>'Sorted Data'!C805</f>
        <v>13</v>
      </c>
      <c r="B40" s="4" t="str">
        <f>'Sorted Data'!D805</f>
        <v>Cyp4a14</v>
      </c>
      <c r="C40" s="4">
        <f>'Sorted Data'!E805</f>
        <v>15.370226860046387</v>
      </c>
      <c r="D40" s="4">
        <f t="shared" si="0"/>
        <v>15.370226860046387</v>
      </c>
      <c r="E40">
        <f>'HKG Analysis'!D40</f>
        <v>18.033167521158855</v>
      </c>
      <c r="F40" s="6">
        <f t="shared" si="1"/>
        <v>-2.6629406611124686</v>
      </c>
      <c r="H40" s="4">
        <v>39</v>
      </c>
      <c r="I40" s="4" t="s">
        <v>325</v>
      </c>
      <c r="J40" s="4" t="s">
        <v>320</v>
      </c>
      <c r="K40" s="6">
        <f t="shared" ca="1" si="2"/>
        <v>17.802412033081055</v>
      </c>
      <c r="L40">
        <f t="shared" ca="1" si="3"/>
        <v>-0.22570737202962121</v>
      </c>
      <c r="M40" s="10">
        <f t="shared" ca="1" si="4"/>
        <v>1.1693504556700403</v>
      </c>
      <c r="O40" s="11">
        <f t="shared" ca="1" si="16"/>
        <v>98.357947666475852</v>
      </c>
    </row>
    <row r="41" spans="1:15" x14ac:dyDescent="0.25">
      <c r="A41" s="4">
        <f>'Sorted Data'!C806</f>
        <v>14</v>
      </c>
      <c r="B41" s="4" t="str">
        <f>'Sorted Data'!D806</f>
        <v>Cyp4a14</v>
      </c>
      <c r="C41" s="4">
        <f>'Sorted Data'!E806</f>
        <v>15.734282493591309</v>
      </c>
      <c r="D41" s="4">
        <f t="shared" si="0"/>
        <v>15.734282493591309</v>
      </c>
      <c r="E41">
        <f>'HKG Analysis'!D41</f>
        <v>18.067049662272137</v>
      </c>
      <c r="F41" s="6">
        <f t="shared" si="1"/>
        <v>-2.332767168680828</v>
      </c>
      <c r="H41" s="4">
        <v>40</v>
      </c>
      <c r="I41" s="4" t="s">
        <v>325</v>
      </c>
      <c r="J41" s="4" t="s">
        <v>320</v>
      </c>
      <c r="K41" s="6">
        <f t="shared" ca="1" si="2"/>
        <v>17.353310267130535</v>
      </c>
      <c r="L41">
        <f t="shared" ca="1" si="3"/>
        <v>-0.63307126363118493</v>
      </c>
      <c r="M41" s="10">
        <f t="shared" ca="1" si="4"/>
        <v>1.550863017518574</v>
      </c>
      <c r="O41" s="11">
        <f t="shared" ca="1" si="16"/>
        <v>130.44823540737335</v>
      </c>
    </row>
    <row r="42" spans="1:15" x14ac:dyDescent="0.25">
      <c r="A42" s="4">
        <f>'Sorted Data'!C807</f>
        <v>14</v>
      </c>
      <c r="B42" s="4" t="str">
        <f>'Sorted Data'!D807</f>
        <v>Cyp4a14</v>
      </c>
      <c r="C42" s="4">
        <f>'Sorted Data'!E807</f>
        <v>15.864014625549316</v>
      </c>
      <c r="D42" s="4">
        <f t="shared" si="0"/>
        <v>15.864014625549316</v>
      </c>
      <c r="E42">
        <f>'HKG Analysis'!D42</f>
        <v>18.067049662272137</v>
      </c>
      <c r="F42" s="6">
        <f t="shared" si="1"/>
        <v>-2.2030350367228202</v>
      </c>
      <c r="H42" s="4">
        <v>41</v>
      </c>
      <c r="I42" s="4" t="s">
        <v>325</v>
      </c>
      <c r="J42" s="4" t="s">
        <v>320</v>
      </c>
      <c r="K42" s="6">
        <f t="shared" ca="1" si="2"/>
        <v>17.56827672322591</v>
      </c>
      <c r="L42">
        <f t="shared" ca="1" si="3"/>
        <v>-0.62410163879394409</v>
      </c>
      <c r="M42" s="10">
        <f t="shared" ca="1" si="4"/>
        <v>1.5412507950023036</v>
      </c>
      <c r="O42" s="11">
        <f t="shared" ca="1" si="16"/>
        <v>129.63971947048759</v>
      </c>
    </row>
    <row r="43" spans="1:15" x14ac:dyDescent="0.25">
      <c r="A43" s="4">
        <f>'Sorted Data'!C808</f>
        <v>14</v>
      </c>
      <c r="B43" s="4" t="str">
        <f>'Sorted Data'!D808</f>
        <v>Cyp4a14</v>
      </c>
      <c r="C43" s="4">
        <f>'Sorted Data'!E808</f>
        <v>15.638705253601074</v>
      </c>
      <c r="D43" s="4">
        <f t="shared" si="0"/>
        <v>15.638705253601074</v>
      </c>
      <c r="E43">
        <f>'HKG Analysis'!D43</f>
        <v>18.067049662272137</v>
      </c>
      <c r="F43" s="6">
        <f t="shared" si="1"/>
        <v>-2.4283444086710624</v>
      </c>
      <c r="H43" s="4">
        <v>42</v>
      </c>
      <c r="I43" s="4" t="s">
        <v>325</v>
      </c>
      <c r="J43" s="4" t="s">
        <v>321</v>
      </c>
      <c r="K43" s="6">
        <f t="shared" ca="1" si="2"/>
        <v>17.775510152180988</v>
      </c>
      <c r="L43">
        <f t="shared" ca="1" si="3"/>
        <v>-0.12603251139322916</v>
      </c>
      <c r="M43" s="10">
        <f t="shared" ca="1" si="4"/>
        <v>1.091288469160528</v>
      </c>
      <c r="O43" s="11">
        <f t="shared" ca="1" si="16"/>
        <v>91.791894909054861</v>
      </c>
    </row>
    <row r="44" spans="1:15" x14ac:dyDescent="0.25">
      <c r="A44" s="4">
        <f>'Sorted Data'!C809</f>
        <v>15</v>
      </c>
      <c r="B44" s="4" t="str">
        <f>'Sorted Data'!D809</f>
        <v>Cyp4a14</v>
      </c>
      <c r="C44" s="4">
        <f>'Sorted Data'!E809</f>
        <v>15.87766170501709</v>
      </c>
      <c r="D44" s="4">
        <f t="shared" si="0"/>
        <v>15.87766170501709</v>
      </c>
      <c r="E44">
        <f>'HKG Analysis'!D44</f>
        <v>18.17125956217448</v>
      </c>
      <c r="F44" s="6">
        <f t="shared" si="1"/>
        <v>-2.2935978571573905</v>
      </c>
      <c r="H44" s="4">
        <v>43</v>
      </c>
      <c r="I44" s="4" t="s">
        <v>325</v>
      </c>
      <c r="J44" s="4" t="s">
        <v>321</v>
      </c>
      <c r="K44" s="6">
        <f t="shared" ca="1" si="2"/>
        <v>17.675450642903645</v>
      </c>
      <c r="L44">
        <f t="shared" ca="1" si="3"/>
        <v>-0.17044830322265506</v>
      </c>
      <c r="M44" s="10">
        <f t="shared" ca="1" si="4"/>
        <v>1.1254081398146434</v>
      </c>
      <c r="O44" s="11">
        <f t="shared" ca="1" si="16"/>
        <v>94.661813644128955</v>
      </c>
    </row>
    <row r="45" spans="1:15" x14ac:dyDescent="0.25">
      <c r="A45" s="4">
        <f>'Sorted Data'!C810</f>
        <v>15</v>
      </c>
      <c r="B45" s="4" t="str">
        <f>'Sorted Data'!D810</f>
        <v>Cyp4a14</v>
      </c>
      <c r="C45" s="4">
        <f>'Sorted Data'!E810</f>
        <v>15.669431686401367</v>
      </c>
      <c r="D45" s="4">
        <f t="shared" si="0"/>
        <v>15.669431686401367</v>
      </c>
      <c r="E45">
        <f>'HKG Analysis'!D45</f>
        <v>18.17125956217448</v>
      </c>
      <c r="F45" s="6">
        <f t="shared" si="1"/>
        <v>-2.5018278757731132</v>
      </c>
      <c r="H45" s="4">
        <v>44</v>
      </c>
      <c r="I45" s="4" t="s">
        <v>325</v>
      </c>
      <c r="J45" s="4" t="s">
        <v>321</v>
      </c>
      <c r="K45" s="6">
        <f t="shared" ca="1" si="2"/>
        <v>17.509154001871746</v>
      </c>
      <c r="L45">
        <f t="shared" ca="1" si="3"/>
        <v>-0.20718510945638022</v>
      </c>
      <c r="M45" s="10">
        <f t="shared" ca="1" si="4"/>
        <v>1.1544335311849492</v>
      </c>
      <c r="O45" s="11">
        <f t="shared" ca="1" si="16"/>
        <v>97.103235641748711</v>
      </c>
    </row>
    <row r="46" spans="1:15" x14ac:dyDescent="0.25">
      <c r="A46" s="4">
        <f>'Sorted Data'!C811</f>
        <v>15</v>
      </c>
      <c r="B46" s="4" t="str">
        <f>'Sorted Data'!D811</f>
        <v>Cyp4a14</v>
      </c>
      <c r="C46" s="4">
        <f>'Sorted Data'!E811</f>
        <v>15.641393661499023</v>
      </c>
      <c r="D46" s="4">
        <f t="shared" si="0"/>
        <v>15.641393661499023</v>
      </c>
      <c r="E46">
        <f>'HKG Analysis'!D46</f>
        <v>18.17125956217448</v>
      </c>
      <c r="F46" s="6">
        <f t="shared" si="1"/>
        <v>-2.5298659006754569</v>
      </c>
      <c r="H46" s="4">
        <v>45</v>
      </c>
      <c r="I46" s="4" t="s">
        <v>325</v>
      </c>
      <c r="J46" s="4" t="s">
        <v>321</v>
      </c>
      <c r="K46" s="6">
        <f t="shared" ca="1" si="2"/>
        <v>17.319312413533527</v>
      </c>
      <c r="L46">
        <f t="shared" ca="1" si="3"/>
        <v>-0.57752482096354163</v>
      </c>
      <c r="M46" s="10">
        <f t="shared" ca="1" si="4"/>
        <v>1.4922867893219736</v>
      </c>
      <c r="O46" s="11">
        <f t="shared" ca="1" si="16"/>
        <v>125.52119445098235</v>
      </c>
    </row>
    <row r="47" spans="1:15" x14ac:dyDescent="0.25">
      <c r="A47" s="4">
        <f>'Sorted Data'!C812</f>
        <v>16</v>
      </c>
      <c r="B47" s="4" t="str">
        <f>'Sorted Data'!D812</f>
        <v>Cyp4a14</v>
      </c>
      <c r="C47" s="4">
        <f>'Sorted Data'!E812</f>
        <v>15.955574035644531</v>
      </c>
      <c r="D47" s="4">
        <f t="shared" si="0"/>
        <v>15.955574035644531</v>
      </c>
      <c r="E47">
        <f>'HKG Analysis'!D47</f>
        <v>18.759676615397137</v>
      </c>
      <c r="F47" s="6">
        <f t="shared" si="1"/>
        <v>-2.8041025797526054</v>
      </c>
      <c r="H47" s="4">
        <v>46</v>
      </c>
      <c r="I47" s="4" t="s">
        <v>325</v>
      </c>
      <c r="J47" s="4" t="s">
        <v>321</v>
      </c>
      <c r="K47" s="6">
        <f t="shared" ca="1" si="2"/>
        <v>17.738288243611652</v>
      </c>
      <c r="L47">
        <f t="shared" ca="1" si="3"/>
        <v>-0.20877838134765506</v>
      </c>
      <c r="M47" s="10">
        <f t="shared" ca="1" si="4"/>
        <v>1.1557091594138384</v>
      </c>
      <c r="O47" s="11">
        <f t="shared" ca="1" si="16"/>
        <v>97.210532965635309</v>
      </c>
    </row>
    <row r="48" spans="1:15" x14ac:dyDescent="0.25">
      <c r="A48" s="4">
        <f>'Sorted Data'!C813</f>
        <v>16</v>
      </c>
      <c r="B48" s="4" t="str">
        <f>'Sorted Data'!D813</f>
        <v>Cyp4a14</v>
      </c>
      <c r="C48" s="4">
        <f>'Sorted Data'!E813</f>
        <v>15.496725082397461</v>
      </c>
      <c r="D48" s="4">
        <f t="shared" si="0"/>
        <v>15.496725082397461</v>
      </c>
      <c r="E48">
        <f>'HKG Analysis'!D48</f>
        <v>18.759676615397137</v>
      </c>
      <c r="F48" s="6">
        <f t="shared" si="1"/>
        <v>-3.2629515329996757</v>
      </c>
      <c r="H48" s="4">
        <v>47</v>
      </c>
      <c r="I48" s="4" t="s">
        <v>325</v>
      </c>
      <c r="J48" s="4" t="s">
        <v>322</v>
      </c>
      <c r="K48" s="6">
        <f t="shared" ca="1" si="2"/>
        <v>18.065769831339519</v>
      </c>
      <c r="L48">
        <f t="shared" ca="1" si="3"/>
        <v>0.12108612060546757</v>
      </c>
      <c r="M48" s="10">
        <f t="shared" ca="1" si="4"/>
        <v>0.91949515593517084</v>
      </c>
      <c r="O48" s="11">
        <f t="shared" ca="1" si="16"/>
        <v>77.341789186054982</v>
      </c>
    </row>
    <row r="49" spans="1:15" x14ac:dyDescent="0.25">
      <c r="A49" s="4">
        <f>'Sorted Data'!C814</f>
        <v>16</v>
      </c>
      <c r="B49" s="4" t="str">
        <f>'Sorted Data'!D814</f>
        <v>Cyp4a14</v>
      </c>
      <c r="C49" s="4">
        <f>'Sorted Data'!E814</f>
        <v>15.291646003723145</v>
      </c>
      <c r="D49" s="4">
        <f t="shared" si="0"/>
        <v>15.291646003723145</v>
      </c>
      <c r="E49">
        <f>'HKG Analysis'!D49</f>
        <v>18.759676615397137</v>
      </c>
      <c r="F49" s="6">
        <f t="shared" si="1"/>
        <v>-3.4680306116739921</v>
      </c>
      <c r="H49" s="4">
        <v>48</v>
      </c>
      <c r="I49" s="4" t="s">
        <v>325</v>
      </c>
      <c r="J49" s="4" t="s">
        <v>322</v>
      </c>
      <c r="K49" s="6">
        <f t="shared" ca="1" si="2"/>
        <v>17.565150578816731</v>
      </c>
      <c r="L49">
        <f t="shared" ca="1" si="3"/>
        <v>-0.21019744873046756</v>
      </c>
      <c r="M49" s="10">
        <f t="shared" ca="1" si="4"/>
        <v>1.1568465002759079</v>
      </c>
      <c r="O49" s="11">
        <f t="shared" ca="1" si="16"/>
        <v>97.306198480150599</v>
      </c>
    </row>
    <row r="50" spans="1:15" x14ac:dyDescent="0.25">
      <c r="A50" s="4">
        <f>'Sorted Data'!C815</f>
        <v>17</v>
      </c>
      <c r="B50" s="4" t="str">
        <f>'Sorted Data'!D815</f>
        <v>Cyp4a14</v>
      </c>
      <c r="C50" s="4">
        <f>'Sorted Data'!E815</f>
        <v>16.813388824462891</v>
      </c>
      <c r="D50" s="4">
        <f t="shared" si="0"/>
        <v>16.813388824462891</v>
      </c>
      <c r="E50">
        <f>'HKG Analysis'!D50</f>
        <v>19.213569005330402</v>
      </c>
      <c r="F50" s="6">
        <f t="shared" si="1"/>
        <v>-2.4001801808675118</v>
      </c>
      <c r="H50" s="4">
        <v>49</v>
      </c>
      <c r="I50" s="4" t="s">
        <v>325</v>
      </c>
      <c r="J50" s="4" t="s">
        <v>322</v>
      </c>
      <c r="K50" s="6">
        <f t="shared" ca="1" si="2"/>
        <v>17.019721984863281</v>
      </c>
      <c r="L50">
        <f t="shared" ca="1" si="3"/>
        <v>-0.6217803955078125</v>
      </c>
      <c r="M50" s="10">
        <f t="shared" ca="1" si="4"/>
        <v>1.5387729730275708</v>
      </c>
      <c r="O50" s="11">
        <f t="shared" ca="1" si="16"/>
        <v>129.43130164079773</v>
      </c>
    </row>
    <row r="51" spans="1:15" x14ac:dyDescent="0.25">
      <c r="A51" s="4">
        <f>'Sorted Data'!C816</f>
        <v>17</v>
      </c>
      <c r="B51" s="4" t="str">
        <f>'Sorted Data'!D816</f>
        <v>Cyp4a14</v>
      </c>
      <c r="C51" s="4">
        <f>'Sorted Data'!E816</f>
        <v>16.755838394165039</v>
      </c>
      <c r="D51" s="4">
        <f t="shared" si="0"/>
        <v>16.755838394165039</v>
      </c>
      <c r="E51">
        <f>'HKG Analysis'!D51</f>
        <v>19.213569005330402</v>
      </c>
      <c r="F51" s="6">
        <f t="shared" si="1"/>
        <v>-2.4577306111653634</v>
      </c>
      <c r="H51" s="4">
        <v>50</v>
      </c>
      <c r="I51" s="4" t="s">
        <v>325</v>
      </c>
      <c r="J51" s="4" t="s">
        <v>322</v>
      </c>
      <c r="K51" s="6">
        <f t="shared" ca="1" si="2"/>
        <v>18.449280420939129</v>
      </c>
      <c r="L51">
        <f t="shared" ca="1" si="3"/>
        <v>1.0684935251871746</v>
      </c>
      <c r="M51" s="10">
        <f t="shared" ca="1" si="4"/>
        <v>0.47681663527048362</v>
      </c>
      <c r="O51" s="11">
        <f t="shared" ca="1" si="16"/>
        <v>40.106629651558372</v>
      </c>
    </row>
    <row r="52" spans="1:15" x14ac:dyDescent="0.25">
      <c r="A52" s="4">
        <f>'Sorted Data'!C817</f>
        <v>17</v>
      </c>
      <c r="B52" s="4" t="str">
        <f>'Sorted Data'!D817</f>
        <v>Cyp4a14</v>
      </c>
      <c r="C52" s="4">
        <f>'Sorted Data'!E817</f>
        <v>17.022186279296875</v>
      </c>
      <c r="D52" s="4">
        <f t="shared" si="0"/>
        <v>17.022186279296875</v>
      </c>
      <c r="E52">
        <f>'HKG Analysis'!D52</f>
        <v>19.213569005330402</v>
      </c>
      <c r="F52" s="6">
        <f t="shared" si="1"/>
        <v>-2.1913827260335275</v>
      </c>
    </row>
    <row r="53" spans="1:15" x14ac:dyDescent="0.25">
      <c r="A53" s="4">
        <f>'Sorted Data'!C818</f>
        <v>18</v>
      </c>
      <c r="B53" s="4" t="str">
        <f>'Sorted Data'!D818</f>
        <v>Cyp4a14</v>
      </c>
      <c r="C53" s="4">
        <f>'Sorted Data'!E818</f>
        <v>16.925025939941406</v>
      </c>
      <c r="D53" s="4">
        <f t="shared" si="0"/>
        <v>16.925025939941406</v>
      </c>
      <c r="E53">
        <f>'HKG Analysis'!D53</f>
        <v>19.05781364440918</v>
      </c>
      <c r="F53" s="6">
        <f t="shared" si="1"/>
        <v>-2.1327877044677734</v>
      </c>
    </row>
    <row r="54" spans="1:15" x14ac:dyDescent="0.25">
      <c r="A54" s="4">
        <f>'Sorted Data'!C819</f>
        <v>18</v>
      </c>
      <c r="B54" s="4" t="str">
        <f>'Sorted Data'!D819</f>
        <v>Cyp4a14</v>
      </c>
      <c r="C54" s="4">
        <f>'Sorted Data'!E819</f>
        <v>16.895187377929688</v>
      </c>
      <c r="D54" s="4">
        <f t="shared" si="0"/>
        <v>16.895187377929688</v>
      </c>
      <c r="E54">
        <f>'HKG Analysis'!D54</f>
        <v>19.05781364440918</v>
      </c>
      <c r="F54" s="6">
        <f t="shared" si="1"/>
        <v>-2.1626262664794922</v>
      </c>
    </row>
    <row r="55" spans="1:15" x14ac:dyDescent="0.25">
      <c r="A55" s="4">
        <f>'Sorted Data'!C820</f>
        <v>18</v>
      </c>
      <c r="B55" s="4" t="str">
        <f>'Sorted Data'!D820</f>
        <v>Cyp4a14</v>
      </c>
      <c r="C55" s="4">
        <f>'Sorted Data'!E820</f>
        <v>17.252876281738281</v>
      </c>
      <c r="D55" s="4">
        <f t="shared" si="0"/>
        <v>17.252876281738281</v>
      </c>
      <c r="E55">
        <f>'HKG Analysis'!D55</f>
        <v>19.05781364440918</v>
      </c>
      <c r="F55" s="6">
        <f t="shared" si="1"/>
        <v>-1.8049373626708984</v>
      </c>
    </row>
    <row r="56" spans="1:15" x14ac:dyDescent="0.25">
      <c r="A56" s="4">
        <f>'Sorted Data'!C821</f>
        <v>19</v>
      </c>
      <c r="B56" s="4" t="str">
        <f>'Sorted Data'!D821</f>
        <v>Cyp4a14</v>
      </c>
      <c r="C56" s="4">
        <f>'Sorted Data'!E821</f>
        <v>17.04267692565918</v>
      </c>
      <c r="D56" s="4">
        <f t="shared" si="0"/>
        <v>17.04267692565918</v>
      </c>
      <c r="E56">
        <f>'HKG Analysis'!D56</f>
        <v>19.239555358886719</v>
      </c>
      <c r="F56" s="6">
        <f t="shared" si="1"/>
        <v>-2.1968784332275391</v>
      </c>
    </row>
    <row r="57" spans="1:15" x14ac:dyDescent="0.25">
      <c r="A57" s="4">
        <f>'Sorted Data'!C822</f>
        <v>19</v>
      </c>
      <c r="B57" s="4" t="str">
        <f>'Sorted Data'!D822</f>
        <v>Cyp4a14</v>
      </c>
      <c r="C57" s="4">
        <f>'Sorted Data'!E822</f>
        <v>17.078584671020508</v>
      </c>
      <c r="D57" s="4">
        <f t="shared" si="0"/>
        <v>17.078584671020508</v>
      </c>
      <c r="E57">
        <f>'HKG Analysis'!D57</f>
        <v>19.239555358886719</v>
      </c>
      <c r="F57" s="6">
        <f t="shared" si="1"/>
        <v>-2.1609706878662109</v>
      </c>
    </row>
    <row r="58" spans="1:15" x14ac:dyDescent="0.25">
      <c r="A58" s="4">
        <f>'Sorted Data'!C823</f>
        <v>19</v>
      </c>
      <c r="B58" s="4" t="str">
        <f>'Sorted Data'!D823</f>
        <v>Cyp4a14</v>
      </c>
      <c r="C58" s="4">
        <f>'Sorted Data'!E823</f>
        <v>17.360410690307617</v>
      </c>
      <c r="D58" s="4">
        <f t="shared" si="0"/>
        <v>17.360410690307617</v>
      </c>
      <c r="E58">
        <f>'HKG Analysis'!D58</f>
        <v>19.239555358886719</v>
      </c>
      <c r="F58" s="6">
        <f t="shared" si="1"/>
        <v>-1.8791446685791016</v>
      </c>
    </row>
    <row r="59" spans="1:15" x14ac:dyDescent="0.25">
      <c r="A59" s="4">
        <f>'Sorted Data'!C824</f>
        <v>20</v>
      </c>
      <c r="B59" s="4" t="str">
        <f>'Sorted Data'!D824</f>
        <v>Cyp4a14</v>
      </c>
      <c r="C59" s="4">
        <f>'Sorted Data'!E824</f>
        <v>17.221035003662109</v>
      </c>
      <c r="D59" s="4">
        <f t="shared" si="0"/>
        <v>17.221035003662109</v>
      </c>
      <c r="E59">
        <f>'HKG Analysis'!D59</f>
        <v>19.005462646484375</v>
      </c>
      <c r="F59" s="6">
        <f t="shared" si="1"/>
        <v>-1.7844276428222656</v>
      </c>
    </row>
    <row r="60" spans="1:15" x14ac:dyDescent="0.25">
      <c r="A60" s="4">
        <f>'Sorted Data'!C825</f>
        <v>20</v>
      </c>
      <c r="B60" s="4" t="str">
        <f>'Sorted Data'!D825</f>
        <v>Cyp4a14</v>
      </c>
      <c r="C60" s="4">
        <f>'Sorted Data'!E825</f>
        <v>17.228322982788086</v>
      </c>
      <c r="D60" s="4">
        <f t="shared" si="0"/>
        <v>17.228322982788086</v>
      </c>
      <c r="E60">
        <f>'HKG Analysis'!D60</f>
        <v>19.005462646484375</v>
      </c>
      <c r="F60" s="6">
        <f t="shared" si="1"/>
        <v>-1.7771396636962891</v>
      </c>
    </row>
    <row r="61" spans="1:15" x14ac:dyDescent="0.25">
      <c r="A61" s="4">
        <f>'Sorted Data'!C826</f>
        <v>20</v>
      </c>
      <c r="B61" s="4" t="str">
        <f>'Sorted Data'!D826</f>
        <v>Cyp4a14</v>
      </c>
      <c r="C61" s="4">
        <f>'Sorted Data'!E826</f>
        <v>17.558582305908203</v>
      </c>
      <c r="D61" s="4">
        <f t="shared" si="0"/>
        <v>17.558582305908203</v>
      </c>
      <c r="E61">
        <f>'HKG Analysis'!D61</f>
        <v>19.005462646484375</v>
      </c>
      <c r="F61" s="6">
        <f t="shared" si="1"/>
        <v>-1.4468803405761719</v>
      </c>
    </row>
    <row r="62" spans="1:15" x14ac:dyDescent="0.25">
      <c r="A62" s="4">
        <f>'Sorted Data'!C827</f>
        <v>21</v>
      </c>
      <c r="B62" s="4" t="str">
        <f>'Sorted Data'!D827</f>
        <v>Cyp4a14</v>
      </c>
      <c r="C62" s="4">
        <f>'Sorted Data'!E827</f>
        <v>15.753997802734375</v>
      </c>
      <c r="D62" s="4">
        <f t="shared" si="0"/>
        <v>15.753997802734375</v>
      </c>
      <c r="E62">
        <f>'HKG Analysis'!D62</f>
        <v>18.430726369222004</v>
      </c>
      <c r="F62" s="6">
        <f t="shared" si="1"/>
        <v>-2.676728566487629</v>
      </c>
    </row>
    <row r="63" spans="1:15" x14ac:dyDescent="0.25">
      <c r="A63" s="4">
        <f>'Sorted Data'!C828</f>
        <v>21</v>
      </c>
      <c r="B63" s="4" t="str">
        <f>'Sorted Data'!D828</f>
        <v>Cyp4a14</v>
      </c>
      <c r="C63" s="4">
        <f>'Sorted Data'!E828</f>
        <v>15.876781463623047</v>
      </c>
      <c r="D63" s="4">
        <f t="shared" si="0"/>
        <v>15.876781463623047</v>
      </c>
      <c r="E63">
        <f>'HKG Analysis'!D63</f>
        <v>18.430726369222004</v>
      </c>
      <c r="F63" s="6">
        <f t="shared" si="1"/>
        <v>-2.5539449055989571</v>
      </c>
    </row>
    <row r="64" spans="1:15" x14ac:dyDescent="0.25">
      <c r="A64" s="4">
        <f>'Sorted Data'!C829</f>
        <v>21</v>
      </c>
      <c r="B64" s="4" t="str">
        <f>'Sorted Data'!D829</f>
        <v>Cyp4a14</v>
      </c>
      <c r="C64" s="4">
        <f>'Sorted Data'!E829</f>
        <v>15.853360176086426</v>
      </c>
      <c r="D64" s="4">
        <f t="shared" si="0"/>
        <v>15.853360176086426</v>
      </c>
      <c r="E64">
        <f>'HKG Analysis'!D64</f>
        <v>18.430726369222004</v>
      </c>
      <c r="F64" s="6">
        <f t="shared" si="1"/>
        <v>-2.5773661931355782</v>
      </c>
    </row>
    <row r="65" spans="1:6" x14ac:dyDescent="0.25">
      <c r="A65" s="4">
        <f>'Sorted Data'!C830</f>
        <v>22</v>
      </c>
      <c r="B65" s="4" t="str">
        <f>'Sorted Data'!D830</f>
        <v>Cyp4a14</v>
      </c>
      <c r="C65" s="4">
        <f>'Sorted Data'!E830</f>
        <v>16.043390274047852</v>
      </c>
      <c r="D65" s="4">
        <f t="shared" si="0"/>
        <v>16.043390274047852</v>
      </c>
      <c r="E65">
        <f>'HKG Analysis'!D65</f>
        <v>18.509538650512695</v>
      </c>
      <c r="F65" s="6">
        <f t="shared" si="1"/>
        <v>-2.4661483764648438</v>
      </c>
    </row>
    <row r="66" spans="1:6" x14ac:dyDescent="0.25">
      <c r="A66" s="4">
        <f>'Sorted Data'!C831</f>
        <v>22</v>
      </c>
      <c r="B66" s="4" t="str">
        <f>'Sorted Data'!D831</f>
        <v>Cyp4a14</v>
      </c>
      <c r="C66" s="4">
        <f>'Sorted Data'!E831</f>
        <v>16.516023635864258</v>
      </c>
      <c r="D66" s="4">
        <f t="shared" si="0"/>
        <v>16.516023635864258</v>
      </c>
      <c r="E66">
        <f>'HKG Analysis'!D66</f>
        <v>18.509538650512695</v>
      </c>
      <c r="F66" s="6">
        <f t="shared" si="1"/>
        <v>-1.9935150146484375</v>
      </c>
    </row>
    <row r="67" spans="1:6" x14ac:dyDescent="0.25">
      <c r="A67" s="4">
        <f>'Sorted Data'!C832</f>
        <v>22</v>
      </c>
      <c r="B67" s="4" t="str">
        <f>'Sorted Data'!D832</f>
        <v>Cyp4a14</v>
      </c>
      <c r="C67" s="4">
        <f>'Sorted Data'!E832</f>
        <v>16.243127822875977</v>
      </c>
      <c r="D67" s="4">
        <f t="shared" ref="D67:D130" si="17">IF(C67&gt;35,35,C67)</f>
        <v>16.243127822875977</v>
      </c>
      <c r="E67">
        <f>'HKG Analysis'!D67</f>
        <v>18.509538650512695</v>
      </c>
      <c r="F67" s="6">
        <f t="shared" ref="F67:F130" si="18">D67-E67</f>
        <v>-2.2664108276367188</v>
      </c>
    </row>
    <row r="68" spans="1:6" x14ac:dyDescent="0.25">
      <c r="A68" s="4">
        <f>'Sorted Data'!C833</f>
        <v>23</v>
      </c>
      <c r="B68" s="4" t="str">
        <f>'Sorted Data'!D833</f>
        <v>Cyp4a14</v>
      </c>
      <c r="C68" s="4">
        <f>'Sorted Data'!E833</f>
        <v>16.483512878417969</v>
      </c>
      <c r="D68" s="4">
        <f t="shared" si="17"/>
        <v>16.483512878417969</v>
      </c>
      <c r="E68">
        <f>'HKG Analysis'!D68</f>
        <v>18.970298767089844</v>
      </c>
      <c r="F68" s="6">
        <f t="shared" si="18"/>
        <v>-2.486785888671875</v>
      </c>
    </row>
    <row r="69" spans="1:6" x14ac:dyDescent="0.25">
      <c r="A69" s="4">
        <f>'Sorted Data'!C834</f>
        <v>23</v>
      </c>
      <c r="B69" s="4" t="str">
        <f>'Sorted Data'!D834</f>
        <v>Cyp4a14</v>
      </c>
      <c r="C69" s="4">
        <f>'Sorted Data'!E834</f>
        <v>16.752584457397461</v>
      </c>
      <c r="D69" s="4">
        <f t="shared" si="17"/>
        <v>16.752584457397461</v>
      </c>
      <c r="E69">
        <f>'HKG Analysis'!D69</f>
        <v>18.970298767089844</v>
      </c>
      <c r="F69" s="6">
        <f t="shared" si="18"/>
        <v>-2.2177143096923828</v>
      </c>
    </row>
    <row r="70" spans="1:6" x14ac:dyDescent="0.25">
      <c r="A70" s="4">
        <f>'Sorted Data'!C835</f>
        <v>23</v>
      </c>
      <c r="B70" s="4" t="str">
        <f>'Sorted Data'!D835</f>
        <v>Cyp4a14</v>
      </c>
      <c r="C70" s="4">
        <f>'Sorted Data'!E835</f>
        <v>16.707305908203125</v>
      </c>
      <c r="D70" s="4">
        <f t="shared" si="17"/>
        <v>16.707305908203125</v>
      </c>
      <c r="E70">
        <f>'HKG Analysis'!D70</f>
        <v>18.970298767089844</v>
      </c>
      <c r="F70" s="6">
        <f t="shared" si="18"/>
        <v>-2.2629928588867188</v>
      </c>
    </row>
    <row r="71" spans="1:6" x14ac:dyDescent="0.25">
      <c r="A71" s="4">
        <f>'Sorted Data'!C836</f>
        <v>24</v>
      </c>
      <c r="B71" s="4" t="str">
        <f>'Sorted Data'!D836</f>
        <v>Cyp4a14</v>
      </c>
      <c r="C71" s="4">
        <f>'Sorted Data'!E836</f>
        <v>16.718236923217773</v>
      </c>
      <c r="D71" s="4">
        <f t="shared" si="17"/>
        <v>16.718236923217773</v>
      </c>
      <c r="E71">
        <f>'HKG Analysis'!D71</f>
        <v>18.852489471435547</v>
      </c>
      <c r="F71" s="6">
        <f t="shared" si="18"/>
        <v>-2.1342525482177734</v>
      </c>
    </row>
    <row r="72" spans="1:6" x14ac:dyDescent="0.25">
      <c r="A72" s="4">
        <f>'Sorted Data'!C837</f>
        <v>24</v>
      </c>
      <c r="B72" s="4" t="str">
        <f>'Sorted Data'!D837</f>
        <v>Cyp4a14</v>
      </c>
      <c r="C72" s="4">
        <f>'Sorted Data'!E837</f>
        <v>16.804372787475586</v>
      </c>
      <c r="D72" s="4">
        <f t="shared" si="17"/>
        <v>16.804372787475586</v>
      </c>
      <c r="E72">
        <f>'HKG Analysis'!D72</f>
        <v>18.852489471435547</v>
      </c>
      <c r="F72" s="6">
        <f t="shared" si="18"/>
        <v>-2.0481166839599609</v>
      </c>
    </row>
    <row r="73" spans="1:6" x14ac:dyDescent="0.25">
      <c r="A73" s="4">
        <f>'Sorted Data'!C838</f>
        <v>24</v>
      </c>
      <c r="B73" s="4" t="str">
        <f>'Sorted Data'!D838</f>
        <v>Cyp4a14</v>
      </c>
      <c r="C73" s="4">
        <f>'Sorted Data'!E838</f>
        <v>16.810897827148438</v>
      </c>
      <c r="D73" s="4">
        <f t="shared" si="17"/>
        <v>16.810897827148438</v>
      </c>
      <c r="E73">
        <f>'HKG Analysis'!D73</f>
        <v>18.852489471435547</v>
      </c>
      <c r="F73" s="6">
        <f t="shared" si="18"/>
        <v>-2.0415916442871094</v>
      </c>
    </row>
    <row r="74" spans="1:6" x14ac:dyDescent="0.25">
      <c r="A74" s="4">
        <f>'Sorted Data'!C839</f>
        <v>25</v>
      </c>
      <c r="B74" s="4" t="str">
        <f>'Sorted Data'!D839</f>
        <v>Cyp4a14</v>
      </c>
      <c r="C74" s="4">
        <f>'Sorted Data'!E839</f>
        <v>15.814243316650391</v>
      </c>
      <c r="D74" s="4">
        <f t="shared" si="17"/>
        <v>15.814243316650391</v>
      </c>
      <c r="E74">
        <f>'HKG Analysis'!D74</f>
        <v>18.499225616455078</v>
      </c>
      <c r="F74" s="6">
        <f t="shared" si="18"/>
        <v>-2.6849822998046875</v>
      </c>
    </row>
    <row r="75" spans="1:6" x14ac:dyDescent="0.25">
      <c r="A75" s="4">
        <f>'Sorted Data'!C840</f>
        <v>25</v>
      </c>
      <c r="B75" s="4" t="str">
        <f>'Sorted Data'!D840</f>
        <v>Cyp4a14</v>
      </c>
      <c r="C75" s="4">
        <f>'Sorted Data'!E840</f>
        <v>16.078859329223633</v>
      </c>
      <c r="D75" s="4">
        <f t="shared" si="17"/>
        <v>16.078859329223633</v>
      </c>
      <c r="E75">
        <f>'HKG Analysis'!D75</f>
        <v>18.499225616455078</v>
      </c>
      <c r="F75" s="6">
        <f t="shared" si="18"/>
        <v>-2.4203662872314453</v>
      </c>
    </row>
    <row r="76" spans="1:6" x14ac:dyDescent="0.25">
      <c r="A76" s="4">
        <f>'Sorted Data'!C841</f>
        <v>25</v>
      </c>
      <c r="B76" s="4" t="str">
        <f>'Sorted Data'!D841</f>
        <v>Cyp4a14</v>
      </c>
      <c r="C76" s="4">
        <f>'Sorted Data'!E841</f>
        <v>15.933568000793457</v>
      </c>
      <c r="D76" s="4">
        <f t="shared" si="17"/>
        <v>15.933568000793457</v>
      </c>
      <c r="E76">
        <f>'HKG Analysis'!D76</f>
        <v>18.499225616455078</v>
      </c>
      <c r="F76" s="6">
        <f t="shared" si="18"/>
        <v>-2.5656576156616211</v>
      </c>
    </row>
    <row r="77" spans="1:6" x14ac:dyDescent="0.25">
      <c r="A77" s="4">
        <f>'Sorted Data'!C842</f>
        <v>26</v>
      </c>
      <c r="B77" s="4" t="str">
        <f>'Sorted Data'!D842</f>
        <v>Cyp4a14</v>
      </c>
      <c r="C77" s="4">
        <f>'Sorted Data'!E842</f>
        <v>26.590415954589844</v>
      </c>
      <c r="D77" s="4">
        <f t="shared" si="17"/>
        <v>26.590415954589844</v>
      </c>
      <c r="E77">
        <f>'HKG Analysis'!D77</f>
        <v>18.290826797485352</v>
      </c>
      <c r="F77" s="6">
        <f t="shared" si="18"/>
        <v>8.2995891571044922</v>
      </c>
    </row>
    <row r="78" spans="1:6" x14ac:dyDescent="0.25">
      <c r="A78" s="4">
        <f>'Sorted Data'!C843</f>
        <v>26</v>
      </c>
      <c r="B78" s="4" t="str">
        <f>'Sorted Data'!D843</f>
        <v>Cyp4a14</v>
      </c>
      <c r="C78" s="4">
        <f>'Sorted Data'!E843</f>
        <v>26.561664581298828</v>
      </c>
      <c r="D78" s="4">
        <f t="shared" si="17"/>
        <v>26.561664581298828</v>
      </c>
      <c r="E78">
        <f>'HKG Analysis'!D78</f>
        <v>18.290826797485352</v>
      </c>
      <c r="F78" s="6">
        <f t="shared" si="18"/>
        <v>8.2708377838134766</v>
      </c>
    </row>
    <row r="79" spans="1:6" x14ac:dyDescent="0.25">
      <c r="A79" s="4">
        <f>'Sorted Data'!C844</f>
        <v>26</v>
      </c>
      <c r="B79" s="4" t="str">
        <f>'Sorted Data'!D844</f>
        <v>Cyp4a14</v>
      </c>
      <c r="C79" s="4">
        <f>'Sorted Data'!E844</f>
        <v>26.668727874755859</v>
      </c>
      <c r="D79" s="4">
        <f t="shared" si="17"/>
        <v>26.668727874755859</v>
      </c>
      <c r="E79">
        <f>'HKG Analysis'!D79</f>
        <v>18.290826797485352</v>
      </c>
      <c r="F79" s="6">
        <f t="shared" si="18"/>
        <v>8.3779010772705078</v>
      </c>
    </row>
    <row r="80" spans="1:6" x14ac:dyDescent="0.25">
      <c r="A80" s="4">
        <f>'Sorted Data'!C845</f>
        <v>27</v>
      </c>
      <c r="B80" s="4" t="str">
        <f>'Sorted Data'!D845</f>
        <v>Cyp4a14</v>
      </c>
      <c r="C80" s="4">
        <f>'Sorted Data'!E845</f>
        <v>25.327375411987305</v>
      </c>
      <c r="D80" s="4">
        <f t="shared" si="17"/>
        <v>25.327375411987305</v>
      </c>
      <c r="E80">
        <f>'HKG Analysis'!D80</f>
        <v>18.295281728108723</v>
      </c>
      <c r="F80" s="6">
        <f t="shared" si="18"/>
        <v>7.0320936838785819</v>
      </c>
    </row>
    <row r="81" spans="1:6" x14ac:dyDescent="0.25">
      <c r="A81" s="4">
        <f>'Sorted Data'!C846</f>
        <v>27</v>
      </c>
      <c r="B81" s="4" t="str">
        <f>'Sorted Data'!D846</f>
        <v>Cyp4a14</v>
      </c>
      <c r="C81" s="4">
        <f>'Sorted Data'!E846</f>
        <v>25.275096893310547</v>
      </c>
      <c r="D81" s="4">
        <f t="shared" si="17"/>
        <v>25.275096893310547</v>
      </c>
      <c r="E81">
        <f>'HKG Analysis'!D81</f>
        <v>18.295281728108723</v>
      </c>
      <c r="F81" s="6">
        <f t="shared" si="18"/>
        <v>6.9798151652018241</v>
      </c>
    </row>
    <row r="82" spans="1:6" x14ac:dyDescent="0.25">
      <c r="A82" s="4">
        <f>'Sorted Data'!C847</f>
        <v>27</v>
      </c>
      <c r="B82" s="4" t="str">
        <f>'Sorted Data'!D847</f>
        <v>Cyp4a14</v>
      </c>
      <c r="C82" s="4">
        <f>'Sorted Data'!E847</f>
        <v>25.718412399291992</v>
      </c>
      <c r="D82" s="4">
        <f t="shared" si="17"/>
        <v>25.718412399291992</v>
      </c>
      <c r="E82">
        <f>'HKG Analysis'!D82</f>
        <v>18.295281728108723</v>
      </c>
      <c r="F82" s="6">
        <f t="shared" si="18"/>
        <v>7.4231306711832694</v>
      </c>
    </row>
    <row r="83" spans="1:6" x14ac:dyDescent="0.25">
      <c r="A83" s="4">
        <f>'Sorted Data'!C848</f>
        <v>28</v>
      </c>
      <c r="B83" s="4" t="str">
        <f>'Sorted Data'!D848</f>
        <v>Cyp4a14</v>
      </c>
      <c r="C83" s="4">
        <f>'Sorted Data'!E848</f>
        <v>25.694488525390625</v>
      </c>
      <c r="D83" s="4">
        <f t="shared" si="17"/>
        <v>25.694488525390625</v>
      </c>
      <c r="E83">
        <f>'HKG Analysis'!D83</f>
        <v>18.442558924357098</v>
      </c>
      <c r="F83" s="6">
        <f t="shared" si="18"/>
        <v>7.2519296010335275</v>
      </c>
    </row>
    <row r="84" spans="1:6" x14ac:dyDescent="0.25">
      <c r="A84" s="4">
        <f>'Sorted Data'!C849</f>
        <v>28</v>
      </c>
      <c r="B84" s="4" t="str">
        <f>'Sorted Data'!D849</f>
        <v>Cyp4a14</v>
      </c>
      <c r="C84" s="4">
        <f>'Sorted Data'!E849</f>
        <v>25.685766220092773</v>
      </c>
      <c r="D84" s="4">
        <f t="shared" si="17"/>
        <v>25.685766220092773</v>
      </c>
      <c r="E84">
        <f>'HKG Analysis'!D84</f>
        <v>18.442558924357098</v>
      </c>
      <c r="F84" s="6">
        <f t="shared" si="18"/>
        <v>7.2432072957356759</v>
      </c>
    </row>
    <row r="85" spans="1:6" x14ac:dyDescent="0.25">
      <c r="A85" s="4">
        <f>'Sorted Data'!C850</f>
        <v>28</v>
      </c>
      <c r="B85" s="4" t="str">
        <f>'Sorted Data'!D850</f>
        <v>Cyp4a14</v>
      </c>
      <c r="C85" s="4">
        <f>'Sorted Data'!E850</f>
        <v>25.70733642578125</v>
      </c>
      <c r="D85" s="4">
        <f t="shared" si="17"/>
        <v>25.70733642578125</v>
      </c>
      <c r="E85">
        <f>'HKG Analysis'!D85</f>
        <v>18.442558924357098</v>
      </c>
      <c r="F85" s="6">
        <f t="shared" si="18"/>
        <v>7.2647775014241525</v>
      </c>
    </row>
    <row r="86" spans="1:6" x14ac:dyDescent="0.25">
      <c r="A86" s="4">
        <f>'Sorted Data'!C851</f>
        <v>29</v>
      </c>
      <c r="B86" s="4" t="str">
        <f>'Sorted Data'!D851</f>
        <v>Cyp4a14</v>
      </c>
      <c r="C86" s="4">
        <f>'Sorted Data'!E851</f>
        <v>23.457784652709961</v>
      </c>
      <c r="D86" s="4">
        <f t="shared" si="17"/>
        <v>23.457784652709961</v>
      </c>
      <c r="E86">
        <f>'HKG Analysis'!D86</f>
        <v>18.380696614583332</v>
      </c>
      <c r="F86" s="6">
        <f t="shared" si="18"/>
        <v>5.0770880381266288</v>
      </c>
    </row>
    <row r="87" spans="1:6" x14ac:dyDescent="0.25">
      <c r="A87" s="4">
        <f>'Sorted Data'!C852</f>
        <v>29</v>
      </c>
      <c r="B87" s="4" t="str">
        <f>'Sorted Data'!D852</f>
        <v>Cyp4a14</v>
      </c>
      <c r="C87" s="4">
        <f>'Sorted Data'!E852</f>
        <v>23.061614990234375</v>
      </c>
      <c r="D87" s="4">
        <f t="shared" si="17"/>
        <v>23.061614990234375</v>
      </c>
      <c r="E87">
        <f>'HKG Analysis'!D87</f>
        <v>18.380696614583332</v>
      </c>
      <c r="F87" s="6">
        <f t="shared" si="18"/>
        <v>4.6809183756510429</v>
      </c>
    </row>
    <row r="88" spans="1:6" x14ac:dyDescent="0.25">
      <c r="A88" s="4">
        <f>'Sorted Data'!C853</f>
        <v>29</v>
      </c>
      <c r="B88" s="4" t="str">
        <f>'Sorted Data'!D853</f>
        <v>Cyp4a14</v>
      </c>
      <c r="C88" s="4">
        <f>'Sorted Data'!E853</f>
        <v>23.31329345703125</v>
      </c>
      <c r="D88" s="4">
        <f t="shared" si="17"/>
        <v>23.31329345703125</v>
      </c>
      <c r="E88">
        <f>'HKG Analysis'!D88</f>
        <v>18.380696614583332</v>
      </c>
      <c r="F88" s="6">
        <f t="shared" si="18"/>
        <v>4.9325968424479179</v>
      </c>
    </row>
    <row r="89" spans="1:6" x14ac:dyDescent="0.25">
      <c r="A89" s="4">
        <f>'Sorted Data'!C854</f>
        <v>30</v>
      </c>
      <c r="B89" s="4" t="str">
        <f>'Sorted Data'!D854</f>
        <v>Cyp4a14</v>
      </c>
      <c r="C89" s="4">
        <f>'Sorted Data'!E854</f>
        <v>25.182270050048828</v>
      </c>
      <c r="D89" s="4">
        <f t="shared" si="17"/>
        <v>25.182270050048828</v>
      </c>
      <c r="E89">
        <f>'HKG Analysis'!D89</f>
        <v>18.415869394938152</v>
      </c>
      <c r="F89" s="6">
        <f t="shared" si="18"/>
        <v>6.7664006551106759</v>
      </c>
    </row>
    <row r="90" spans="1:6" x14ac:dyDescent="0.25">
      <c r="A90" s="4">
        <f>'Sorted Data'!C855</f>
        <v>30</v>
      </c>
      <c r="B90" s="4" t="str">
        <f>'Sorted Data'!D855</f>
        <v>Cyp4a14</v>
      </c>
      <c r="C90" s="4">
        <f>'Sorted Data'!E855</f>
        <v>25.156553268432617</v>
      </c>
      <c r="D90" s="4">
        <f t="shared" si="17"/>
        <v>25.156553268432617</v>
      </c>
      <c r="E90">
        <f>'HKG Analysis'!D90</f>
        <v>18.415869394938152</v>
      </c>
      <c r="F90" s="6">
        <f t="shared" si="18"/>
        <v>6.740683873494465</v>
      </c>
    </row>
    <row r="91" spans="1:6" x14ac:dyDescent="0.25">
      <c r="A91" s="4">
        <f>'Sorted Data'!C856</f>
        <v>30</v>
      </c>
      <c r="B91" s="4" t="str">
        <f>'Sorted Data'!D856</f>
        <v>Cyp4a14</v>
      </c>
      <c r="C91" s="4">
        <f>'Sorted Data'!E856</f>
        <v>25.238845825195313</v>
      </c>
      <c r="D91" s="4">
        <f t="shared" si="17"/>
        <v>25.238845825195313</v>
      </c>
      <c r="E91">
        <f>'HKG Analysis'!D91</f>
        <v>18.415869394938152</v>
      </c>
      <c r="F91" s="6">
        <f t="shared" si="18"/>
        <v>6.8229764302571603</v>
      </c>
    </row>
    <row r="92" spans="1:6" x14ac:dyDescent="0.25">
      <c r="A92" s="4">
        <f>'Sorted Data'!C857</f>
        <v>31</v>
      </c>
      <c r="B92" s="4" t="str">
        <f>'Sorted Data'!D857</f>
        <v>Cyp4a14</v>
      </c>
      <c r="C92" s="4">
        <f>'Sorted Data'!E857</f>
        <v>18.270902633666992</v>
      </c>
      <c r="D92" s="4">
        <f t="shared" si="17"/>
        <v>18.270902633666992</v>
      </c>
      <c r="E92">
        <f>'HKG Analysis'!D92</f>
        <v>18.247453689575195</v>
      </c>
      <c r="F92" s="6">
        <f t="shared" si="18"/>
        <v>2.3448944091796875E-2</v>
      </c>
    </row>
    <row r="93" spans="1:6" x14ac:dyDescent="0.25">
      <c r="A93" s="4">
        <f>'Sorted Data'!C858</f>
        <v>31</v>
      </c>
      <c r="B93" s="4" t="str">
        <f>'Sorted Data'!D858</f>
        <v>Cyp4a14</v>
      </c>
      <c r="C93" s="4">
        <f>'Sorted Data'!E858</f>
        <v>18.260976791381836</v>
      </c>
      <c r="D93" s="4">
        <f t="shared" si="17"/>
        <v>18.260976791381836</v>
      </c>
      <c r="E93">
        <f>'HKG Analysis'!D93</f>
        <v>18.247453689575195</v>
      </c>
      <c r="F93" s="6">
        <f t="shared" si="18"/>
        <v>1.3523101806640625E-2</v>
      </c>
    </row>
    <row r="94" spans="1:6" x14ac:dyDescent="0.25">
      <c r="A94" s="4">
        <f>'Sorted Data'!C859</f>
        <v>31</v>
      </c>
      <c r="B94" s="4" t="str">
        <f>'Sorted Data'!D859</f>
        <v>Cyp4a14</v>
      </c>
      <c r="C94" s="4">
        <f>'Sorted Data'!E859</f>
        <v>18.178556442260742</v>
      </c>
      <c r="D94" s="4">
        <f t="shared" si="17"/>
        <v>18.178556442260742</v>
      </c>
      <c r="E94">
        <f>'HKG Analysis'!D94</f>
        <v>18.247453689575195</v>
      </c>
      <c r="F94" s="6">
        <f t="shared" si="18"/>
        <v>-6.8897247314453125E-2</v>
      </c>
    </row>
    <row r="95" spans="1:6" x14ac:dyDescent="0.25">
      <c r="A95" s="4">
        <f>'Sorted Data'!C860</f>
        <v>32</v>
      </c>
      <c r="B95" s="4" t="str">
        <f>'Sorted Data'!D860</f>
        <v>Cyp4a14</v>
      </c>
      <c r="C95" s="4">
        <f>'Sorted Data'!E860</f>
        <v>18.606903076171875</v>
      </c>
      <c r="D95" s="4">
        <f t="shared" si="17"/>
        <v>18.606903076171875</v>
      </c>
      <c r="E95">
        <f>'HKG Analysis'!D95</f>
        <v>18.083527247111004</v>
      </c>
      <c r="F95" s="6">
        <f t="shared" si="18"/>
        <v>0.52337582906087121</v>
      </c>
    </row>
    <row r="96" spans="1:6" x14ac:dyDescent="0.25">
      <c r="A96" s="4">
        <f>'Sorted Data'!C861</f>
        <v>32</v>
      </c>
      <c r="B96" s="4" t="str">
        <f>'Sorted Data'!D861</f>
        <v>Cyp4a14</v>
      </c>
      <c r="C96" s="4">
        <f>'Sorted Data'!E861</f>
        <v>18.392141342163086</v>
      </c>
      <c r="D96" s="4">
        <f t="shared" si="17"/>
        <v>18.392141342163086</v>
      </c>
      <c r="E96">
        <f>'HKG Analysis'!D96</f>
        <v>18.083527247111004</v>
      </c>
      <c r="F96" s="6">
        <f t="shared" si="18"/>
        <v>0.30861409505208215</v>
      </c>
    </row>
    <row r="97" spans="1:6" x14ac:dyDescent="0.25">
      <c r="A97" s="4">
        <f>'Sorted Data'!C862</f>
        <v>32</v>
      </c>
      <c r="B97" s="4" t="str">
        <f>'Sorted Data'!D862</f>
        <v>Cyp4a14</v>
      </c>
      <c r="C97" s="4">
        <f>'Sorted Data'!E862</f>
        <v>18.477743148803711</v>
      </c>
      <c r="D97" s="4">
        <f t="shared" si="17"/>
        <v>18.477743148803711</v>
      </c>
      <c r="E97">
        <f>'HKG Analysis'!D97</f>
        <v>18.083527247111004</v>
      </c>
      <c r="F97" s="6">
        <f t="shared" si="18"/>
        <v>0.39421590169270715</v>
      </c>
    </row>
    <row r="98" spans="1:6" x14ac:dyDescent="0.25">
      <c r="A98" s="4">
        <f>'Sorted Data'!C863</f>
        <v>33</v>
      </c>
      <c r="B98" s="4" t="str">
        <f>'Sorted Data'!D863</f>
        <v>Cyp4a14</v>
      </c>
      <c r="C98" s="4">
        <f>'Sorted Data'!E863</f>
        <v>17.635612487792969</v>
      </c>
      <c r="D98" s="4">
        <f t="shared" si="17"/>
        <v>17.635612487792969</v>
      </c>
      <c r="E98">
        <f>'HKG Analysis'!D98</f>
        <v>18.172852198282879</v>
      </c>
      <c r="F98" s="6">
        <f t="shared" si="18"/>
        <v>-0.53723971048991004</v>
      </c>
    </row>
    <row r="99" spans="1:6" x14ac:dyDescent="0.25">
      <c r="A99" s="4">
        <f>'Sorted Data'!C864</f>
        <v>33</v>
      </c>
      <c r="B99" s="4" t="str">
        <f>'Sorted Data'!D864</f>
        <v>Cyp4a14</v>
      </c>
      <c r="C99" s="4">
        <f>'Sorted Data'!E864</f>
        <v>17.75090217590332</v>
      </c>
      <c r="D99" s="4">
        <f t="shared" si="17"/>
        <v>17.75090217590332</v>
      </c>
      <c r="E99">
        <f>'HKG Analysis'!D99</f>
        <v>18.172852198282879</v>
      </c>
      <c r="F99" s="6">
        <f t="shared" si="18"/>
        <v>-0.42195002237955848</v>
      </c>
    </row>
    <row r="100" spans="1:6" x14ac:dyDescent="0.25">
      <c r="A100" s="4">
        <f>'Sorted Data'!C865</f>
        <v>33</v>
      </c>
      <c r="B100" s="4" t="str">
        <f>'Sorted Data'!D865</f>
        <v>Cyp4a14</v>
      </c>
      <c r="C100" s="4">
        <f>'Sorted Data'!E865</f>
        <v>17.883527755737305</v>
      </c>
      <c r="D100" s="4">
        <f t="shared" si="17"/>
        <v>17.883527755737305</v>
      </c>
      <c r="E100">
        <f>'HKG Analysis'!D100</f>
        <v>18.172852198282879</v>
      </c>
      <c r="F100" s="6">
        <f t="shared" si="18"/>
        <v>-0.2893244425455741</v>
      </c>
    </row>
    <row r="101" spans="1:6" x14ac:dyDescent="0.25">
      <c r="A101" s="4">
        <f>'Sorted Data'!C866</f>
        <v>34</v>
      </c>
      <c r="B101" s="4" t="str">
        <f>'Sorted Data'!D866</f>
        <v>Cyp4a14</v>
      </c>
      <c r="C101" s="4">
        <f>'Sorted Data'!E866</f>
        <v>17.765796661376953</v>
      </c>
      <c r="D101" s="4">
        <f t="shared" si="17"/>
        <v>17.765796661376953</v>
      </c>
      <c r="E101">
        <f>'HKG Analysis'!D101</f>
        <v>17.969636917114258</v>
      </c>
      <c r="F101" s="6">
        <f t="shared" si="18"/>
        <v>-0.20384025573730469</v>
      </c>
    </row>
    <row r="102" spans="1:6" x14ac:dyDescent="0.25">
      <c r="A102" s="4">
        <f>'Sorted Data'!C867</f>
        <v>34</v>
      </c>
      <c r="B102" s="4" t="str">
        <f>'Sorted Data'!D867</f>
        <v>Cyp4a14</v>
      </c>
      <c r="C102" s="4">
        <f>'Sorted Data'!E867</f>
        <v>18.357034683227539</v>
      </c>
      <c r="D102" s="4">
        <f t="shared" si="17"/>
        <v>18.357034683227539</v>
      </c>
      <c r="E102">
        <f>'HKG Analysis'!D102</f>
        <v>17.969636917114258</v>
      </c>
      <c r="F102" s="6">
        <f t="shared" si="18"/>
        <v>0.38739776611328125</v>
      </c>
    </row>
    <row r="103" spans="1:6" x14ac:dyDescent="0.25">
      <c r="A103" s="4">
        <f>'Sorted Data'!C868</f>
        <v>34</v>
      </c>
      <c r="B103" s="4" t="str">
        <f>'Sorted Data'!D868</f>
        <v>Cyp4a14</v>
      </c>
      <c r="C103" s="4">
        <f>'Sorted Data'!E868</f>
        <v>18.025112152099609</v>
      </c>
      <c r="D103" s="4">
        <f t="shared" si="17"/>
        <v>18.025112152099609</v>
      </c>
      <c r="E103">
        <f>'HKG Analysis'!D103</f>
        <v>17.969636917114258</v>
      </c>
      <c r="F103" s="6">
        <f t="shared" si="18"/>
        <v>5.5475234985351563E-2</v>
      </c>
    </row>
    <row r="104" spans="1:6" x14ac:dyDescent="0.25">
      <c r="A104" s="4">
        <f>'Sorted Data'!C869</f>
        <v>35</v>
      </c>
      <c r="B104" s="4" t="str">
        <f>'Sorted Data'!D869</f>
        <v>Cyp4a14</v>
      </c>
      <c r="C104" s="4">
        <f>'Sorted Data'!E869</f>
        <v>17.394577026367188</v>
      </c>
      <c r="D104" s="4">
        <f t="shared" si="17"/>
        <v>17.394577026367188</v>
      </c>
      <c r="E104">
        <f>'HKG Analysis'!D104</f>
        <v>18.171161015828449</v>
      </c>
      <c r="F104" s="6">
        <f t="shared" si="18"/>
        <v>-0.77658398946126184</v>
      </c>
    </row>
    <row r="105" spans="1:6" x14ac:dyDescent="0.25">
      <c r="A105" s="4">
        <f>'Sorted Data'!C870</f>
        <v>35</v>
      </c>
      <c r="B105" s="4" t="str">
        <f>'Sorted Data'!D870</f>
        <v>Cyp4a14</v>
      </c>
      <c r="C105" s="4">
        <f>'Sorted Data'!E870</f>
        <v>17.366390228271484</v>
      </c>
      <c r="D105" s="4">
        <f t="shared" si="17"/>
        <v>17.366390228271484</v>
      </c>
      <c r="E105">
        <f>'HKG Analysis'!D105</f>
        <v>18.171161015828449</v>
      </c>
      <c r="F105" s="6">
        <f t="shared" si="18"/>
        <v>-0.80477078755696496</v>
      </c>
    </row>
    <row r="106" spans="1:6" x14ac:dyDescent="0.25">
      <c r="A106" s="4">
        <f>'Sorted Data'!C871</f>
        <v>35</v>
      </c>
      <c r="B106" s="4" t="str">
        <f>'Sorted Data'!D871</f>
        <v>Cyp4a14</v>
      </c>
      <c r="C106" s="4">
        <f>'Sorted Data'!E871</f>
        <v>17.567399978637695</v>
      </c>
      <c r="D106" s="4">
        <f t="shared" si="17"/>
        <v>17.567399978637695</v>
      </c>
      <c r="E106">
        <f>'HKG Analysis'!D106</f>
        <v>18.171161015828449</v>
      </c>
      <c r="F106" s="6">
        <f t="shared" si="18"/>
        <v>-0.60376103719075402</v>
      </c>
    </row>
    <row r="107" spans="1:6" x14ac:dyDescent="0.25">
      <c r="A107" s="4">
        <f>'Sorted Data'!C872</f>
        <v>36</v>
      </c>
      <c r="B107" s="4" t="str">
        <f>'Sorted Data'!D872</f>
        <v>Cyp4a14</v>
      </c>
      <c r="C107" s="4">
        <f>'Sorted Data'!E872</f>
        <v>18.1497802734375</v>
      </c>
      <c r="D107" s="4">
        <f t="shared" si="17"/>
        <v>18.1497802734375</v>
      </c>
      <c r="E107">
        <f>'HKG Analysis'!D107</f>
        <v>17.664061228434246</v>
      </c>
      <c r="F107" s="6">
        <f t="shared" si="18"/>
        <v>0.48571904500325402</v>
      </c>
    </row>
    <row r="108" spans="1:6" x14ac:dyDescent="0.25">
      <c r="A108" s="4">
        <f>'Sorted Data'!C873</f>
        <v>36</v>
      </c>
      <c r="B108" s="4" t="str">
        <f>'Sorted Data'!D873</f>
        <v>Cyp4a14</v>
      </c>
      <c r="C108" s="4">
        <f>'Sorted Data'!E873</f>
        <v>18.01292610168457</v>
      </c>
      <c r="D108" s="4">
        <f t="shared" si="17"/>
        <v>18.01292610168457</v>
      </c>
      <c r="E108">
        <f>'HKG Analysis'!D108</f>
        <v>17.664061228434246</v>
      </c>
      <c r="F108" s="6">
        <f t="shared" si="18"/>
        <v>0.34886487325032434</v>
      </c>
    </row>
    <row r="109" spans="1:6" x14ac:dyDescent="0.25">
      <c r="A109" s="4">
        <f>'Sorted Data'!C874</f>
        <v>36</v>
      </c>
      <c r="B109" s="4" t="str">
        <f>'Sorted Data'!D874</f>
        <v>Cyp4a14</v>
      </c>
      <c r="C109" s="4">
        <f>'Sorted Data'!E874</f>
        <v>18.258640289306641</v>
      </c>
      <c r="D109" s="4">
        <f t="shared" si="17"/>
        <v>18.258640289306641</v>
      </c>
      <c r="E109">
        <f>'HKG Analysis'!D109</f>
        <v>17.664061228434246</v>
      </c>
      <c r="F109" s="6">
        <f t="shared" si="18"/>
        <v>0.59457906087239465</v>
      </c>
    </row>
    <row r="110" spans="1:6" x14ac:dyDescent="0.25">
      <c r="A110" s="4">
        <f>'Sorted Data'!C875</f>
        <v>37</v>
      </c>
      <c r="B110" s="4" t="str">
        <f>'Sorted Data'!D875</f>
        <v>Cyp4a14</v>
      </c>
      <c r="C110" s="4">
        <f>'Sorted Data'!E875</f>
        <v>18.107656478881836</v>
      </c>
      <c r="D110" s="4">
        <f t="shared" si="17"/>
        <v>18.107656478881836</v>
      </c>
      <c r="E110">
        <f>'HKG Analysis'!D110</f>
        <v>17.979167302449543</v>
      </c>
      <c r="F110" s="6">
        <f t="shared" si="18"/>
        <v>0.12848917643229285</v>
      </c>
    </row>
    <row r="111" spans="1:6" x14ac:dyDescent="0.25">
      <c r="A111" s="4">
        <f>'Sorted Data'!C876</f>
        <v>37</v>
      </c>
      <c r="B111" s="4" t="str">
        <f>'Sorted Data'!D876</f>
        <v>Cyp4a14</v>
      </c>
      <c r="C111" s="4">
        <f>'Sorted Data'!E876</f>
        <v>18.071212768554688</v>
      </c>
      <c r="D111" s="4">
        <f t="shared" si="17"/>
        <v>18.071212768554688</v>
      </c>
      <c r="E111">
        <f>'HKG Analysis'!D111</f>
        <v>17.979167302449543</v>
      </c>
      <c r="F111" s="6">
        <f t="shared" si="18"/>
        <v>9.2045466105144413E-2</v>
      </c>
    </row>
    <row r="112" spans="1:6" x14ac:dyDescent="0.25">
      <c r="A112" s="4">
        <f>'Sorted Data'!C877</f>
        <v>37</v>
      </c>
      <c r="B112" s="4" t="str">
        <f>'Sorted Data'!D877</f>
        <v>Cyp4a14</v>
      </c>
      <c r="C112" s="4">
        <f>'Sorted Data'!E877</f>
        <v>17.956398010253906</v>
      </c>
      <c r="D112" s="4">
        <f t="shared" si="17"/>
        <v>17.956398010253906</v>
      </c>
      <c r="E112">
        <f>'HKG Analysis'!D112</f>
        <v>17.979167302449543</v>
      </c>
      <c r="F112" s="6">
        <f t="shared" si="18"/>
        <v>-2.2769292195636837E-2</v>
      </c>
    </row>
    <row r="113" spans="1:6" x14ac:dyDescent="0.25">
      <c r="A113" s="4">
        <f>'Sorted Data'!C878</f>
        <v>38</v>
      </c>
      <c r="B113" s="4" t="str">
        <f>'Sorted Data'!D878</f>
        <v>Cyp4a14</v>
      </c>
      <c r="C113" s="4">
        <f>'Sorted Data'!E878</f>
        <v>16.796895980834961</v>
      </c>
      <c r="D113" s="4">
        <f t="shared" si="17"/>
        <v>16.796895980834961</v>
      </c>
      <c r="E113">
        <f>'HKG Analysis'!D113</f>
        <v>17.921419779459637</v>
      </c>
      <c r="F113" s="6">
        <f t="shared" si="18"/>
        <v>-1.1245237986246757</v>
      </c>
    </row>
    <row r="114" spans="1:6" x14ac:dyDescent="0.25">
      <c r="A114" s="4">
        <f>'Sorted Data'!C879</f>
        <v>38</v>
      </c>
      <c r="B114" s="4" t="str">
        <f>'Sorted Data'!D879</f>
        <v>Cyp4a14</v>
      </c>
      <c r="C114" s="4">
        <f>'Sorted Data'!E879</f>
        <v>16.886388778686523</v>
      </c>
      <c r="D114" s="4">
        <f t="shared" si="17"/>
        <v>16.886388778686523</v>
      </c>
      <c r="E114">
        <f>'HKG Analysis'!D114</f>
        <v>17.921419779459637</v>
      </c>
      <c r="F114" s="6">
        <f t="shared" si="18"/>
        <v>-1.0350310007731132</v>
      </c>
    </row>
    <row r="115" spans="1:6" x14ac:dyDescent="0.25">
      <c r="A115" s="4">
        <f>'Sorted Data'!C880</f>
        <v>38</v>
      </c>
      <c r="B115" s="4" t="str">
        <f>'Sorted Data'!D880</f>
        <v>Cyp4a14</v>
      </c>
      <c r="C115" s="4">
        <f>'Sorted Data'!E880</f>
        <v>17.006301879882813</v>
      </c>
      <c r="D115" s="4">
        <f t="shared" si="17"/>
        <v>17.006301879882813</v>
      </c>
      <c r="E115">
        <f>'HKG Analysis'!D115</f>
        <v>17.921419779459637</v>
      </c>
      <c r="F115" s="6">
        <f t="shared" si="18"/>
        <v>-0.9151178995768241</v>
      </c>
    </row>
    <row r="116" spans="1:6" x14ac:dyDescent="0.25">
      <c r="A116" s="4">
        <f>'Sorted Data'!C881</f>
        <v>39</v>
      </c>
      <c r="B116" s="4" t="str">
        <f>'Sorted Data'!D881</f>
        <v>Cyp4a14</v>
      </c>
      <c r="C116" s="4">
        <f>'Sorted Data'!E881</f>
        <v>17.635662078857422</v>
      </c>
      <c r="D116" s="4">
        <f t="shared" si="17"/>
        <v>17.635662078857422</v>
      </c>
      <c r="E116">
        <f>'HKG Analysis'!D116</f>
        <v>18.028119405110676</v>
      </c>
      <c r="F116" s="6">
        <f t="shared" si="18"/>
        <v>-0.39245732625325402</v>
      </c>
    </row>
    <row r="117" spans="1:6" x14ac:dyDescent="0.25">
      <c r="A117" s="4">
        <f>'Sorted Data'!C882</f>
        <v>39</v>
      </c>
      <c r="B117" s="4" t="str">
        <f>'Sorted Data'!D882</f>
        <v>Cyp4a14</v>
      </c>
      <c r="C117" s="4">
        <f>'Sorted Data'!E882</f>
        <v>17.904251098632813</v>
      </c>
      <c r="D117" s="4">
        <f t="shared" si="17"/>
        <v>17.904251098632813</v>
      </c>
      <c r="E117">
        <f>'HKG Analysis'!D117</f>
        <v>18.028119405110676</v>
      </c>
      <c r="F117" s="6">
        <f t="shared" si="18"/>
        <v>-0.1238683064778634</v>
      </c>
    </row>
    <row r="118" spans="1:6" x14ac:dyDescent="0.25">
      <c r="A118" s="4">
        <f>'Sorted Data'!C883</f>
        <v>39</v>
      </c>
      <c r="B118" s="4" t="str">
        <f>'Sorted Data'!D883</f>
        <v>Cyp4a14</v>
      </c>
      <c r="C118" s="4">
        <f>'Sorted Data'!E883</f>
        <v>17.86732292175293</v>
      </c>
      <c r="D118" s="4">
        <f t="shared" si="17"/>
        <v>17.86732292175293</v>
      </c>
      <c r="E118">
        <f>'HKG Analysis'!D118</f>
        <v>18.028119405110676</v>
      </c>
      <c r="F118" s="6">
        <f t="shared" si="18"/>
        <v>-0.16079648335774621</v>
      </c>
    </row>
    <row r="119" spans="1:6" x14ac:dyDescent="0.25">
      <c r="A119" s="4">
        <f>'Sorted Data'!C884</f>
        <v>40</v>
      </c>
      <c r="B119" s="4" t="str">
        <f>'Sorted Data'!D884</f>
        <v>Cyp4a14</v>
      </c>
      <c r="C119" s="4">
        <f>'Sorted Data'!E884</f>
        <v>17.313711166381836</v>
      </c>
      <c r="D119" s="4">
        <f t="shared" si="17"/>
        <v>17.313711166381836</v>
      </c>
      <c r="E119">
        <f>'HKG Analysis'!D119</f>
        <v>17.986381530761719</v>
      </c>
      <c r="F119" s="6">
        <f t="shared" si="18"/>
        <v>-0.67267036437988281</v>
      </c>
    </row>
    <row r="120" spans="1:6" x14ac:dyDescent="0.25">
      <c r="A120" s="4">
        <f>'Sorted Data'!C885</f>
        <v>40</v>
      </c>
      <c r="B120" s="4" t="str">
        <f>'Sorted Data'!D885</f>
        <v>Cyp4a14</v>
      </c>
      <c r="C120" s="4">
        <f>'Sorted Data'!E885</f>
        <v>17.548776626586914</v>
      </c>
      <c r="D120" s="4">
        <f t="shared" si="17"/>
        <v>17.548776626586914</v>
      </c>
      <c r="E120">
        <f>'HKG Analysis'!D120</f>
        <v>17.986381530761719</v>
      </c>
      <c r="F120" s="6">
        <f t="shared" si="18"/>
        <v>-0.43760490417480469</v>
      </c>
    </row>
    <row r="121" spans="1:6" x14ac:dyDescent="0.25">
      <c r="A121" s="4">
        <f>'Sorted Data'!C886</f>
        <v>40</v>
      </c>
      <c r="B121" s="4" t="str">
        <f>'Sorted Data'!D886</f>
        <v>Cyp4a14</v>
      </c>
      <c r="C121" s="4">
        <f>'Sorted Data'!E886</f>
        <v>17.197443008422852</v>
      </c>
      <c r="D121" s="4">
        <f t="shared" si="17"/>
        <v>17.197443008422852</v>
      </c>
      <c r="E121">
        <f>'HKG Analysis'!D121</f>
        <v>17.986381530761719</v>
      </c>
      <c r="F121" s="6">
        <f t="shared" si="18"/>
        <v>-0.78893852233886719</v>
      </c>
    </row>
    <row r="122" spans="1:6" x14ac:dyDescent="0.25">
      <c r="A122" s="4">
        <f>'Sorted Data'!C887</f>
        <v>41</v>
      </c>
      <c r="B122" s="4" t="str">
        <f>'Sorted Data'!D887</f>
        <v>Cyp4a14</v>
      </c>
      <c r="C122" s="4">
        <f>'Sorted Data'!E887</f>
        <v>17.513008117675781</v>
      </c>
      <c r="D122" s="4">
        <f t="shared" si="17"/>
        <v>17.513008117675781</v>
      </c>
      <c r="E122">
        <f>'HKG Analysis'!D122</f>
        <v>18.192378362019856</v>
      </c>
      <c r="F122" s="6">
        <f t="shared" si="18"/>
        <v>-0.67937024434407434</v>
      </c>
    </row>
    <row r="123" spans="1:6" x14ac:dyDescent="0.25">
      <c r="A123" s="4">
        <f>'Sorted Data'!C888</f>
        <v>41</v>
      </c>
      <c r="B123" s="4" t="str">
        <f>'Sorted Data'!D888</f>
        <v>Cyp4a14</v>
      </c>
      <c r="C123" s="4">
        <f>'Sorted Data'!E888</f>
        <v>17.668163299560547</v>
      </c>
      <c r="D123" s="4">
        <f t="shared" si="17"/>
        <v>17.668163299560547</v>
      </c>
      <c r="E123">
        <f>'HKG Analysis'!D123</f>
        <v>18.192378362019856</v>
      </c>
      <c r="F123" s="6">
        <f t="shared" si="18"/>
        <v>-0.52421506245930871</v>
      </c>
    </row>
    <row r="124" spans="1:6" x14ac:dyDescent="0.25">
      <c r="A124" s="4">
        <f>'Sorted Data'!C889</f>
        <v>41</v>
      </c>
      <c r="B124" s="4" t="str">
        <f>'Sorted Data'!D889</f>
        <v>Cyp4a14</v>
      </c>
      <c r="C124" s="4">
        <f>'Sorted Data'!E889</f>
        <v>17.523658752441406</v>
      </c>
      <c r="D124" s="4">
        <f t="shared" si="17"/>
        <v>17.523658752441406</v>
      </c>
      <c r="E124">
        <f>'HKG Analysis'!D124</f>
        <v>18.192378362019856</v>
      </c>
      <c r="F124" s="6">
        <f t="shared" si="18"/>
        <v>-0.66871960957844934</v>
      </c>
    </row>
    <row r="125" spans="1:6" x14ac:dyDescent="0.25">
      <c r="A125" s="4">
        <f>'Sorted Data'!C890</f>
        <v>42</v>
      </c>
      <c r="B125" s="4" t="str">
        <f>'Sorted Data'!D890</f>
        <v>Cyp4a14</v>
      </c>
      <c r="C125" s="4">
        <f>'Sorted Data'!E890</f>
        <v>17.637990951538086</v>
      </c>
      <c r="D125" s="4">
        <f t="shared" si="17"/>
        <v>17.637990951538086</v>
      </c>
      <c r="E125">
        <f>'HKG Analysis'!D125</f>
        <v>17.901542663574219</v>
      </c>
      <c r="F125" s="6">
        <f t="shared" si="18"/>
        <v>-0.26355171203613281</v>
      </c>
    </row>
    <row r="126" spans="1:6" x14ac:dyDescent="0.25">
      <c r="A126" s="4">
        <f>'Sorted Data'!C891</f>
        <v>42</v>
      </c>
      <c r="B126" s="4" t="str">
        <f>'Sorted Data'!D891</f>
        <v>Cyp4a14</v>
      </c>
      <c r="C126" s="4">
        <f>'Sorted Data'!E891</f>
        <v>17.981731414794922</v>
      </c>
      <c r="D126" s="4">
        <f t="shared" si="17"/>
        <v>17.981731414794922</v>
      </c>
      <c r="E126">
        <f>'HKG Analysis'!D126</f>
        <v>17.901542663574219</v>
      </c>
      <c r="F126" s="6">
        <f t="shared" si="18"/>
        <v>8.0188751220703125E-2</v>
      </c>
    </row>
    <row r="127" spans="1:6" x14ac:dyDescent="0.25">
      <c r="A127" s="4">
        <f>'Sorted Data'!C892</f>
        <v>42</v>
      </c>
      <c r="B127" s="4" t="str">
        <f>'Sorted Data'!D892</f>
        <v>Cyp4a14</v>
      </c>
      <c r="C127" s="4">
        <f>'Sorted Data'!E892</f>
        <v>17.706808090209961</v>
      </c>
      <c r="D127" s="4">
        <f t="shared" si="17"/>
        <v>17.706808090209961</v>
      </c>
      <c r="E127">
        <f>'HKG Analysis'!D127</f>
        <v>17.901542663574219</v>
      </c>
      <c r="F127" s="6">
        <f t="shared" si="18"/>
        <v>-0.19473457336425781</v>
      </c>
    </row>
    <row r="128" spans="1:6" x14ac:dyDescent="0.25">
      <c r="A128" s="4">
        <f>'Sorted Data'!C893</f>
        <v>43</v>
      </c>
      <c r="B128" s="4" t="str">
        <f>'Sorted Data'!D893</f>
        <v>Cyp4a14</v>
      </c>
      <c r="C128" s="4">
        <f>'Sorted Data'!E893</f>
        <v>17.850021362304688</v>
      </c>
      <c r="D128" s="4">
        <f t="shared" si="17"/>
        <v>17.850021362304688</v>
      </c>
      <c r="E128">
        <f>'HKG Analysis'!D128</f>
        <v>17.845898946126301</v>
      </c>
      <c r="F128" s="6">
        <f t="shared" si="18"/>
        <v>4.1224161783866009E-3</v>
      </c>
    </row>
    <row r="129" spans="1:6" x14ac:dyDescent="0.25">
      <c r="A129" s="4">
        <f>'Sorted Data'!C894</f>
        <v>43</v>
      </c>
      <c r="B129" s="4" t="str">
        <f>'Sorted Data'!D894</f>
        <v>Cyp4a14</v>
      </c>
      <c r="C129" s="4">
        <f>'Sorted Data'!E894</f>
        <v>17.643564224243164</v>
      </c>
      <c r="D129" s="4">
        <f t="shared" si="17"/>
        <v>17.643564224243164</v>
      </c>
      <c r="E129">
        <f>'HKG Analysis'!D129</f>
        <v>17.845898946126301</v>
      </c>
      <c r="F129" s="6">
        <f t="shared" si="18"/>
        <v>-0.20233472188313684</v>
      </c>
    </row>
    <row r="130" spans="1:6" x14ac:dyDescent="0.25">
      <c r="A130" s="4">
        <f>'Sorted Data'!C895</f>
        <v>43</v>
      </c>
      <c r="B130" s="4" t="str">
        <f>'Sorted Data'!D895</f>
        <v>Cyp4a14</v>
      </c>
      <c r="C130" s="4">
        <f>'Sorted Data'!E895</f>
        <v>17.532766342163086</v>
      </c>
      <c r="D130" s="4">
        <f t="shared" si="17"/>
        <v>17.532766342163086</v>
      </c>
      <c r="E130">
        <f>'HKG Analysis'!D130</f>
        <v>17.845898946126301</v>
      </c>
      <c r="F130" s="6">
        <f t="shared" si="18"/>
        <v>-0.31313260396321496</v>
      </c>
    </row>
    <row r="131" spans="1:6" x14ac:dyDescent="0.25">
      <c r="A131" s="4">
        <f>'Sorted Data'!C896</f>
        <v>44</v>
      </c>
      <c r="B131" s="4" t="str">
        <f>'Sorted Data'!D896</f>
        <v>Cyp4a14</v>
      </c>
      <c r="C131" s="4">
        <f>'Sorted Data'!E896</f>
        <v>17.466894149780273</v>
      </c>
      <c r="D131" s="4">
        <f t="shared" ref="D131:D154" si="19">IF(C131&gt;35,35,C131)</f>
        <v>17.466894149780273</v>
      </c>
      <c r="E131">
        <f>'HKG Analysis'!D131</f>
        <v>17.716339111328125</v>
      </c>
      <c r="F131" s="6">
        <f t="shared" ref="F131:F151" si="20">D131-E131</f>
        <v>-0.24944496154785156</v>
      </c>
    </row>
    <row r="132" spans="1:6" x14ac:dyDescent="0.25">
      <c r="A132" s="4">
        <f>'Sorted Data'!C897</f>
        <v>44</v>
      </c>
      <c r="B132" s="4" t="str">
        <f>'Sorted Data'!D897</f>
        <v>Cyp4a14</v>
      </c>
      <c r="C132" s="4">
        <f>'Sorted Data'!E897</f>
        <v>17.751291275024414</v>
      </c>
      <c r="D132" s="4">
        <f t="shared" si="19"/>
        <v>17.751291275024414</v>
      </c>
      <c r="E132">
        <f>'HKG Analysis'!D132</f>
        <v>17.716339111328125</v>
      </c>
      <c r="F132" s="6">
        <f t="shared" si="20"/>
        <v>3.4952163696289063E-2</v>
      </c>
    </row>
    <row r="133" spans="1:6" x14ac:dyDescent="0.25">
      <c r="A133" s="4">
        <f>'Sorted Data'!C898</f>
        <v>44</v>
      </c>
      <c r="B133" s="4" t="str">
        <f>'Sorted Data'!D898</f>
        <v>Cyp4a14</v>
      </c>
      <c r="C133" s="4">
        <f>'Sorted Data'!E898</f>
        <v>17.309276580810547</v>
      </c>
      <c r="D133" s="4">
        <f t="shared" si="19"/>
        <v>17.309276580810547</v>
      </c>
      <c r="E133">
        <f>'HKG Analysis'!D133</f>
        <v>17.716339111328125</v>
      </c>
      <c r="F133" s="6">
        <f t="shared" si="20"/>
        <v>-0.40706253051757813</v>
      </c>
    </row>
    <row r="134" spans="1:6" x14ac:dyDescent="0.25">
      <c r="A134" s="4">
        <f>'Sorted Data'!C899</f>
        <v>45</v>
      </c>
      <c r="B134" s="4" t="str">
        <f>'Sorted Data'!D899</f>
        <v>Cyp4a14</v>
      </c>
      <c r="C134" s="4">
        <f>'Sorted Data'!E899</f>
        <v>17.288606643676758</v>
      </c>
      <c r="D134" s="4">
        <f t="shared" si="19"/>
        <v>17.288606643676758</v>
      </c>
      <c r="E134">
        <f>'HKG Analysis'!D134</f>
        <v>17.89683723449707</v>
      </c>
      <c r="F134" s="6">
        <f t="shared" si="20"/>
        <v>-0.6082305908203125</v>
      </c>
    </row>
    <row r="135" spans="1:6" x14ac:dyDescent="0.25">
      <c r="A135" s="4">
        <f>'Sorted Data'!C900</f>
        <v>45</v>
      </c>
      <c r="B135" s="4" t="str">
        <f>'Sorted Data'!D900</f>
        <v>Cyp4a14</v>
      </c>
      <c r="C135" s="4">
        <f>'Sorted Data'!E900</f>
        <v>17.386823654174805</v>
      </c>
      <c r="D135" s="4">
        <f t="shared" si="19"/>
        <v>17.386823654174805</v>
      </c>
      <c r="E135">
        <f>'HKG Analysis'!D135</f>
        <v>17.89683723449707</v>
      </c>
      <c r="F135" s="6">
        <f t="shared" si="20"/>
        <v>-0.51001358032226563</v>
      </c>
    </row>
    <row r="136" spans="1:6" x14ac:dyDescent="0.25">
      <c r="A136" s="4">
        <f>'Sorted Data'!C901</f>
        <v>45</v>
      </c>
      <c r="B136" s="4" t="str">
        <f>'Sorted Data'!D901</f>
        <v>Cyp4a14</v>
      </c>
      <c r="C136" s="4">
        <f>'Sorted Data'!E901</f>
        <v>17.282506942749023</v>
      </c>
      <c r="D136" s="4">
        <f t="shared" si="19"/>
        <v>17.282506942749023</v>
      </c>
      <c r="E136">
        <f>'HKG Analysis'!D136</f>
        <v>17.89683723449707</v>
      </c>
      <c r="F136" s="6">
        <f t="shared" si="20"/>
        <v>-0.61433029174804688</v>
      </c>
    </row>
    <row r="137" spans="1:6" x14ac:dyDescent="0.25">
      <c r="A137" s="4">
        <f>'Sorted Data'!C902</f>
        <v>46</v>
      </c>
      <c r="B137" s="4" t="str">
        <f>'Sorted Data'!D902</f>
        <v>Cyp4a14</v>
      </c>
      <c r="C137" s="4">
        <f>'Sorted Data'!E902</f>
        <v>17.87391471862793</v>
      </c>
      <c r="D137" s="4">
        <f t="shared" si="19"/>
        <v>17.87391471862793</v>
      </c>
      <c r="E137">
        <f>'HKG Analysis'!D137</f>
        <v>17.947066624959309</v>
      </c>
      <c r="F137" s="6">
        <f t="shared" si="20"/>
        <v>-7.3151906331379024E-2</v>
      </c>
    </row>
    <row r="138" spans="1:6" x14ac:dyDescent="0.25">
      <c r="A138" s="4">
        <f>'Sorted Data'!C903</f>
        <v>46</v>
      </c>
      <c r="B138" s="4" t="str">
        <f>'Sorted Data'!D903</f>
        <v>Cyp4a14</v>
      </c>
      <c r="C138" s="4">
        <f>'Sorted Data'!E903</f>
        <v>17.821388244628906</v>
      </c>
      <c r="D138" s="4">
        <f t="shared" si="19"/>
        <v>17.821388244628906</v>
      </c>
      <c r="E138">
        <f>'HKG Analysis'!D138</f>
        <v>17.947066624959309</v>
      </c>
      <c r="F138" s="6">
        <f t="shared" si="20"/>
        <v>-0.12567838033040246</v>
      </c>
    </row>
    <row r="139" spans="1:6" x14ac:dyDescent="0.25">
      <c r="A139" s="4">
        <f>'Sorted Data'!C904</f>
        <v>46</v>
      </c>
      <c r="B139" s="4" t="str">
        <f>'Sorted Data'!D904</f>
        <v>Cyp4a14</v>
      </c>
      <c r="C139" s="4">
        <f>'Sorted Data'!E904</f>
        <v>17.519561767578125</v>
      </c>
      <c r="D139" s="4">
        <f t="shared" si="19"/>
        <v>17.519561767578125</v>
      </c>
      <c r="E139">
        <f>'HKG Analysis'!D139</f>
        <v>17.947066624959309</v>
      </c>
      <c r="F139" s="6">
        <f t="shared" si="20"/>
        <v>-0.42750485738118371</v>
      </c>
    </row>
    <row r="140" spans="1:6" x14ac:dyDescent="0.25">
      <c r="A140" s="4">
        <f>'Sorted Data'!C905</f>
        <v>47</v>
      </c>
      <c r="B140" s="4" t="str">
        <f>'Sorted Data'!D905</f>
        <v>Cyp4a14</v>
      </c>
      <c r="C140" s="4">
        <f>'Sorted Data'!E905</f>
        <v>18.082963943481445</v>
      </c>
      <c r="D140" s="4">
        <f t="shared" si="19"/>
        <v>18.082963943481445</v>
      </c>
      <c r="E140">
        <f>'HKG Analysis'!D140</f>
        <v>17.944683710734051</v>
      </c>
      <c r="F140" s="6">
        <f t="shared" si="20"/>
        <v>0.13828023274739465</v>
      </c>
    </row>
    <row r="141" spans="1:6" x14ac:dyDescent="0.25">
      <c r="A141" s="4">
        <f>'Sorted Data'!C906</f>
        <v>47</v>
      </c>
      <c r="B141" s="4" t="str">
        <f>'Sorted Data'!D906</f>
        <v>Cyp4a14</v>
      </c>
      <c r="C141" s="4">
        <f>'Sorted Data'!E906</f>
        <v>18.155572891235352</v>
      </c>
      <c r="D141" s="4">
        <f t="shared" si="19"/>
        <v>18.155572891235352</v>
      </c>
      <c r="E141">
        <f>'HKG Analysis'!D141</f>
        <v>17.944683710734051</v>
      </c>
      <c r="F141" s="6">
        <f t="shared" si="20"/>
        <v>0.2108891805013009</v>
      </c>
    </row>
    <row r="142" spans="1:6" x14ac:dyDescent="0.25">
      <c r="A142" s="4">
        <f>'Sorted Data'!C907</f>
        <v>47</v>
      </c>
      <c r="B142" s="4" t="str">
        <f>'Sorted Data'!D907</f>
        <v>Cyp4a14</v>
      </c>
      <c r="C142" s="4">
        <f>'Sorted Data'!E907</f>
        <v>17.958772659301758</v>
      </c>
      <c r="D142" s="4">
        <f t="shared" si="19"/>
        <v>17.958772659301758</v>
      </c>
      <c r="E142">
        <f>'HKG Analysis'!D142</f>
        <v>17.944683710734051</v>
      </c>
      <c r="F142" s="6">
        <f t="shared" si="20"/>
        <v>1.4088948567707149E-2</v>
      </c>
    </row>
    <row r="143" spans="1:6" x14ac:dyDescent="0.25">
      <c r="A143" s="4">
        <f>'Sorted Data'!C908</f>
        <v>48</v>
      </c>
      <c r="B143" s="4" t="str">
        <f>'Sorted Data'!D908</f>
        <v>Cyp4a14</v>
      </c>
      <c r="C143" s="4">
        <f>'Sorted Data'!E908</f>
        <v>17.670711517333984</v>
      </c>
      <c r="D143" s="4">
        <f t="shared" si="19"/>
        <v>17.670711517333984</v>
      </c>
      <c r="E143">
        <f>'HKG Analysis'!D143</f>
        <v>17.775348027547199</v>
      </c>
      <c r="F143" s="6">
        <f t="shared" si="20"/>
        <v>-0.10463651021321496</v>
      </c>
    </row>
    <row r="144" spans="1:6" x14ac:dyDescent="0.25">
      <c r="A144" s="4">
        <f>'Sorted Data'!C909</f>
        <v>48</v>
      </c>
      <c r="B144" s="4" t="str">
        <f>'Sorted Data'!D909</f>
        <v>Cyp4a14</v>
      </c>
      <c r="C144" s="4">
        <f>'Sorted Data'!E909</f>
        <v>17.444812774658203</v>
      </c>
      <c r="D144" s="4">
        <f t="shared" si="19"/>
        <v>17.444812774658203</v>
      </c>
      <c r="E144">
        <f>'HKG Analysis'!D144</f>
        <v>17.775348027547199</v>
      </c>
      <c r="F144" s="6">
        <f t="shared" si="20"/>
        <v>-0.33053525288899621</v>
      </c>
    </row>
    <row r="145" spans="1:6" x14ac:dyDescent="0.25">
      <c r="A145" s="4">
        <f>'Sorted Data'!C910</f>
        <v>48</v>
      </c>
      <c r="B145" s="4" t="str">
        <f>'Sorted Data'!D910</f>
        <v>Cyp4a14</v>
      </c>
      <c r="C145" s="4">
        <f>'Sorted Data'!E910</f>
        <v>17.579927444458008</v>
      </c>
      <c r="D145" s="4">
        <f t="shared" si="19"/>
        <v>17.579927444458008</v>
      </c>
      <c r="E145">
        <f>'HKG Analysis'!D145</f>
        <v>17.775348027547199</v>
      </c>
      <c r="F145" s="6">
        <f t="shared" si="20"/>
        <v>-0.19542058308919152</v>
      </c>
    </row>
    <row r="146" spans="1:6" x14ac:dyDescent="0.25">
      <c r="A146" s="4">
        <f>'Sorted Data'!C911</f>
        <v>49</v>
      </c>
      <c r="B146" s="4" t="str">
        <f>'Sorted Data'!D911</f>
        <v>Cyp4a14</v>
      </c>
      <c r="C146" s="4">
        <f>'Sorted Data'!E911</f>
        <v>17.100997924804688</v>
      </c>
      <c r="D146" s="4">
        <f t="shared" si="19"/>
        <v>17.100997924804688</v>
      </c>
      <c r="E146">
        <f>'HKG Analysis'!D146</f>
        <v>17.641502380371094</v>
      </c>
      <c r="F146" s="6">
        <f t="shared" si="20"/>
        <v>-0.54050445556640625</v>
      </c>
    </row>
    <row r="147" spans="1:6" x14ac:dyDescent="0.25">
      <c r="A147" s="4">
        <f>'Sorted Data'!C912</f>
        <v>49</v>
      </c>
      <c r="B147" s="4" t="str">
        <f>'Sorted Data'!D912</f>
        <v>Cyp4a14</v>
      </c>
      <c r="C147" s="4">
        <f>'Sorted Data'!E912</f>
        <v>17.108842849731445</v>
      </c>
      <c r="D147" s="4">
        <f t="shared" si="19"/>
        <v>17.108842849731445</v>
      </c>
      <c r="E147">
        <f>'HKG Analysis'!D147</f>
        <v>17.641502380371094</v>
      </c>
      <c r="F147" s="6">
        <f t="shared" si="20"/>
        <v>-0.53265953063964844</v>
      </c>
    </row>
    <row r="148" spans="1:6" x14ac:dyDescent="0.25">
      <c r="A148" s="4">
        <f>'Sorted Data'!C913</f>
        <v>49</v>
      </c>
      <c r="B148" s="4" t="str">
        <f>'Sorted Data'!D913</f>
        <v>Cyp4a14</v>
      </c>
      <c r="C148" s="4">
        <f>'Sorted Data'!E913</f>
        <v>16.849325180053711</v>
      </c>
      <c r="D148" s="4">
        <f t="shared" si="19"/>
        <v>16.849325180053711</v>
      </c>
      <c r="E148">
        <f>'HKG Analysis'!D148</f>
        <v>17.641502380371094</v>
      </c>
      <c r="F148" s="6">
        <f t="shared" si="20"/>
        <v>-0.79217720031738281</v>
      </c>
    </row>
    <row r="149" spans="1:6" x14ac:dyDescent="0.25">
      <c r="A149" s="4">
        <f>'Sorted Data'!C914</f>
        <v>50</v>
      </c>
      <c r="B149" s="4" t="str">
        <f>'Sorted Data'!D914</f>
        <v>Cyp4a14</v>
      </c>
      <c r="C149" s="4">
        <f>'Sorted Data'!E914</f>
        <v>18.584806442260742</v>
      </c>
      <c r="D149" s="4">
        <f t="shared" si="19"/>
        <v>18.584806442260742</v>
      </c>
      <c r="E149">
        <f>'HKG Analysis'!D149</f>
        <v>17.380786895751953</v>
      </c>
      <c r="F149" s="6">
        <f t="shared" si="20"/>
        <v>1.2040195465087891</v>
      </c>
    </row>
    <row r="150" spans="1:6" x14ac:dyDescent="0.25">
      <c r="A150" s="4">
        <f>'Sorted Data'!C915</f>
        <v>50</v>
      </c>
      <c r="B150" s="4" t="str">
        <f>'Sorted Data'!D915</f>
        <v>Cyp4a14</v>
      </c>
      <c r="C150" s="4">
        <f>'Sorted Data'!E915</f>
        <v>18.659034729003906</v>
      </c>
      <c r="D150" s="4">
        <f t="shared" si="19"/>
        <v>18.659034729003906</v>
      </c>
      <c r="E150">
        <f>'HKG Analysis'!D150</f>
        <v>17.380786895751953</v>
      </c>
      <c r="F150" s="6">
        <f t="shared" si="20"/>
        <v>1.2782478332519531</v>
      </c>
    </row>
    <row r="151" spans="1:6" x14ac:dyDescent="0.25">
      <c r="A151" s="4">
        <f>'Sorted Data'!C916</f>
        <v>50</v>
      </c>
      <c r="B151" s="4" t="str">
        <f>'Sorted Data'!D916</f>
        <v>Cyp4a14</v>
      </c>
      <c r="C151" s="4">
        <f>'Sorted Data'!E916</f>
        <v>18.104000091552734</v>
      </c>
      <c r="D151" s="4">
        <f t="shared" si="19"/>
        <v>18.104000091552734</v>
      </c>
      <c r="E151">
        <f>'HKG Analysis'!D151</f>
        <v>17.380786895751953</v>
      </c>
      <c r="F151" s="6">
        <f t="shared" si="20"/>
        <v>0.72321319580078125</v>
      </c>
    </row>
    <row r="152" spans="1:6" x14ac:dyDescent="0.25">
      <c r="A152" s="4" t="str">
        <f>'Sorted Data'!C917</f>
        <v>NTC</v>
      </c>
      <c r="B152" s="4" t="str">
        <f>'Sorted Data'!D917</f>
        <v>Cyp4a14</v>
      </c>
      <c r="C152" s="4" t="str">
        <f>'Sorted Data'!E917</f>
        <v>Undetermined</v>
      </c>
      <c r="D152" s="4">
        <f t="shared" si="19"/>
        <v>35</v>
      </c>
      <c r="F152" s="6"/>
    </row>
    <row r="153" spans="1:6" x14ac:dyDescent="0.25">
      <c r="A153" s="4" t="str">
        <f>'Sorted Data'!C918</f>
        <v>NTC</v>
      </c>
      <c r="B153" s="4" t="str">
        <f>'Sorted Data'!D918</f>
        <v>Cyp4a14</v>
      </c>
      <c r="C153" s="4" t="str">
        <f>'Sorted Data'!E918</f>
        <v>Undetermined</v>
      </c>
      <c r="D153" s="4">
        <f t="shared" si="19"/>
        <v>35</v>
      </c>
      <c r="F153" s="6"/>
    </row>
    <row r="154" spans="1:6" x14ac:dyDescent="0.25">
      <c r="A154" s="4" t="str">
        <f>'Sorted Data'!C919</f>
        <v>NTC</v>
      </c>
      <c r="B154" s="4" t="str">
        <f>'Sorted Data'!D919</f>
        <v>Cyp4a14</v>
      </c>
      <c r="C154" s="4" t="str">
        <f>'Sorted Data'!E919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16" priority="2" operator="greaterThan">
      <formula>34.99</formula>
    </cfRule>
    <cfRule type="cellIs" dxfId="15" priority="3" operator="greaterThan">
      <formula>35</formula>
    </cfRule>
  </conditionalFormatting>
  <conditionalFormatting sqref="V3:V6 V8:V11">
    <cfRule type="cellIs" dxfId="14" priority="1" operator="lessThan">
      <formula>0.1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96CB-DDE3-4B5B-B375-A61374B6634A}">
  <dimension ref="A1:AN155"/>
  <sheetViews>
    <sheetView zoomScale="80" zoomScaleNormal="80" workbookViewId="0">
      <selection activeCell="R38" sqref="R38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Data'!C920</f>
        <v>1</v>
      </c>
      <c r="B2" s="4" t="str">
        <f>'Sorted Data'!D920</f>
        <v>Cyp4a32</v>
      </c>
      <c r="C2" s="4">
        <f>'Sorted Data'!E920</f>
        <v>27.517959594726563</v>
      </c>
      <c r="D2" s="4">
        <f>IF(C2&gt;35,35,C2)</f>
        <v>27.517959594726563</v>
      </c>
      <c r="E2">
        <f>'HKG Analysis'!D2</f>
        <v>19.326430638631184</v>
      </c>
      <c r="F2" s="6">
        <f>D2-E2</f>
        <v>8.1915289560953788</v>
      </c>
      <c r="H2" s="4">
        <v>1</v>
      </c>
      <c r="I2" s="4" t="s">
        <v>324</v>
      </c>
      <c r="J2" s="4">
        <v>0</v>
      </c>
      <c r="K2" s="6">
        <f ca="1">AVERAGE(OFFSET($D$2,(ROW()-ROW($K$2))*3,,3))</f>
        <v>27.268486658732098</v>
      </c>
      <c r="L2">
        <f ca="1">AVERAGE(OFFSET($F$2,(ROW()-ROW($L$2))*3,,3))</f>
        <v>7.9420560201009129</v>
      </c>
      <c r="M2" s="10">
        <f ca="1">2^-(L2)</f>
        <v>4.0663327164769504E-3</v>
      </c>
      <c r="N2" s="10">
        <f ca="1">AVERAGE(M2:M6)</f>
        <v>4.1600273364889922E-3</v>
      </c>
      <c r="O2" s="11">
        <f ca="1">M2/$N$2</f>
        <v>0.97747740280689621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0.1620683782744714</v>
      </c>
      <c r="U2" s="11">
        <f ca="1">COUNT(O2:O6)</f>
        <v>5</v>
      </c>
      <c r="Y2">
        <f ca="1">IF(S2&lt;1,-1/(S2),S2)</f>
        <v>1</v>
      </c>
      <c r="AA2" s="11">
        <f ca="1">Y3</f>
        <v>3.6361553355858889</v>
      </c>
      <c r="AB2" s="11">
        <f ca="1">Y4</f>
        <v>27.066822460318644</v>
      </c>
      <c r="AC2" s="11">
        <f ca="1">Y5</f>
        <v>13.113789023757329</v>
      </c>
      <c r="AD2" s="11">
        <f ca="1">Y6</f>
        <v>16.706154162296155</v>
      </c>
      <c r="AE2" s="11">
        <f ca="1">Y8</f>
        <v>7.6375988670003094</v>
      </c>
      <c r="AF2" s="11">
        <f ca="1">Y9</f>
        <v>13.252171072012784</v>
      </c>
      <c r="AG2" s="11">
        <f ca="1">Y10</f>
        <v>4.1251883998629761</v>
      </c>
      <c r="AH2" s="11">
        <f ca="1">Y11</f>
        <v>3.7733613742482865</v>
      </c>
      <c r="AJ2">
        <f ca="1">L2</f>
        <v>7.9420560201009129</v>
      </c>
      <c r="AK2">
        <f ca="1">L7</f>
        <v>7.7684796651204442</v>
      </c>
      <c r="AL2" cm="1">
        <f t="array" aca="1" ref="AL2:AL6" ca="1">L12:L16</f>
        <v>3.461631139119465</v>
      </c>
      <c r="AM2">
        <f ca="1">L17</f>
        <v>3.1425215403238922</v>
      </c>
      <c r="AN2">
        <f ca="1">L22</f>
        <v>3.7604541778564466</v>
      </c>
    </row>
    <row r="3" spans="1:40" x14ac:dyDescent="0.25">
      <c r="A3" s="4">
        <f>'Sorted Data'!C921</f>
        <v>1</v>
      </c>
      <c r="B3" s="4" t="str">
        <f>'Sorted Data'!D921</f>
        <v>Cyp4a32</v>
      </c>
      <c r="C3" s="4">
        <f>'Sorted Data'!E921</f>
        <v>27.085794448852539</v>
      </c>
      <c r="D3" s="4">
        <f t="shared" ref="D3:D66" si="0">IF(C3&gt;35,35,C3)</f>
        <v>27.085794448852539</v>
      </c>
      <c r="E3">
        <f>'HKG Analysis'!D3</f>
        <v>19.326430638631184</v>
      </c>
      <c r="F3" s="6">
        <f t="shared" ref="F3:F66" si="1">D3-E3</f>
        <v>7.7593638102213554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26.942967096964519</v>
      </c>
      <c r="L3">
        <f t="shared" ref="L3:L51" ca="1" si="3">AVERAGE(OFFSET($F$2,(ROW()-ROW($L$2))*3,,3))</f>
        <v>7.4339415232340498</v>
      </c>
      <c r="M3" s="10">
        <f t="shared" ref="M3:M51" ca="1" si="4">2^-(L3)</f>
        <v>5.7830988469392232E-3</v>
      </c>
      <c r="O3" s="11">
        <f t="shared" ref="O3:O26" ca="1" si="5">M3/$N$2</f>
        <v>1.3901588569415704</v>
      </c>
      <c r="R3" s="4" t="s">
        <v>319</v>
      </c>
      <c r="S3" s="11">
        <f ca="1">AVERAGE(O7:O11)</f>
        <v>3.6361553355858889</v>
      </c>
      <c r="T3" s="11">
        <f ca="1">STDEV(O7:O11)/SQRT(U3)</f>
        <v>1.0451770803386837</v>
      </c>
      <c r="U3" s="11">
        <f ca="1">COUNT(O7:O11)</f>
        <v>5</v>
      </c>
      <c r="V3" s="13">
        <f ca="1">TTEST($L$2:$L$6,L7:L11,2,2)</f>
        <v>1.0135994161596837E-2</v>
      </c>
      <c r="Y3">
        <f t="shared" ref="Y3:Y11" ca="1" si="6">IF(S3&lt;1,-1/(S3),S3)</f>
        <v>3.6361553355858889</v>
      </c>
      <c r="AJ3">
        <f t="shared" ref="AJ3:AJ6" ca="1" si="7">L3</f>
        <v>7.4339415232340498</v>
      </c>
      <c r="AK3">
        <f t="shared" ref="AK3:AK6" ca="1" si="8">L8</f>
        <v>6.0247872670491533</v>
      </c>
      <c r="AL3">
        <f ca="1"/>
        <v>3.9756323496500641</v>
      </c>
      <c r="AM3">
        <f t="shared" ref="AM3:AM6" ca="1" si="9">L18</f>
        <v>5.2765642801920585</v>
      </c>
      <c r="AN3">
        <f t="shared" ref="AN3:AN6" ca="1" si="10">L23</f>
        <v>3.8027534484863281</v>
      </c>
    </row>
    <row r="4" spans="1:40" x14ac:dyDescent="0.25">
      <c r="A4" s="4">
        <f>'Sorted Data'!C922</f>
        <v>1</v>
      </c>
      <c r="B4" s="4" t="str">
        <f>'Sorted Data'!D922</f>
        <v>Cyp4a32</v>
      </c>
      <c r="C4" s="4">
        <f>'Sorted Data'!E922</f>
        <v>27.201705932617188</v>
      </c>
      <c r="D4" s="4">
        <f t="shared" si="0"/>
        <v>27.201705932617188</v>
      </c>
      <c r="E4">
        <f>'HKG Analysis'!D4</f>
        <v>19.326430638631184</v>
      </c>
      <c r="F4" s="6">
        <f t="shared" si="1"/>
        <v>7.8752752939860038</v>
      </c>
      <c r="H4" s="4">
        <v>3</v>
      </c>
      <c r="I4" s="4" t="s">
        <v>324</v>
      </c>
      <c r="J4" s="4">
        <v>0</v>
      </c>
      <c r="K4" s="6">
        <f t="shared" ca="1" si="2"/>
        <v>28.001199722290039</v>
      </c>
      <c r="L4">
        <f t="shared" ca="1" si="3"/>
        <v>8.4935499827067069</v>
      </c>
      <c r="M4" s="10">
        <f t="shared" ca="1" si="4"/>
        <v>2.7745124984298133E-3</v>
      </c>
      <c r="O4" s="11">
        <f t="shared" ca="1" si="5"/>
        <v>0.66694573713341632</v>
      </c>
      <c r="R4" s="4" t="s">
        <v>320</v>
      </c>
      <c r="S4" s="11">
        <f ca="1">AVERAGE(O12:O16)</f>
        <v>27.066822460318644</v>
      </c>
      <c r="T4" s="11">
        <f ca="1">STDEV(O12:O16)/SQRT(U4)</f>
        <v>3.8695154696091989</v>
      </c>
      <c r="U4" s="11">
        <f ca="1">COUNT(O12:O16)</f>
        <v>5</v>
      </c>
      <c r="V4" s="13">
        <f ca="1">TTEST($L$2:$L$6,L12:L16,2,2)</f>
        <v>5.6295016106056688E-7</v>
      </c>
      <c r="Y4">
        <f t="shared" ca="1" si="6"/>
        <v>27.066822460318644</v>
      </c>
      <c r="AJ4">
        <f t="shared" ca="1" si="7"/>
        <v>8.4935499827067069</v>
      </c>
      <c r="AK4">
        <f t="shared" ca="1" si="8"/>
        <v>6.4720560709635402</v>
      </c>
      <c r="AL4">
        <f ca="1"/>
        <v>2.8093115488688141</v>
      </c>
      <c r="AM4">
        <f t="shared" ca="1" si="9"/>
        <v>4.287424723307292</v>
      </c>
      <c r="AN4">
        <f t="shared" ca="1" si="10"/>
        <v>4.0859247843424482</v>
      </c>
    </row>
    <row r="5" spans="1:40" x14ac:dyDescent="0.25">
      <c r="A5" s="4">
        <f>'Sorted Data'!C923</f>
        <v>2</v>
      </c>
      <c r="B5" s="4" t="str">
        <f>'Sorted Data'!D923</f>
        <v>Cyp4a32</v>
      </c>
      <c r="C5" s="4">
        <f>'Sorted Data'!E923</f>
        <v>26.760908126831055</v>
      </c>
      <c r="D5" s="4">
        <f t="shared" si="0"/>
        <v>26.760908126831055</v>
      </c>
      <c r="E5">
        <f>'HKG Analysis'!D5</f>
        <v>19.509025573730469</v>
      </c>
      <c r="F5" s="6">
        <f t="shared" si="1"/>
        <v>7.2518825531005859</v>
      </c>
      <c r="H5" s="4">
        <v>4</v>
      </c>
      <c r="I5" s="4" t="s">
        <v>324</v>
      </c>
      <c r="J5" s="4">
        <v>0</v>
      </c>
      <c r="K5" s="6">
        <f t="shared" ca="1" si="2"/>
        <v>27.669541041056316</v>
      </c>
      <c r="L5">
        <f t="shared" ca="1" si="3"/>
        <v>8.5955657958984357</v>
      </c>
      <c r="M5" s="10">
        <f t="shared" ca="1" si="4"/>
        <v>2.5850971313314793E-3</v>
      </c>
      <c r="O5" s="11">
        <f t="shared" ca="1" si="5"/>
        <v>0.62141349617025998</v>
      </c>
      <c r="R5" s="4" t="s">
        <v>321</v>
      </c>
      <c r="S5" s="11">
        <f ca="1">AVERAGE(O17:O21)</f>
        <v>13.113789023757329</v>
      </c>
      <c r="T5" s="11">
        <f ca="1">STDEV(O17:O21)/SQRT(U5)</f>
        <v>4.0261625937833445</v>
      </c>
      <c r="U5" s="11">
        <f ca="1">COUNT(O17:O21)</f>
        <v>5</v>
      </c>
      <c r="V5" s="13">
        <f ca="1">TTEST($L$2:$L$6,L17:L21,2,2)</f>
        <v>1.4367751369352008E-4</v>
      </c>
      <c r="Y5">
        <f t="shared" ca="1" si="6"/>
        <v>13.113789023757329</v>
      </c>
      <c r="AJ5">
        <f t="shared" ca="1" si="7"/>
        <v>8.5955657958984357</v>
      </c>
      <c r="AK5">
        <f t="shared" ca="1" si="8"/>
        <v>6.210468928019206</v>
      </c>
      <c r="AL5">
        <f ca="1"/>
        <v>3.1055450439453112</v>
      </c>
      <c r="AM5">
        <f t="shared" ca="1" si="9"/>
        <v>3.9808483123779297</v>
      </c>
      <c r="AN5">
        <f t="shared" ca="1" si="10"/>
        <v>3.2639630635579429</v>
      </c>
    </row>
    <row r="6" spans="1:40" x14ac:dyDescent="0.25">
      <c r="A6" s="4">
        <f>'Sorted Data'!C924</f>
        <v>2</v>
      </c>
      <c r="B6" s="4" t="str">
        <f>'Sorted Data'!D924</f>
        <v>Cyp4a32</v>
      </c>
      <c r="C6" s="4">
        <f>'Sorted Data'!E924</f>
        <v>26.964273452758789</v>
      </c>
      <c r="D6" s="4">
        <f t="shared" si="0"/>
        <v>26.964273452758789</v>
      </c>
      <c r="E6">
        <f>'HKG Analysis'!D6</f>
        <v>19.509025573730469</v>
      </c>
      <c r="F6" s="6">
        <f t="shared" si="1"/>
        <v>7.4552478790283203</v>
      </c>
      <c r="H6" s="4">
        <v>5</v>
      </c>
      <c r="I6" s="4" t="s">
        <v>324</v>
      </c>
      <c r="J6" s="4">
        <v>0</v>
      </c>
      <c r="K6" s="6">
        <f t="shared" ca="1" si="2"/>
        <v>27.032174428304035</v>
      </c>
      <c r="L6">
        <f t="shared" ca="1" si="3"/>
        <v>7.4826532999674464</v>
      </c>
      <c r="M6" s="10">
        <f t="shared" ca="1" si="4"/>
        <v>5.5910954892674954E-3</v>
      </c>
      <c r="O6" s="11">
        <f t="shared" ca="1" si="5"/>
        <v>1.3440045069478572</v>
      </c>
      <c r="R6" s="4" t="s">
        <v>343</v>
      </c>
      <c r="S6" s="11">
        <f ca="1">AVERAGE(O22:O26)</f>
        <v>16.706154162296155</v>
      </c>
      <c r="T6" s="11">
        <f ca="1">STDEV(O22:O26)/SQRT(U6)</f>
        <v>2.5550224849399541</v>
      </c>
      <c r="U6" s="11">
        <f ca="1">COUNT(O22:O26)</f>
        <v>5</v>
      </c>
      <c r="V6" s="13">
        <f ca="1">TTEST($L$2:$L$6,L22:L26,2,2)</f>
        <v>2.0019643450632914E-6</v>
      </c>
      <c r="Y6">
        <f t="shared" ca="1" si="6"/>
        <v>16.706154162296155</v>
      </c>
      <c r="AJ6">
        <f t="shared" ca="1" si="7"/>
        <v>7.4826532999674464</v>
      </c>
      <c r="AK6">
        <f t="shared" ca="1" si="8"/>
        <v>5.0153700510660792</v>
      </c>
      <c r="AL6">
        <f ca="1"/>
        <v>2.7387638092041002</v>
      </c>
      <c r="AM6">
        <f t="shared" ca="1" si="9"/>
        <v>5.7040430704752607</v>
      </c>
      <c r="AN6">
        <f t="shared" ca="1" si="10"/>
        <v>4.6782080332438154</v>
      </c>
    </row>
    <row r="7" spans="1:40" x14ac:dyDescent="0.25">
      <c r="A7" s="4">
        <f>'Sorted Data'!C925</f>
        <v>2</v>
      </c>
      <c r="B7" s="4" t="str">
        <f>'Sorted Data'!D925</f>
        <v>Cyp4a32</v>
      </c>
      <c r="C7" s="4">
        <f>'Sorted Data'!E925</f>
        <v>27.103719711303711</v>
      </c>
      <c r="D7" s="4">
        <f t="shared" si="0"/>
        <v>27.103719711303711</v>
      </c>
      <c r="E7">
        <f>'HKG Analysis'!D7</f>
        <v>19.509025573730469</v>
      </c>
      <c r="F7" s="6">
        <f t="shared" si="1"/>
        <v>7.5946941375732422</v>
      </c>
      <c r="H7" s="4">
        <v>6</v>
      </c>
      <c r="I7" s="4" t="s">
        <v>324</v>
      </c>
      <c r="J7" s="4" t="s">
        <v>319</v>
      </c>
      <c r="K7" s="6">
        <f t="shared" ca="1" si="2"/>
        <v>27.10137430826823</v>
      </c>
      <c r="L7">
        <f t="shared" ca="1" si="3"/>
        <v>7.7684796651204442</v>
      </c>
      <c r="M7" s="10">
        <f t="shared" ca="1" si="4"/>
        <v>4.5862170028721705E-3</v>
      </c>
      <c r="O7" s="11">
        <f t="shared" ca="1" si="5"/>
        <v>1.1024487658157738</v>
      </c>
      <c r="Q7" t="s">
        <v>325</v>
      </c>
      <c r="R7" s="4" t="s">
        <v>342</v>
      </c>
      <c r="S7" s="11">
        <f ca="1">AVERAGE(O27:O31)</f>
        <v>1</v>
      </c>
      <c r="T7" s="11">
        <f ca="1">STDEV(O27:O31)/SQRT(U7)</f>
        <v>0.27886248096696159</v>
      </c>
      <c r="U7" s="11">
        <f ca="1">COUNT(O27:O31)</f>
        <v>5</v>
      </c>
      <c r="V7" s="13"/>
      <c r="Y7">
        <f t="shared" ca="1" si="6"/>
        <v>1</v>
      </c>
    </row>
    <row r="8" spans="1:40" x14ac:dyDescent="0.25">
      <c r="A8" s="4">
        <f>'Sorted Data'!C926</f>
        <v>3</v>
      </c>
      <c r="B8" s="4" t="str">
        <f>'Sorted Data'!D926</f>
        <v>Cyp4a32</v>
      </c>
      <c r="C8" s="4">
        <f>'Sorted Data'!E926</f>
        <v>28.181537628173828</v>
      </c>
      <c r="D8" s="4">
        <f t="shared" si="0"/>
        <v>28.181537628173828</v>
      </c>
      <c r="E8">
        <f>'HKG Analysis'!D8</f>
        <v>19.507649739583332</v>
      </c>
      <c r="F8" s="6">
        <f t="shared" si="1"/>
        <v>8.673887888590496</v>
      </c>
      <c r="H8" s="4">
        <v>7</v>
      </c>
      <c r="I8" s="4" t="s">
        <v>324</v>
      </c>
      <c r="J8" s="4" t="s">
        <v>319</v>
      </c>
      <c r="K8" s="6">
        <f t="shared" ca="1" si="2"/>
        <v>25.636199315388996</v>
      </c>
      <c r="L8">
        <f t="shared" ca="1" si="3"/>
        <v>6.0247872670491533</v>
      </c>
      <c r="M8" s="10">
        <f t="shared" ca="1" si="4"/>
        <v>1.5358836426293347E-2</v>
      </c>
      <c r="O8" s="11">
        <f t="shared" ca="1" si="5"/>
        <v>3.6920037259312823</v>
      </c>
      <c r="R8" s="4" t="s">
        <v>319</v>
      </c>
      <c r="S8" s="11">
        <f ca="1">AVERAGE(O32:O36)</f>
        <v>7.6375988670003094</v>
      </c>
      <c r="T8" s="11">
        <f ca="1">STDEV(O32:O36)/SQRT(U8)</f>
        <v>3.3733334190762965</v>
      </c>
      <c r="U8" s="11">
        <f ca="1">COUNT(O32:O36)</f>
        <v>5</v>
      </c>
      <c r="V8" s="13">
        <f ca="1">TTEST($L$27:$L$31,L32:L36,2,2)</f>
        <v>2.1447423959369484E-3</v>
      </c>
      <c r="Y8">
        <f t="shared" ca="1" si="6"/>
        <v>7.6375988670003094</v>
      </c>
    </row>
    <row r="9" spans="1:40" x14ac:dyDescent="0.25">
      <c r="A9" s="4">
        <f>'Sorted Data'!C927</f>
        <v>3</v>
      </c>
      <c r="B9" s="4" t="str">
        <f>'Sorted Data'!D927</f>
        <v>Cyp4a32</v>
      </c>
      <c r="C9" s="4">
        <f>'Sorted Data'!E927</f>
        <v>27.953268051147461</v>
      </c>
      <c r="D9" s="4">
        <f t="shared" si="0"/>
        <v>27.953268051147461</v>
      </c>
      <c r="E9">
        <f>'HKG Analysis'!D9</f>
        <v>19.507649739583332</v>
      </c>
      <c r="F9" s="6">
        <f t="shared" si="1"/>
        <v>8.4456183115641288</v>
      </c>
      <c r="H9" s="4">
        <v>8</v>
      </c>
      <c r="I9" s="4" t="s">
        <v>324</v>
      </c>
      <c r="J9" s="4" t="s">
        <v>319</v>
      </c>
      <c r="K9" s="6">
        <f t="shared" ca="1" si="2"/>
        <v>26.390910466512043</v>
      </c>
      <c r="L9">
        <f t="shared" ca="1" si="3"/>
        <v>6.4720560709635402</v>
      </c>
      <c r="M9" s="10">
        <f t="shared" ca="1" si="4"/>
        <v>1.1264631495025063E-2</v>
      </c>
      <c r="O9" s="11">
        <f t="shared" ca="1" si="5"/>
        <v>2.707826315519422</v>
      </c>
      <c r="R9" s="4" t="s">
        <v>320</v>
      </c>
      <c r="S9" s="11">
        <f ca="1">AVERAGE(O37:O42)</f>
        <v>13.252171072012784</v>
      </c>
      <c r="T9" s="11">
        <f ca="1">STDEV(O37:O42)/SQRT(U9)</f>
        <v>7.004932818743522</v>
      </c>
      <c r="U9" s="11">
        <f ca="1">COUNT(O37:O42)</f>
        <v>6</v>
      </c>
      <c r="V9" s="13">
        <f ca="1">TTEST($L$27:$L$31,L37:L42,2,2)</f>
        <v>1.1574366731358896E-2</v>
      </c>
      <c r="Y9">
        <f t="shared" ca="1" si="6"/>
        <v>13.252171072012784</v>
      </c>
      <c r="AJ9" t="s">
        <v>325</v>
      </c>
    </row>
    <row r="10" spans="1:40" x14ac:dyDescent="0.25">
      <c r="A10" s="4">
        <f>'Sorted Data'!C928</f>
        <v>3</v>
      </c>
      <c r="B10" s="4" t="str">
        <f>'Sorted Data'!D928</f>
        <v>Cyp4a32</v>
      </c>
      <c r="C10" s="4">
        <f>'Sorted Data'!E928</f>
        <v>27.868793487548828</v>
      </c>
      <c r="D10" s="4">
        <f t="shared" si="0"/>
        <v>27.868793487548828</v>
      </c>
      <c r="E10">
        <f>'HKG Analysis'!D10</f>
        <v>19.507649739583332</v>
      </c>
      <c r="F10" s="6">
        <f t="shared" si="1"/>
        <v>8.361143747965496</v>
      </c>
      <c r="H10" s="4">
        <v>9</v>
      </c>
      <c r="I10" s="4" t="s">
        <v>324</v>
      </c>
      <c r="J10" s="4" t="s">
        <v>319</v>
      </c>
      <c r="K10" s="6">
        <f t="shared" ca="1" si="2"/>
        <v>26.119179407755535</v>
      </c>
      <c r="L10">
        <f t="shared" ca="1" si="3"/>
        <v>6.210468928019206</v>
      </c>
      <c r="M10" s="10">
        <f t="shared" ca="1" si="4"/>
        <v>1.350400423643338E-2</v>
      </c>
      <c r="O10" s="11">
        <f t="shared" ca="1" si="5"/>
        <v>3.2461335333028316</v>
      </c>
      <c r="R10" s="4" t="s">
        <v>321</v>
      </c>
      <c r="S10" s="11">
        <f ca="1">AVERAGE(O43:O47)</f>
        <v>4.1251883998629761</v>
      </c>
      <c r="T10" s="11">
        <f ca="1">STDEV(O43:O47)/SQRT(U10)</f>
        <v>0.89265436668985776</v>
      </c>
      <c r="U10" s="11">
        <f ca="1">COUNT(O43:O47)</f>
        <v>5</v>
      </c>
      <c r="V10" s="13">
        <f ca="1">TTEST($L$27:$L$31,L43:L47,2,2)</f>
        <v>1.0645689372885672E-2</v>
      </c>
      <c r="Y10">
        <f t="shared" ca="1" si="6"/>
        <v>4.1251883998629761</v>
      </c>
      <c r="AJ10">
        <f ca="1">L27</f>
        <v>12.539507548014322</v>
      </c>
      <c r="AK10">
        <f ca="1">L32</f>
        <v>8.8551419576009121</v>
      </c>
      <c r="AL10">
        <f ca="1">L37</f>
        <v>10.382224400838215</v>
      </c>
      <c r="AM10">
        <f ca="1">L43</f>
        <v>9.2296193440755214</v>
      </c>
      <c r="AN10">
        <f ca="1">L48</f>
        <v>9.9886080423990879</v>
      </c>
    </row>
    <row r="11" spans="1:40" x14ac:dyDescent="0.25">
      <c r="A11" s="4">
        <f>'Sorted Data'!C929</f>
        <v>4</v>
      </c>
      <c r="B11" s="4" t="str">
        <f>'Sorted Data'!D929</f>
        <v>Cyp4a32</v>
      </c>
      <c r="C11" s="4">
        <f>'Sorted Data'!E929</f>
        <v>27.637119293212891</v>
      </c>
      <c r="D11" s="4">
        <f t="shared" si="0"/>
        <v>27.637119293212891</v>
      </c>
      <c r="E11">
        <f>'HKG Analysis'!D11</f>
        <v>19.073975245157879</v>
      </c>
      <c r="F11" s="6">
        <f t="shared" si="1"/>
        <v>8.5631440480550118</v>
      </c>
      <c r="H11" s="4">
        <v>10</v>
      </c>
      <c r="I11" s="4" t="s">
        <v>324</v>
      </c>
      <c r="J11" s="4" t="s">
        <v>319</v>
      </c>
      <c r="K11" s="6">
        <f t="shared" ca="1" si="2"/>
        <v>24.205956776936848</v>
      </c>
      <c r="L11">
        <f t="shared" ca="1" si="3"/>
        <v>5.0153700510660792</v>
      </c>
      <c r="M11" s="10">
        <f t="shared" ca="1" si="4"/>
        <v>3.0918838818164051E-2</v>
      </c>
      <c r="O11" s="11">
        <f t="shared" ca="1" si="5"/>
        <v>7.4323643373601334</v>
      </c>
      <c r="R11" s="4" t="s">
        <v>343</v>
      </c>
      <c r="S11" s="11">
        <f ca="1">AVERAGE(O48:O51)</f>
        <v>3.7733613742482865</v>
      </c>
      <c r="T11" s="11">
        <f ca="1">STDEV(O48:O51)/SQRT(U11)</f>
        <v>1.3331795062277452</v>
      </c>
      <c r="U11" s="11">
        <f ca="1">COUNT(O48:O51)</f>
        <v>4</v>
      </c>
      <c r="V11" s="13">
        <f ca="1">TTEST($L$27:$L$31,L48:L51,2,2)</f>
        <v>4.0181562556965332E-2</v>
      </c>
      <c r="Y11">
        <f t="shared" ca="1" si="6"/>
        <v>3.7733613742482865</v>
      </c>
      <c r="AJ11">
        <f t="shared" ref="AJ11:AJ14" ca="1" si="11">L28</f>
        <v>11.891742070515951</v>
      </c>
      <c r="AK11">
        <f t="shared" ref="AK11:AK14" ca="1" si="12">L33</f>
        <v>9.2292435963948556</v>
      </c>
      <c r="AL11">
        <f t="shared" ref="AL11:AL15" ca="1" si="13">L38</f>
        <v>10.249710718790691</v>
      </c>
      <c r="AM11">
        <f t="shared" ref="AM11:AM14" ca="1" si="14">L44</f>
        <v>11.057181676228842</v>
      </c>
      <c r="AN11">
        <f t="shared" ref="AN11:AN13" ca="1" si="15">L49</f>
        <v>8.8231906890869158</v>
      </c>
    </row>
    <row r="12" spans="1:40" x14ac:dyDescent="0.25">
      <c r="A12" s="4">
        <f>'Sorted Data'!C930</f>
        <v>4</v>
      </c>
      <c r="B12" s="4" t="str">
        <f>'Sorted Data'!D930</f>
        <v>Cyp4a32</v>
      </c>
      <c r="C12" s="4">
        <f>'Sorted Data'!E930</f>
        <v>27.701082229614258</v>
      </c>
      <c r="D12" s="4">
        <f t="shared" si="0"/>
        <v>27.701082229614258</v>
      </c>
      <c r="E12">
        <f>'HKG Analysis'!D12</f>
        <v>19.073975245157879</v>
      </c>
      <c r="F12" s="6">
        <f t="shared" si="1"/>
        <v>8.627106984456379</v>
      </c>
      <c r="H12" s="4">
        <v>11</v>
      </c>
      <c r="I12" s="4" t="s">
        <v>324</v>
      </c>
      <c r="J12" s="4" t="s">
        <v>320</v>
      </c>
      <c r="K12" s="6">
        <f t="shared" ca="1" si="2"/>
        <v>21.845836639404297</v>
      </c>
      <c r="L12">
        <f t="shared" ca="1" si="3"/>
        <v>3.461631139119465</v>
      </c>
      <c r="M12" s="10">
        <f t="shared" ca="1" si="4"/>
        <v>9.0770597288936897E-2</v>
      </c>
      <c r="O12" s="11">
        <f t="shared" ca="1" si="5"/>
        <v>21.819711734285399</v>
      </c>
      <c r="AJ12">
        <f t="shared" ca="1" si="11"/>
        <v>11.464736938476563</v>
      </c>
      <c r="AK12">
        <f t="shared" ca="1" si="12"/>
        <v>9.0352198282877598</v>
      </c>
      <c r="AL12">
        <f t="shared" ca="1" si="13"/>
        <v>5.6039511362711574</v>
      </c>
      <c r="AM12">
        <f t="shared" ca="1" si="14"/>
        <v>8.4683895111083984</v>
      </c>
      <c r="AN12">
        <f t="shared" ca="1" si="15"/>
        <v>8.3276716868082676</v>
      </c>
    </row>
    <row r="13" spans="1:40" x14ac:dyDescent="0.25">
      <c r="A13" s="4">
        <f>'Sorted Data'!C931</f>
        <v>4</v>
      </c>
      <c r="B13" s="4" t="str">
        <f>'Sorted Data'!D931</f>
        <v>Cyp4a32</v>
      </c>
      <c r="C13" s="4">
        <f>'Sorted Data'!E931</f>
        <v>27.670421600341797</v>
      </c>
      <c r="D13" s="4">
        <f t="shared" si="0"/>
        <v>27.670421600341797</v>
      </c>
      <c r="E13">
        <f>'HKG Analysis'!D13</f>
        <v>19.073975245157879</v>
      </c>
      <c r="F13" s="6">
        <f t="shared" si="1"/>
        <v>8.5964463551839181</v>
      </c>
      <c r="H13" s="4">
        <v>12</v>
      </c>
      <c r="I13" s="4" t="s">
        <v>324</v>
      </c>
      <c r="J13" s="4" t="s">
        <v>320</v>
      </c>
      <c r="K13" s="6">
        <f t="shared" ca="1" si="2"/>
        <v>21.962752660115559</v>
      </c>
      <c r="L13">
        <f t="shared" ca="1" si="3"/>
        <v>3.9756323496500641</v>
      </c>
      <c r="M13" s="10">
        <f t="shared" ca="1" si="4"/>
        <v>6.3564613556307825E-2</v>
      </c>
      <c r="O13" s="11">
        <f t="shared" ca="1" si="5"/>
        <v>15.279854773732211</v>
      </c>
      <c r="AJ13">
        <f t="shared" ca="1" si="11"/>
        <v>10.185670852661135</v>
      </c>
      <c r="AK13">
        <f t="shared" ca="1" si="12"/>
        <v>9.0195903778076172</v>
      </c>
      <c r="AL13">
        <f t="shared" ca="1" si="13"/>
        <v>9.0892136891682949</v>
      </c>
      <c r="AM13">
        <f t="shared" ca="1" si="14"/>
        <v>8.6947199503580723</v>
      </c>
      <c r="AN13">
        <f t="shared" ca="1" si="15"/>
        <v>11.070594151814779</v>
      </c>
    </row>
    <row r="14" spans="1:40" x14ac:dyDescent="0.25">
      <c r="A14" s="4">
        <f>'Sorted Data'!C932</f>
        <v>5</v>
      </c>
      <c r="B14" s="4" t="str">
        <f>'Sorted Data'!D932</f>
        <v>Cyp4a32</v>
      </c>
      <c r="C14" s="4">
        <f>'Sorted Data'!E932</f>
        <v>27.199813842773438</v>
      </c>
      <c r="D14" s="4">
        <f t="shared" si="0"/>
        <v>27.199813842773438</v>
      </c>
      <c r="E14">
        <f>'HKG Analysis'!D14</f>
        <v>19.54952112833659</v>
      </c>
      <c r="F14" s="6">
        <f t="shared" si="1"/>
        <v>7.6502927144368478</v>
      </c>
      <c r="H14" s="4">
        <v>13</v>
      </c>
      <c r="I14" s="4" t="s">
        <v>324</v>
      </c>
      <c r="J14" s="4" t="s">
        <v>320</v>
      </c>
      <c r="K14" s="6">
        <f t="shared" ca="1" si="2"/>
        <v>20.842479070027668</v>
      </c>
      <c r="L14">
        <f t="shared" ca="1" si="3"/>
        <v>2.8093115488688141</v>
      </c>
      <c r="M14" s="10">
        <f t="shared" ca="1" si="4"/>
        <v>0.14266352698673829</v>
      </c>
      <c r="O14" s="11">
        <f t="shared" ca="1" si="5"/>
        <v>34.293891709650254</v>
      </c>
      <c r="AJ14">
        <f t="shared" ca="1" si="11"/>
        <v>10.705172856648764</v>
      </c>
      <c r="AK14">
        <f t="shared" ca="1" si="12"/>
        <v>6.7225011189778661</v>
      </c>
      <c r="AL14">
        <f t="shared" ca="1" si="13"/>
        <v>6.906951904296875</v>
      </c>
      <c r="AM14">
        <f t="shared" ca="1" si="14"/>
        <v>9.0556170145670585</v>
      </c>
    </row>
    <row r="15" spans="1:40" x14ac:dyDescent="0.25">
      <c r="A15" s="4">
        <f>'Sorted Data'!C933</f>
        <v>5</v>
      </c>
      <c r="B15" s="4" t="str">
        <f>'Sorted Data'!D933</f>
        <v>Cyp4a32</v>
      </c>
      <c r="C15" s="4">
        <f>'Sorted Data'!E933</f>
        <v>26.854465484619141</v>
      </c>
      <c r="D15" s="4">
        <f t="shared" si="0"/>
        <v>26.854465484619141</v>
      </c>
      <c r="E15">
        <f>'HKG Analysis'!D15</f>
        <v>19.54952112833659</v>
      </c>
      <c r="F15" s="6">
        <f t="shared" si="1"/>
        <v>7.3049443562825509</v>
      </c>
      <c r="H15" s="4">
        <v>14</v>
      </c>
      <c r="I15" s="4" t="s">
        <v>324</v>
      </c>
      <c r="J15" s="4" t="s">
        <v>320</v>
      </c>
      <c r="K15" s="6">
        <f t="shared" ca="1" si="2"/>
        <v>21.172594706217449</v>
      </c>
      <c r="L15">
        <f t="shared" ca="1" si="3"/>
        <v>3.1055450439453112</v>
      </c>
      <c r="M15" s="10">
        <f t="shared" ca="1" si="4"/>
        <v>0.11618171658439728</v>
      </c>
      <c r="O15" s="11">
        <f t="shared" ca="1" si="5"/>
        <v>27.928113732649919</v>
      </c>
      <c r="AL15">
        <f t="shared" ca="1" si="13"/>
        <v>8.216377258300783</v>
      </c>
    </row>
    <row r="16" spans="1:40" x14ac:dyDescent="0.25">
      <c r="A16" s="4">
        <f>'Sorted Data'!C934</f>
        <v>5</v>
      </c>
      <c r="B16" s="4" t="str">
        <f>'Sorted Data'!D934</f>
        <v>Cyp4a32</v>
      </c>
      <c r="C16" s="4">
        <f>'Sorted Data'!E934</f>
        <v>27.042243957519531</v>
      </c>
      <c r="D16" s="4">
        <f t="shared" si="0"/>
        <v>27.042243957519531</v>
      </c>
      <c r="E16">
        <f>'HKG Analysis'!D16</f>
        <v>19.54952112833659</v>
      </c>
      <c r="F16" s="6">
        <f t="shared" si="1"/>
        <v>7.4927228291829415</v>
      </c>
      <c r="H16" s="4">
        <v>15</v>
      </c>
      <c r="I16" s="4" t="s">
        <v>324</v>
      </c>
      <c r="J16" s="4" t="s">
        <v>320</v>
      </c>
      <c r="K16" s="6">
        <f t="shared" ca="1" si="2"/>
        <v>20.910023371378582</v>
      </c>
      <c r="L16">
        <f t="shared" ca="1" si="3"/>
        <v>2.7387638092041002</v>
      </c>
      <c r="M16" s="10">
        <f t="shared" ca="1" si="4"/>
        <v>0.14981315231771866</v>
      </c>
      <c r="O16" s="11">
        <f t="shared" ca="1" si="5"/>
        <v>36.012540351275426</v>
      </c>
    </row>
    <row r="17" spans="1:15" x14ac:dyDescent="0.25">
      <c r="A17" s="4">
        <f>'Sorted Data'!C935</f>
        <v>6</v>
      </c>
      <c r="B17" s="4" t="str">
        <f>'Sorted Data'!D935</f>
        <v>Cyp4a32</v>
      </c>
      <c r="C17" s="4">
        <f>'Sorted Data'!E935</f>
        <v>27.096092224121094</v>
      </c>
      <c r="D17" s="4">
        <f t="shared" si="0"/>
        <v>27.096092224121094</v>
      </c>
      <c r="E17">
        <f>'HKG Analysis'!D17</f>
        <v>19.332894643147785</v>
      </c>
      <c r="F17" s="6">
        <f t="shared" si="1"/>
        <v>7.7631975809733085</v>
      </c>
      <c r="H17" s="4">
        <v>16</v>
      </c>
      <c r="I17" s="4" t="s">
        <v>324</v>
      </c>
      <c r="J17" s="4" t="s">
        <v>321</v>
      </c>
      <c r="K17" s="6">
        <f t="shared" ca="1" si="2"/>
        <v>21.902198155721027</v>
      </c>
      <c r="L17">
        <f t="shared" ca="1" si="3"/>
        <v>3.1425215403238922</v>
      </c>
      <c r="M17" s="10">
        <f t="shared" ca="1" si="4"/>
        <v>0.11324179749702341</v>
      </c>
      <c r="O17" s="11">
        <f t="shared" ca="1" si="5"/>
        <v>27.221407057531017</v>
      </c>
    </row>
    <row r="18" spans="1:15" x14ac:dyDescent="0.25">
      <c r="A18" s="4">
        <f>'Sorted Data'!C936</f>
        <v>6</v>
      </c>
      <c r="B18" s="4" t="str">
        <f>'Sorted Data'!D936</f>
        <v>Cyp4a32</v>
      </c>
      <c r="C18" s="4">
        <f>'Sorted Data'!E936</f>
        <v>26.910638809204102</v>
      </c>
      <c r="D18" s="4">
        <f t="shared" si="0"/>
        <v>26.910638809204102</v>
      </c>
      <c r="E18">
        <f>'HKG Analysis'!D18</f>
        <v>19.332894643147785</v>
      </c>
      <c r="F18" s="6">
        <f t="shared" si="1"/>
        <v>7.5777441660563163</v>
      </c>
      <c r="H18" s="4">
        <v>17</v>
      </c>
      <c r="I18" s="4" t="s">
        <v>324</v>
      </c>
      <c r="J18" s="4" t="s">
        <v>321</v>
      </c>
      <c r="K18" s="6">
        <f t="shared" ca="1" si="2"/>
        <v>24.490133285522461</v>
      </c>
      <c r="L18">
        <f t="shared" ca="1" si="3"/>
        <v>5.2765642801920585</v>
      </c>
      <c r="M18" s="10">
        <f t="shared" ca="1" si="4"/>
        <v>2.5798584475292981E-2</v>
      </c>
      <c r="O18" s="11">
        <f t="shared" ca="1" si="5"/>
        <v>6.2015420545449214</v>
      </c>
    </row>
    <row r="19" spans="1:15" x14ac:dyDescent="0.25">
      <c r="A19" s="4">
        <f>'Sorted Data'!C937</f>
        <v>6</v>
      </c>
      <c r="B19" s="4" t="str">
        <f>'Sorted Data'!D937</f>
        <v>Cyp4a32</v>
      </c>
      <c r="C19" s="4">
        <f>'Sorted Data'!E937</f>
        <v>27.297391891479492</v>
      </c>
      <c r="D19" s="4">
        <f t="shared" si="0"/>
        <v>27.297391891479492</v>
      </c>
      <c r="E19">
        <f>'HKG Analysis'!D19</f>
        <v>19.332894643147785</v>
      </c>
      <c r="F19" s="6">
        <f t="shared" si="1"/>
        <v>7.9644972483317069</v>
      </c>
      <c r="H19" s="4">
        <v>18</v>
      </c>
      <c r="I19" s="4" t="s">
        <v>324</v>
      </c>
      <c r="J19" s="4" t="s">
        <v>321</v>
      </c>
      <c r="K19" s="6">
        <f t="shared" ca="1" si="2"/>
        <v>23.345238367716473</v>
      </c>
      <c r="L19">
        <f t="shared" ca="1" si="3"/>
        <v>4.287424723307292</v>
      </c>
      <c r="M19" s="10">
        <f t="shared" ca="1" si="4"/>
        <v>5.1210209689208488E-2</v>
      </c>
      <c r="O19" s="11">
        <f t="shared" ca="1" si="5"/>
        <v>12.31006566712353</v>
      </c>
    </row>
    <row r="20" spans="1:15" x14ac:dyDescent="0.25">
      <c r="A20" s="4">
        <f>'Sorted Data'!C938</f>
        <v>7</v>
      </c>
      <c r="B20" s="4" t="str">
        <f>'Sorted Data'!D938</f>
        <v>Cyp4a32</v>
      </c>
      <c r="C20" s="4">
        <f>'Sorted Data'!E938</f>
        <v>25.615171432495117</v>
      </c>
      <c r="D20" s="4">
        <f t="shared" si="0"/>
        <v>25.615171432495117</v>
      </c>
      <c r="E20">
        <f>'HKG Analysis'!D20</f>
        <v>19.611412048339844</v>
      </c>
      <c r="F20" s="6">
        <f t="shared" si="1"/>
        <v>6.0037593841552734</v>
      </c>
      <c r="H20" s="4">
        <v>19</v>
      </c>
      <c r="I20" s="4" t="s">
        <v>324</v>
      </c>
      <c r="J20" s="4" t="s">
        <v>321</v>
      </c>
      <c r="K20" s="6">
        <f t="shared" ca="1" si="2"/>
        <v>23.220403671264648</v>
      </c>
      <c r="L20">
        <f t="shared" ca="1" si="3"/>
        <v>3.9808483123779297</v>
      </c>
      <c r="M20" s="10">
        <f t="shared" ca="1" si="4"/>
        <v>6.3335215091406355E-2</v>
      </c>
      <c r="O20" s="11">
        <f t="shared" ca="1" si="5"/>
        <v>15.224711274339951</v>
      </c>
    </row>
    <row r="21" spans="1:15" x14ac:dyDescent="0.25">
      <c r="A21" s="4">
        <f>'Sorted Data'!C939</f>
        <v>7</v>
      </c>
      <c r="B21" s="4" t="str">
        <f>'Sorted Data'!D939</f>
        <v>Cyp4a32</v>
      </c>
      <c r="C21" s="4">
        <f>'Sorted Data'!E939</f>
        <v>25.619171142578125</v>
      </c>
      <c r="D21" s="4">
        <f t="shared" si="0"/>
        <v>25.619171142578125</v>
      </c>
      <c r="E21">
        <f>'HKG Analysis'!D21</f>
        <v>19.611412048339844</v>
      </c>
      <c r="F21" s="6">
        <f t="shared" si="1"/>
        <v>6.0077590942382813</v>
      </c>
      <c r="H21" s="4">
        <v>20</v>
      </c>
      <c r="I21" s="4" t="s">
        <v>324</v>
      </c>
      <c r="J21" s="4" t="s">
        <v>321</v>
      </c>
      <c r="K21" s="6">
        <f t="shared" ca="1" si="2"/>
        <v>24.709505716959637</v>
      </c>
      <c r="L21">
        <f t="shared" ca="1" si="3"/>
        <v>5.7040430704752607</v>
      </c>
      <c r="M21" s="10">
        <f t="shared" ca="1" si="4"/>
        <v>1.9182797365967643E-2</v>
      </c>
      <c r="O21" s="11">
        <f t="shared" ca="1" si="5"/>
        <v>4.6112190652472176</v>
      </c>
    </row>
    <row r="22" spans="1:15" x14ac:dyDescent="0.25">
      <c r="A22" s="4">
        <f>'Sorted Data'!C940</f>
        <v>7</v>
      </c>
      <c r="B22" s="4" t="str">
        <f>'Sorted Data'!D940</f>
        <v>Cyp4a32</v>
      </c>
      <c r="C22" s="4">
        <f>'Sorted Data'!E940</f>
        <v>25.67425537109375</v>
      </c>
      <c r="D22" s="4">
        <f t="shared" si="0"/>
        <v>25.67425537109375</v>
      </c>
      <c r="E22">
        <f>'HKG Analysis'!D22</f>
        <v>19.611412048339844</v>
      </c>
      <c r="F22" s="6">
        <f t="shared" si="1"/>
        <v>6.0628433227539063</v>
      </c>
      <c r="H22" s="4">
        <v>21</v>
      </c>
      <c r="I22" s="4" t="s">
        <v>324</v>
      </c>
      <c r="J22" s="4" t="s">
        <v>322</v>
      </c>
      <c r="K22" s="6">
        <f t="shared" ca="1" si="2"/>
        <v>22.191180547078449</v>
      </c>
      <c r="L22">
        <f t="shared" ca="1" si="3"/>
        <v>3.7604541778564466</v>
      </c>
      <c r="M22" s="10">
        <f t="shared" ca="1" si="4"/>
        <v>7.3788808072805578E-2</v>
      </c>
      <c r="O22" s="11">
        <f t="shared" ca="1" si="5"/>
        <v>17.737577689833728</v>
      </c>
    </row>
    <row r="23" spans="1:15" x14ac:dyDescent="0.25">
      <c r="A23" s="4">
        <f>'Sorted Data'!C941</f>
        <v>8</v>
      </c>
      <c r="B23" s="4" t="str">
        <f>'Sorted Data'!D941</f>
        <v>Cyp4a32</v>
      </c>
      <c r="C23" s="4">
        <f>'Sorted Data'!E941</f>
        <v>26.566314697265625</v>
      </c>
      <c r="D23" s="4">
        <f t="shared" si="0"/>
        <v>26.566314697265625</v>
      </c>
      <c r="E23">
        <f>'HKG Analysis'!D23</f>
        <v>19.918854395548504</v>
      </c>
      <c r="F23" s="6">
        <f t="shared" si="1"/>
        <v>6.6474603017171212</v>
      </c>
      <c r="H23" s="4">
        <v>22</v>
      </c>
      <c r="I23" s="4" t="s">
        <v>324</v>
      </c>
      <c r="J23" s="4" t="s">
        <v>322</v>
      </c>
      <c r="K23" s="6">
        <f t="shared" ca="1" si="2"/>
        <v>22.312292098999023</v>
      </c>
      <c r="L23">
        <f t="shared" ca="1" si="3"/>
        <v>3.8027534484863281</v>
      </c>
      <c r="M23" s="10">
        <f t="shared" ca="1" si="4"/>
        <v>7.1656756449609463E-2</v>
      </c>
      <c r="O23" s="11">
        <f t="shared" ca="1" si="5"/>
        <v>17.225068648247589</v>
      </c>
    </row>
    <row r="24" spans="1:15" x14ac:dyDescent="0.25">
      <c r="A24" s="4">
        <f>'Sorted Data'!C942</f>
        <v>8</v>
      </c>
      <c r="B24" s="4" t="str">
        <f>'Sorted Data'!D942</f>
        <v>Cyp4a32</v>
      </c>
      <c r="C24" s="4">
        <f>'Sorted Data'!E942</f>
        <v>26.403396606445313</v>
      </c>
      <c r="D24" s="4">
        <f t="shared" si="0"/>
        <v>26.403396606445313</v>
      </c>
      <c r="E24">
        <f>'HKG Analysis'!D24</f>
        <v>19.918854395548504</v>
      </c>
      <c r="F24" s="6">
        <f t="shared" si="1"/>
        <v>6.4845422108968087</v>
      </c>
      <c r="H24" s="4">
        <v>23</v>
      </c>
      <c r="I24" s="4" t="s">
        <v>324</v>
      </c>
      <c r="J24" s="4" t="s">
        <v>322</v>
      </c>
      <c r="K24" s="6">
        <f t="shared" ca="1" si="2"/>
        <v>23.056223551432293</v>
      </c>
      <c r="L24">
        <f t="shared" ca="1" si="3"/>
        <v>4.0859247843424482</v>
      </c>
      <c r="M24" s="10">
        <f t="shared" ca="1" si="4"/>
        <v>5.8886274605626482E-2</v>
      </c>
      <c r="O24" s="11">
        <f t="shared" ca="1" si="5"/>
        <v>14.155261454441719</v>
      </c>
    </row>
    <row r="25" spans="1:15" x14ac:dyDescent="0.25">
      <c r="A25" s="4">
        <f>'Sorted Data'!C943</f>
        <v>8</v>
      </c>
      <c r="B25" s="4" t="str">
        <f>'Sorted Data'!D943</f>
        <v>Cyp4a32</v>
      </c>
      <c r="C25" s="4">
        <f>'Sorted Data'!E943</f>
        <v>26.203020095825195</v>
      </c>
      <c r="D25" s="4">
        <f t="shared" si="0"/>
        <v>26.203020095825195</v>
      </c>
      <c r="E25">
        <f>'HKG Analysis'!D25</f>
        <v>19.918854395548504</v>
      </c>
      <c r="F25" s="6">
        <f t="shared" si="1"/>
        <v>6.2841657002766915</v>
      </c>
      <c r="H25" s="4">
        <v>24</v>
      </c>
      <c r="I25" s="4" t="s">
        <v>324</v>
      </c>
      <c r="J25" s="4" t="s">
        <v>322</v>
      </c>
      <c r="K25" s="6">
        <f t="shared" ca="1" si="2"/>
        <v>22.116452534993488</v>
      </c>
      <c r="L25">
        <f t="shared" ca="1" si="3"/>
        <v>3.2639630635579429</v>
      </c>
      <c r="M25" s="10">
        <f t="shared" ca="1" si="4"/>
        <v>0.10409963652551431</v>
      </c>
      <c r="O25" s="11">
        <f t="shared" ca="1" si="5"/>
        <v>25.023786649770678</v>
      </c>
    </row>
    <row r="26" spans="1:15" x14ac:dyDescent="0.25">
      <c r="A26" s="4">
        <f>'Sorted Data'!C944</f>
        <v>9</v>
      </c>
      <c r="B26" s="4" t="str">
        <f>'Sorted Data'!D944</f>
        <v>Cyp4a32</v>
      </c>
      <c r="C26" s="4">
        <f>'Sorted Data'!E944</f>
        <v>26.443609237670898</v>
      </c>
      <c r="D26" s="4">
        <f t="shared" si="0"/>
        <v>26.443609237670898</v>
      </c>
      <c r="E26">
        <f>'HKG Analysis'!D26</f>
        <v>19.908710479736328</v>
      </c>
      <c r="F26" s="6">
        <f t="shared" si="1"/>
        <v>6.5348987579345703</v>
      </c>
      <c r="H26" s="4">
        <v>25</v>
      </c>
      <c r="I26" s="4" t="s">
        <v>324</v>
      </c>
      <c r="J26" s="4" t="s">
        <v>322</v>
      </c>
      <c r="K26" s="6">
        <f t="shared" ca="1" si="2"/>
        <v>23.177433649698894</v>
      </c>
      <c r="L26">
        <f t="shared" ca="1" si="3"/>
        <v>4.6782080332438154</v>
      </c>
      <c r="M26" s="10">
        <f t="shared" ca="1" si="4"/>
        <v>3.9058814360200977E-2</v>
      </c>
      <c r="O26" s="11">
        <f t="shared" ca="1" si="5"/>
        <v>9.3890763691870589</v>
      </c>
    </row>
    <row r="27" spans="1:15" x14ac:dyDescent="0.25">
      <c r="A27" s="4">
        <f>'Sorted Data'!C945</f>
        <v>9</v>
      </c>
      <c r="B27" s="4" t="str">
        <f>'Sorted Data'!D945</f>
        <v>Cyp4a32</v>
      </c>
      <c r="C27" s="4">
        <f>'Sorted Data'!E945</f>
        <v>25.928169250488281</v>
      </c>
      <c r="D27" s="4">
        <f t="shared" si="0"/>
        <v>25.928169250488281</v>
      </c>
      <c r="E27">
        <f>'HKG Analysis'!D27</f>
        <v>19.908710479736328</v>
      </c>
      <c r="F27" s="6">
        <f t="shared" si="1"/>
        <v>6.0194587707519531</v>
      </c>
      <c r="H27" s="4">
        <v>26</v>
      </c>
      <c r="I27" s="4" t="s">
        <v>325</v>
      </c>
      <c r="J27" s="4">
        <v>0</v>
      </c>
      <c r="K27" s="6">
        <f t="shared" ca="1" si="2"/>
        <v>30.830334345499676</v>
      </c>
      <c r="L27">
        <f t="shared" ca="1" si="3"/>
        <v>12.539507548014322</v>
      </c>
      <c r="M27" s="10">
        <f t="shared" ca="1" si="4"/>
        <v>1.6797014502856571E-4</v>
      </c>
      <c r="N27" s="10">
        <f ca="1">AVERAGE(M27:M31)</f>
        <v>4.4851437732048997E-4</v>
      </c>
      <c r="O27" s="11">
        <f ca="1">M27/$N$27</f>
        <v>0.37450336828007891</v>
      </c>
    </row>
    <row r="28" spans="1:15" x14ac:dyDescent="0.25">
      <c r="A28" s="4">
        <f>'Sorted Data'!C946</f>
        <v>9</v>
      </c>
      <c r="B28" s="4" t="str">
        <f>'Sorted Data'!D946</f>
        <v>Cyp4a32</v>
      </c>
      <c r="C28" s="4">
        <f>'Sorted Data'!E946</f>
        <v>25.985759735107422</v>
      </c>
      <c r="D28" s="4">
        <f t="shared" si="0"/>
        <v>25.985759735107422</v>
      </c>
      <c r="E28">
        <f>'HKG Analysis'!D28</f>
        <v>19.908710479736328</v>
      </c>
      <c r="F28" s="6">
        <f t="shared" si="1"/>
        <v>6.0770492553710938</v>
      </c>
      <c r="H28" s="4">
        <v>27</v>
      </c>
      <c r="I28" s="4" t="s">
        <v>325</v>
      </c>
      <c r="J28" s="4">
        <v>0</v>
      </c>
      <c r="K28" s="6">
        <f t="shared" ca="1" si="2"/>
        <v>30.187023798624676</v>
      </c>
      <c r="L28">
        <f t="shared" ca="1" si="3"/>
        <v>11.891742070515951</v>
      </c>
      <c r="M28" s="10">
        <f t="shared" ca="1" si="4"/>
        <v>2.6316548894911697E-4</v>
      </c>
      <c r="O28" s="11">
        <f t="shared" ref="O28:O51" ca="1" si="16">M28/$N$27</f>
        <v>0.58674928219986522</v>
      </c>
    </row>
    <row r="29" spans="1:15" x14ac:dyDescent="0.25">
      <c r="A29" s="4">
        <f>'Sorted Data'!C947</f>
        <v>10</v>
      </c>
      <c r="B29" s="4" t="str">
        <f>'Sorted Data'!D947</f>
        <v>Cyp4a32</v>
      </c>
      <c r="C29" s="4">
        <f>'Sorted Data'!E947</f>
        <v>24.209260940551758</v>
      </c>
      <c r="D29" s="4">
        <f t="shared" si="0"/>
        <v>24.209260940551758</v>
      </c>
      <c r="E29">
        <f>'HKG Analysis'!D29</f>
        <v>19.190586725870769</v>
      </c>
      <c r="F29" s="6">
        <f t="shared" si="1"/>
        <v>5.0186742146809884</v>
      </c>
      <c r="H29" s="4">
        <v>28</v>
      </c>
      <c r="I29" s="4" t="s">
        <v>325</v>
      </c>
      <c r="J29" s="4">
        <v>0</v>
      </c>
      <c r="K29" s="6">
        <f t="shared" ca="1" si="2"/>
        <v>29.90729586283366</v>
      </c>
      <c r="L29">
        <f t="shared" ca="1" si="3"/>
        <v>11.464736938476563</v>
      </c>
      <c r="M29" s="10">
        <f t="shared" ca="1" si="4"/>
        <v>3.5381015118845501E-4</v>
      </c>
      <c r="O29" s="11">
        <f t="shared" ca="1" si="16"/>
        <v>0.78884907391862003</v>
      </c>
    </row>
    <row r="30" spans="1:15" x14ac:dyDescent="0.25">
      <c r="A30" s="4">
        <f>'Sorted Data'!C948</f>
        <v>10</v>
      </c>
      <c r="B30" s="4" t="str">
        <f>'Sorted Data'!D948</f>
        <v>Cyp4a32</v>
      </c>
      <c r="C30" s="4">
        <f>'Sorted Data'!E948</f>
        <v>24.195167541503906</v>
      </c>
      <c r="D30" s="4">
        <f t="shared" si="0"/>
        <v>24.195167541503906</v>
      </c>
      <c r="E30">
        <f>'HKG Analysis'!D30</f>
        <v>19.190586725870769</v>
      </c>
      <c r="F30" s="6">
        <f t="shared" si="1"/>
        <v>5.0045808156331368</v>
      </c>
      <c r="H30" s="4">
        <v>29</v>
      </c>
      <c r="I30" s="4" t="s">
        <v>325</v>
      </c>
      <c r="J30" s="4">
        <v>0</v>
      </c>
      <c r="K30" s="6">
        <f t="shared" ca="1" si="2"/>
        <v>28.566367467244465</v>
      </c>
      <c r="L30">
        <f t="shared" ca="1" si="3"/>
        <v>10.185670852661135</v>
      </c>
      <c r="M30" s="10">
        <f t="shared" ca="1" si="4"/>
        <v>8.586329438605596E-4</v>
      </c>
      <c r="O30" s="11">
        <f t="shared" ca="1" si="16"/>
        <v>1.9143933556605159</v>
      </c>
    </row>
    <row r="31" spans="1:15" x14ac:dyDescent="0.25">
      <c r="A31" s="4">
        <f>'Sorted Data'!C949</f>
        <v>10</v>
      </c>
      <c r="B31" s="4" t="str">
        <f>'Sorted Data'!D949</f>
        <v>Cyp4a32</v>
      </c>
      <c r="C31" s="4">
        <f>'Sorted Data'!E949</f>
        <v>24.213441848754883</v>
      </c>
      <c r="D31" s="4">
        <f t="shared" si="0"/>
        <v>24.213441848754883</v>
      </c>
      <c r="E31">
        <f>'HKG Analysis'!D31</f>
        <v>19.190586725870769</v>
      </c>
      <c r="F31" s="6">
        <f t="shared" si="1"/>
        <v>5.0228551228841134</v>
      </c>
      <c r="H31" s="4">
        <v>30</v>
      </c>
      <c r="I31" s="4" t="s">
        <v>325</v>
      </c>
      <c r="J31" s="4">
        <v>0</v>
      </c>
      <c r="K31" s="6">
        <f t="shared" ca="1" si="2"/>
        <v>29.121042251586914</v>
      </c>
      <c r="L31">
        <f t="shared" ca="1" si="3"/>
        <v>10.705172856648764</v>
      </c>
      <c r="M31" s="10">
        <f t="shared" ca="1" si="4"/>
        <v>5.9899315757575261E-4</v>
      </c>
      <c r="O31" s="11">
        <f t="shared" ca="1" si="16"/>
        <v>1.3355049199409201</v>
      </c>
    </row>
    <row r="32" spans="1:15" x14ac:dyDescent="0.25">
      <c r="A32" s="4">
        <f>'Sorted Data'!C950</f>
        <v>11</v>
      </c>
      <c r="B32" s="4" t="str">
        <f>'Sorted Data'!D950</f>
        <v>Cyp4a32</v>
      </c>
      <c r="C32" s="4">
        <f>'Sorted Data'!E950</f>
        <v>21.854879379272461</v>
      </c>
      <c r="D32" s="4">
        <f t="shared" si="0"/>
        <v>21.854879379272461</v>
      </c>
      <c r="E32">
        <f>'HKG Analysis'!D32</f>
        <v>18.384205500284832</v>
      </c>
      <c r="F32" s="6">
        <f t="shared" si="1"/>
        <v>3.470673878987629</v>
      </c>
      <c r="H32" s="4">
        <v>31</v>
      </c>
      <c r="I32" s="4" t="s">
        <v>325</v>
      </c>
      <c r="J32" s="4" t="s">
        <v>319</v>
      </c>
      <c r="K32" s="6">
        <f t="shared" ca="1" si="2"/>
        <v>27.102595647176106</v>
      </c>
      <c r="L32">
        <f t="shared" ca="1" si="3"/>
        <v>8.8551419576009121</v>
      </c>
      <c r="M32" s="10">
        <f t="shared" ca="1" si="4"/>
        <v>2.1594176904864023E-3</v>
      </c>
      <c r="O32" s="11">
        <f t="shared" ca="1" si="16"/>
        <v>4.8146008236952706</v>
      </c>
    </row>
    <row r="33" spans="1:15" x14ac:dyDescent="0.25">
      <c r="A33" s="4">
        <f>'Sorted Data'!C951</f>
        <v>11</v>
      </c>
      <c r="B33" s="4" t="str">
        <f>'Sorted Data'!D951</f>
        <v>Cyp4a32</v>
      </c>
      <c r="C33" s="4">
        <f>'Sorted Data'!E951</f>
        <v>21.864128112792969</v>
      </c>
      <c r="D33" s="4">
        <f t="shared" si="0"/>
        <v>21.864128112792969</v>
      </c>
      <c r="E33">
        <f>'HKG Analysis'!D33</f>
        <v>18.384205500284832</v>
      </c>
      <c r="F33" s="6">
        <f t="shared" si="1"/>
        <v>3.4799226125081368</v>
      </c>
      <c r="H33" s="4">
        <v>32</v>
      </c>
      <c r="I33" s="4" t="s">
        <v>325</v>
      </c>
      <c r="J33" s="4" t="s">
        <v>319</v>
      </c>
      <c r="K33" s="6">
        <f t="shared" ca="1" si="2"/>
        <v>27.312770843505859</v>
      </c>
      <c r="L33">
        <f t="shared" ca="1" si="3"/>
        <v>9.2292435963948556</v>
      </c>
      <c r="M33" s="10">
        <f t="shared" ca="1" si="4"/>
        <v>1.6661758684026094E-3</v>
      </c>
      <c r="O33" s="11">
        <f t="shared" ca="1" si="16"/>
        <v>3.7148772763019555</v>
      </c>
    </row>
    <row r="34" spans="1:15" x14ac:dyDescent="0.25">
      <c r="A34" s="4">
        <f>'Sorted Data'!C952</f>
        <v>11</v>
      </c>
      <c r="B34" s="4" t="str">
        <f>'Sorted Data'!D952</f>
        <v>Cyp4a32</v>
      </c>
      <c r="C34" s="4">
        <f>'Sorted Data'!E952</f>
        <v>21.818502426147461</v>
      </c>
      <c r="D34" s="4">
        <f t="shared" si="0"/>
        <v>21.818502426147461</v>
      </c>
      <c r="E34">
        <f>'HKG Analysis'!D34</f>
        <v>18.384205500284832</v>
      </c>
      <c r="F34" s="6">
        <f t="shared" si="1"/>
        <v>3.434296925862629</v>
      </c>
      <c r="H34" s="4">
        <v>33</v>
      </c>
      <c r="I34" s="4" t="s">
        <v>325</v>
      </c>
      <c r="J34" s="4" t="s">
        <v>319</v>
      </c>
      <c r="K34" s="6">
        <f t="shared" ca="1" si="2"/>
        <v>27.208072026570637</v>
      </c>
      <c r="L34">
        <f t="shared" ca="1" si="3"/>
        <v>9.0352198282877598</v>
      </c>
      <c r="M34" s="10">
        <f t="shared" ca="1" si="4"/>
        <v>1.9060215837293974E-3</v>
      </c>
      <c r="O34" s="11">
        <f t="shared" ca="1" si="16"/>
        <v>4.2496331892777492</v>
      </c>
    </row>
    <row r="35" spans="1:15" x14ac:dyDescent="0.25">
      <c r="A35" s="4">
        <f>'Sorted Data'!C953</f>
        <v>12</v>
      </c>
      <c r="B35" s="4" t="str">
        <f>'Sorted Data'!D953</f>
        <v>Cyp4a32</v>
      </c>
      <c r="C35" s="4">
        <f>'Sorted Data'!E953</f>
        <v>22.098880767822266</v>
      </c>
      <c r="D35" s="4">
        <f t="shared" si="0"/>
        <v>22.098880767822266</v>
      </c>
      <c r="E35">
        <f>'HKG Analysis'!D35</f>
        <v>17.987120310465496</v>
      </c>
      <c r="F35" s="6">
        <f t="shared" si="1"/>
        <v>4.1117604573567696</v>
      </c>
      <c r="H35" s="4">
        <v>34</v>
      </c>
      <c r="I35" s="4" t="s">
        <v>325</v>
      </c>
      <c r="J35" s="4" t="s">
        <v>319</v>
      </c>
      <c r="K35" s="6">
        <f t="shared" ca="1" si="2"/>
        <v>26.989227294921875</v>
      </c>
      <c r="L35">
        <f t="shared" ca="1" si="3"/>
        <v>9.0195903778076172</v>
      </c>
      <c r="M35" s="10">
        <f t="shared" ca="1" si="4"/>
        <v>1.9267827417783368E-3</v>
      </c>
      <c r="O35" s="11">
        <f t="shared" ca="1" si="16"/>
        <v>4.2959219128922976</v>
      </c>
    </row>
    <row r="36" spans="1:15" x14ac:dyDescent="0.25">
      <c r="A36" s="4">
        <f>'Sorted Data'!C954</f>
        <v>12</v>
      </c>
      <c r="B36" s="4" t="str">
        <f>'Sorted Data'!D954</f>
        <v>Cyp4a32</v>
      </c>
      <c r="C36" s="4">
        <f>'Sorted Data'!E954</f>
        <v>21.88691520690918</v>
      </c>
      <c r="D36" s="4">
        <f t="shared" si="0"/>
        <v>21.88691520690918</v>
      </c>
      <c r="E36">
        <f>'HKG Analysis'!D36</f>
        <v>17.987120310465496</v>
      </c>
      <c r="F36" s="6">
        <f t="shared" si="1"/>
        <v>3.8997948964436837</v>
      </c>
      <c r="H36" s="4">
        <v>35</v>
      </c>
      <c r="I36" s="4" t="s">
        <v>325</v>
      </c>
      <c r="J36" s="4" t="s">
        <v>319</v>
      </c>
      <c r="K36" s="6">
        <f t="shared" ca="1" si="2"/>
        <v>24.893662134806316</v>
      </c>
      <c r="L36">
        <f t="shared" ca="1" si="3"/>
        <v>6.7225011189778661</v>
      </c>
      <c r="M36" s="10">
        <f t="shared" ca="1" si="4"/>
        <v>9.4694666158848702E-3</v>
      </c>
      <c r="O36" s="11">
        <f t="shared" ca="1" si="16"/>
        <v>21.112961132834272</v>
      </c>
    </row>
    <row r="37" spans="1:15" x14ac:dyDescent="0.25">
      <c r="A37" s="4">
        <f>'Sorted Data'!C955</f>
        <v>12</v>
      </c>
      <c r="B37" s="4" t="str">
        <f>'Sorted Data'!D955</f>
        <v>Cyp4a32</v>
      </c>
      <c r="C37" s="4">
        <f>'Sorted Data'!E955</f>
        <v>21.902462005615234</v>
      </c>
      <c r="D37" s="4">
        <f t="shared" si="0"/>
        <v>21.902462005615234</v>
      </c>
      <c r="E37">
        <f>'HKG Analysis'!D37</f>
        <v>17.987120310465496</v>
      </c>
      <c r="F37" s="6">
        <f t="shared" si="1"/>
        <v>3.9153416951497384</v>
      </c>
      <c r="H37" s="4">
        <v>36</v>
      </c>
      <c r="I37" s="4" t="s">
        <v>325</v>
      </c>
      <c r="J37" s="4" t="s">
        <v>320</v>
      </c>
      <c r="K37" s="6">
        <f t="shared" ca="1" si="2"/>
        <v>28.046285629272461</v>
      </c>
      <c r="L37">
        <f t="shared" ca="1" si="3"/>
        <v>10.382224400838215</v>
      </c>
      <c r="M37" s="10">
        <f t="shared" ca="1" si="4"/>
        <v>7.4927118937870003E-4</v>
      </c>
      <c r="O37" s="11">
        <f t="shared" ca="1" si="16"/>
        <v>1.6705622545591254</v>
      </c>
    </row>
    <row r="38" spans="1:15" x14ac:dyDescent="0.25">
      <c r="A38" s="4">
        <f>'Sorted Data'!C956</f>
        <v>13</v>
      </c>
      <c r="B38" s="4" t="str">
        <f>'Sorted Data'!D956</f>
        <v>Cyp4a32</v>
      </c>
      <c r="C38" s="4">
        <f>'Sorted Data'!E956</f>
        <v>20.93956184387207</v>
      </c>
      <c r="D38" s="4">
        <f t="shared" si="0"/>
        <v>20.93956184387207</v>
      </c>
      <c r="E38">
        <f>'HKG Analysis'!D38</f>
        <v>18.033167521158855</v>
      </c>
      <c r="F38" s="6">
        <f t="shared" si="1"/>
        <v>2.906394322713215</v>
      </c>
      <c r="H38" s="4">
        <v>37</v>
      </c>
      <c r="I38" s="4" t="s">
        <v>325</v>
      </c>
      <c r="J38" s="4" t="s">
        <v>320</v>
      </c>
      <c r="K38" s="6">
        <f t="shared" ca="1" si="2"/>
        <v>28.228878021240234</v>
      </c>
      <c r="L38">
        <f t="shared" ca="1" si="3"/>
        <v>10.249710718790691</v>
      </c>
      <c r="M38" s="10">
        <f t="shared" ca="1" si="4"/>
        <v>8.2135258207568639E-4</v>
      </c>
      <c r="O38" s="11">
        <f t="shared" ca="1" si="16"/>
        <v>1.8312736973619499</v>
      </c>
    </row>
    <row r="39" spans="1:15" x14ac:dyDescent="0.25">
      <c r="A39" s="4">
        <f>'Sorted Data'!C957</f>
        <v>13</v>
      </c>
      <c r="B39" s="4" t="str">
        <f>'Sorted Data'!D957</f>
        <v>Cyp4a32</v>
      </c>
      <c r="C39" s="4">
        <f>'Sorted Data'!E957</f>
        <v>20.784309387207031</v>
      </c>
      <c r="D39" s="4">
        <f t="shared" si="0"/>
        <v>20.784309387207031</v>
      </c>
      <c r="E39">
        <f>'HKG Analysis'!D39</f>
        <v>18.033167521158855</v>
      </c>
      <c r="F39" s="6">
        <f t="shared" si="1"/>
        <v>2.7511418660481759</v>
      </c>
      <c r="H39" s="4">
        <v>38</v>
      </c>
      <c r="I39" s="4" t="s">
        <v>325</v>
      </c>
      <c r="J39" s="4" t="s">
        <v>320</v>
      </c>
      <c r="K39" s="6">
        <f t="shared" ca="1" si="2"/>
        <v>23.525370915730793</v>
      </c>
      <c r="L39">
        <f t="shared" ca="1" si="3"/>
        <v>5.6039511362711574</v>
      </c>
      <c r="M39" s="10">
        <f t="shared" ca="1" si="4"/>
        <v>2.0560923335239061E-2</v>
      </c>
      <c r="O39" s="11">
        <f t="shared" ca="1" si="16"/>
        <v>45.842283714680271</v>
      </c>
    </row>
    <row r="40" spans="1:15" x14ac:dyDescent="0.25">
      <c r="A40" s="4">
        <f>'Sorted Data'!C958</f>
        <v>13</v>
      </c>
      <c r="B40" s="4" t="str">
        <f>'Sorted Data'!D958</f>
        <v>Cyp4a32</v>
      </c>
      <c r="C40" s="4">
        <f>'Sorted Data'!E958</f>
        <v>20.803565979003906</v>
      </c>
      <c r="D40" s="4">
        <f t="shared" si="0"/>
        <v>20.803565979003906</v>
      </c>
      <c r="E40">
        <f>'HKG Analysis'!D40</f>
        <v>18.033167521158855</v>
      </c>
      <c r="F40" s="6">
        <f t="shared" si="1"/>
        <v>2.7703984578450509</v>
      </c>
      <c r="H40" s="4">
        <v>39</v>
      </c>
      <c r="I40" s="4" t="s">
        <v>325</v>
      </c>
      <c r="J40" s="4" t="s">
        <v>320</v>
      </c>
      <c r="K40" s="6">
        <f t="shared" ca="1" si="2"/>
        <v>27.117333094278973</v>
      </c>
      <c r="L40">
        <f t="shared" ca="1" si="3"/>
        <v>9.0892136891682949</v>
      </c>
      <c r="M40" s="10">
        <f t="shared" ca="1" si="4"/>
        <v>1.8360057735497136E-3</v>
      </c>
      <c r="O40" s="11">
        <f t="shared" ca="1" si="16"/>
        <v>4.0935271339981574</v>
      </c>
    </row>
    <row r="41" spans="1:15" x14ac:dyDescent="0.25">
      <c r="A41" s="4">
        <f>'Sorted Data'!C959</f>
        <v>14</v>
      </c>
      <c r="B41" s="4" t="str">
        <f>'Sorted Data'!D959</f>
        <v>Cyp4a32</v>
      </c>
      <c r="C41" s="4">
        <f>'Sorted Data'!E959</f>
        <v>21.246091842651367</v>
      </c>
      <c r="D41" s="4">
        <f t="shared" si="0"/>
        <v>21.246091842651367</v>
      </c>
      <c r="E41">
        <f>'HKG Analysis'!D41</f>
        <v>18.067049662272137</v>
      </c>
      <c r="F41" s="6">
        <f t="shared" si="1"/>
        <v>3.1790421803792306</v>
      </c>
      <c r="H41" s="4">
        <v>40</v>
      </c>
      <c r="I41" s="4" t="s">
        <v>325</v>
      </c>
      <c r="J41" s="4" t="s">
        <v>320</v>
      </c>
      <c r="K41" s="6">
        <f t="shared" ca="1" si="2"/>
        <v>24.893333435058594</v>
      </c>
      <c r="L41">
        <f t="shared" ca="1" si="3"/>
        <v>6.906951904296875</v>
      </c>
      <c r="M41" s="10">
        <f t="shared" ca="1" si="4"/>
        <v>8.3329792079871838E-3</v>
      </c>
      <c r="O41" s="11">
        <f t="shared" ca="1" si="16"/>
        <v>18.579068206843186</v>
      </c>
    </row>
    <row r="42" spans="1:15" x14ac:dyDescent="0.25">
      <c r="A42" s="4">
        <f>'Sorted Data'!C960</f>
        <v>14</v>
      </c>
      <c r="B42" s="4" t="str">
        <f>'Sorted Data'!D960</f>
        <v>Cyp4a32</v>
      </c>
      <c r="C42" s="4">
        <f>'Sorted Data'!E960</f>
        <v>21.023683547973633</v>
      </c>
      <c r="D42" s="4">
        <f t="shared" si="0"/>
        <v>21.023683547973633</v>
      </c>
      <c r="E42">
        <f>'HKG Analysis'!D42</f>
        <v>18.067049662272137</v>
      </c>
      <c r="F42" s="6">
        <f t="shared" si="1"/>
        <v>2.9566338857014962</v>
      </c>
      <c r="H42" s="4">
        <v>41</v>
      </c>
      <c r="I42" s="4" t="s">
        <v>325</v>
      </c>
      <c r="J42" s="4" t="s">
        <v>320</v>
      </c>
      <c r="K42" s="6">
        <f t="shared" ca="1" si="2"/>
        <v>26.408755620320637</v>
      </c>
      <c r="L42">
        <f t="shared" ca="1" si="3"/>
        <v>8.216377258300783</v>
      </c>
      <c r="M42" s="10">
        <f t="shared" ca="1" si="4"/>
        <v>3.3622034508202004E-3</v>
      </c>
      <c r="O42" s="11">
        <f t="shared" ca="1" si="16"/>
        <v>7.4963114246340155</v>
      </c>
    </row>
    <row r="43" spans="1:15" x14ac:dyDescent="0.25">
      <c r="A43" s="4">
        <f>'Sorted Data'!C961</f>
        <v>14</v>
      </c>
      <c r="B43" s="4" t="str">
        <f>'Sorted Data'!D961</f>
        <v>Cyp4a32</v>
      </c>
      <c r="C43" s="4">
        <f>'Sorted Data'!E961</f>
        <v>21.248008728027344</v>
      </c>
      <c r="D43" s="4">
        <f t="shared" si="0"/>
        <v>21.248008728027344</v>
      </c>
      <c r="E43">
        <f>'HKG Analysis'!D43</f>
        <v>18.067049662272137</v>
      </c>
      <c r="F43" s="6">
        <f t="shared" si="1"/>
        <v>3.1809590657552071</v>
      </c>
      <c r="H43" s="4">
        <v>42</v>
      </c>
      <c r="I43" s="4" t="s">
        <v>325</v>
      </c>
      <c r="J43" s="4" t="s">
        <v>321</v>
      </c>
      <c r="K43" s="6">
        <f t="shared" ca="1" si="2"/>
        <v>27.131162007649738</v>
      </c>
      <c r="L43">
        <f t="shared" ca="1" si="3"/>
        <v>9.2296193440755214</v>
      </c>
      <c r="M43" s="10">
        <f t="shared" ca="1" si="4"/>
        <v>1.6657419719941031E-3</v>
      </c>
      <c r="O43" s="11">
        <f t="shared" ca="1" si="16"/>
        <v>3.7139098682757106</v>
      </c>
    </row>
    <row r="44" spans="1:15" x14ac:dyDescent="0.25">
      <c r="A44" s="4">
        <f>'Sorted Data'!C962</f>
        <v>15</v>
      </c>
      <c r="B44" s="4" t="str">
        <f>'Sorted Data'!D962</f>
        <v>Cyp4a32</v>
      </c>
      <c r="C44" s="4">
        <f>'Sorted Data'!E962</f>
        <v>21.000432968139648</v>
      </c>
      <c r="D44" s="4">
        <f t="shared" si="0"/>
        <v>21.000432968139648</v>
      </c>
      <c r="E44">
        <f>'HKG Analysis'!D44</f>
        <v>18.17125956217448</v>
      </c>
      <c r="F44" s="6">
        <f t="shared" si="1"/>
        <v>2.8291734059651681</v>
      </c>
      <c r="H44" s="4">
        <v>43</v>
      </c>
      <c r="I44" s="4" t="s">
        <v>325</v>
      </c>
      <c r="J44" s="4" t="s">
        <v>321</v>
      </c>
      <c r="K44" s="6">
        <f t="shared" ca="1" si="2"/>
        <v>28.903080622355144</v>
      </c>
      <c r="L44">
        <f t="shared" ca="1" si="3"/>
        <v>11.057181676228842</v>
      </c>
      <c r="M44" s="10">
        <f t="shared" ca="1" si="4"/>
        <v>4.6930658495724666E-4</v>
      </c>
      <c r="O44" s="11">
        <f t="shared" ca="1" si="16"/>
        <v>1.0463579512455616</v>
      </c>
    </row>
    <row r="45" spans="1:15" x14ac:dyDescent="0.25">
      <c r="A45" s="4">
        <f>'Sorted Data'!C963</f>
        <v>15</v>
      </c>
      <c r="B45" s="4" t="str">
        <f>'Sorted Data'!D963</f>
        <v>Cyp4a32</v>
      </c>
      <c r="C45" s="4">
        <f>'Sorted Data'!E963</f>
        <v>20.861310958862305</v>
      </c>
      <c r="D45" s="4">
        <f t="shared" si="0"/>
        <v>20.861310958862305</v>
      </c>
      <c r="E45">
        <f>'HKG Analysis'!D45</f>
        <v>18.17125956217448</v>
      </c>
      <c r="F45" s="6">
        <f t="shared" si="1"/>
        <v>2.6900513966878243</v>
      </c>
      <c r="H45" s="4">
        <v>44</v>
      </c>
      <c r="I45" s="4" t="s">
        <v>325</v>
      </c>
      <c r="J45" s="4" t="s">
        <v>321</v>
      </c>
      <c r="K45" s="6">
        <f t="shared" ca="1" si="2"/>
        <v>26.184728622436523</v>
      </c>
      <c r="L45">
        <f t="shared" ca="1" si="3"/>
        <v>8.4683895111083984</v>
      </c>
      <c r="M45" s="10">
        <f t="shared" ca="1" si="4"/>
        <v>2.8233241447480758E-3</v>
      </c>
      <c r="O45" s="11">
        <f t="shared" ca="1" si="16"/>
        <v>6.2948353219246842</v>
      </c>
    </row>
    <row r="46" spans="1:15" x14ac:dyDescent="0.25">
      <c r="A46" s="4">
        <f>'Sorted Data'!C964</f>
        <v>15</v>
      </c>
      <c r="B46" s="4" t="str">
        <f>'Sorted Data'!D964</f>
        <v>Cyp4a32</v>
      </c>
      <c r="C46" s="4">
        <f>'Sorted Data'!E964</f>
        <v>20.868326187133789</v>
      </c>
      <c r="D46" s="4">
        <f t="shared" si="0"/>
        <v>20.868326187133789</v>
      </c>
      <c r="E46">
        <f>'HKG Analysis'!D46</f>
        <v>18.17125956217448</v>
      </c>
      <c r="F46" s="6">
        <f t="shared" si="1"/>
        <v>2.6970666249593087</v>
      </c>
      <c r="H46" s="4">
        <v>45</v>
      </c>
      <c r="I46" s="4" t="s">
        <v>325</v>
      </c>
      <c r="J46" s="4" t="s">
        <v>321</v>
      </c>
      <c r="K46" s="6">
        <f t="shared" ca="1" si="2"/>
        <v>26.591557184855144</v>
      </c>
      <c r="L46">
        <f t="shared" ca="1" si="3"/>
        <v>8.6947199503580723</v>
      </c>
      <c r="M46" s="10">
        <f t="shared" ca="1" si="4"/>
        <v>2.4133954579269945E-3</v>
      </c>
      <c r="O46" s="11">
        <f t="shared" ca="1" si="16"/>
        <v>5.3808653188445756</v>
      </c>
    </row>
    <row r="47" spans="1:15" x14ac:dyDescent="0.25">
      <c r="A47" s="4">
        <f>'Sorted Data'!C965</f>
        <v>16</v>
      </c>
      <c r="B47" s="4" t="str">
        <f>'Sorted Data'!D965</f>
        <v>Cyp4a32</v>
      </c>
      <c r="C47" s="4">
        <f>'Sorted Data'!E965</f>
        <v>22.10206413269043</v>
      </c>
      <c r="D47" s="4">
        <f t="shared" si="0"/>
        <v>22.10206413269043</v>
      </c>
      <c r="E47">
        <f>'HKG Analysis'!D47</f>
        <v>18.759676615397137</v>
      </c>
      <c r="F47" s="6">
        <f t="shared" si="1"/>
        <v>3.3423875172932931</v>
      </c>
      <c r="H47" s="4">
        <v>46</v>
      </c>
      <c r="I47" s="4" t="s">
        <v>325</v>
      </c>
      <c r="J47" s="4" t="s">
        <v>321</v>
      </c>
      <c r="K47" s="6">
        <f t="shared" ca="1" si="2"/>
        <v>27.002683639526367</v>
      </c>
      <c r="L47">
        <f t="shared" ca="1" si="3"/>
        <v>9.0556170145670585</v>
      </c>
      <c r="M47" s="10">
        <f t="shared" ca="1" si="4"/>
        <v>1.8792633728448348E-3</v>
      </c>
      <c r="O47" s="11">
        <f t="shared" ca="1" si="16"/>
        <v>4.1899735390243471</v>
      </c>
    </row>
    <row r="48" spans="1:15" x14ac:dyDescent="0.25">
      <c r="A48" s="4">
        <f>'Sorted Data'!C966</f>
        <v>16</v>
      </c>
      <c r="B48" s="4" t="str">
        <f>'Sorted Data'!D966</f>
        <v>Cyp4a32</v>
      </c>
      <c r="C48" s="4">
        <f>'Sorted Data'!E966</f>
        <v>21.781661987304688</v>
      </c>
      <c r="D48" s="4">
        <f t="shared" si="0"/>
        <v>21.781661987304688</v>
      </c>
      <c r="E48">
        <f>'HKG Analysis'!D48</f>
        <v>18.759676615397137</v>
      </c>
      <c r="F48" s="6">
        <f t="shared" si="1"/>
        <v>3.0219853719075509</v>
      </c>
      <c r="H48" s="4">
        <v>47</v>
      </c>
      <c r="I48" s="4" t="s">
        <v>325</v>
      </c>
      <c r="J48" s="4" t="s">
        <v>322</v>
      </c>
      <c r="K48" s="6">
        <f t="shared" ca="1" si="2"/>
        <v>27.933291753133137</v>
      </c>
      <c r="L48">
        <f t="shared" ca="1" si="3"/>
        <v>9.9886080423990879</v>
      </c>
      <c r="M48" s="10">
        <f t="shared" ca="1" si="4"/>
        <v>9.8430425909675867E-4</v>
      </c>
      <c r="O48" s="11">
        <f t="shared" ca="1" si="16"/>
        <v>2.1945879750325488</v>
      </c>
    </row>
    <row r="49" spans="1:15" x14ac:dyDescent="0.25">
      <c r="A49" s="4">
        <f>'Sorted Data'!C967</f>
        <v>16</v>
      </c>
      <c r="B49" s="4" t="str">
        <f>'Sorted Data'!D967</f>
        <v>Cyp4a32</v>
      </c>
      <c r="C49" s="4">
        <f>'Sorted Data'!E967</f>
        <v>21.822868347167969</v>
      </c>
      <c r="D49" s="4">
        <f t="shared" si="0"/>
        <v>21.822868347167969</v>
      </c>
      <c r="E49">
        <f>'HKG Analysis'!D49</f>
        <v>18.759676615397137</v>
      </c>
      <c r="F49" s="6">
        <f t="shared" si="1"/>
        <v>3.0631917317708321</v>
      </c>
      <c r="H49" s="4">
        <v>48</v>
      </c>
      <c r="I49" s="4" t="s">
        <v>325</v>
      </c>
      <c r="J49" s="4" t="s">
        <v>322</v>
      </c>
      <c r="K49" s="6">
        <f t="shared" ca="1" si="2"/>
        <v>26.598538716634113</v>
      </c>
      <c r="L49">
        <f t="shared" ca="1" si="3"/>
        <v>8.8231906890869158</v>
      </c>
      <c r="M49" s="10">
        <f t="shared" ca="1" si="4"/>
        <v>2.2077756805472431E-3</v>
      </c>
      <c r="O49" s="11">
        <f t="shared" ca="1" si="16"/>
        <v>4.922418972914345</v>
      </c>
    </row>
    <row r="50" spans="1:15" x14ac:dyDescent="0.25">
      <c r="A50" s="4">
        <f>'Sorted Data'!C968</f>
        <v>17</v>
      </c>
      <c r="B50" s="4" t="str">
        <f>'Sorted Data'!D968</f>
        <v>Cyp4a32</v>
      </c>
      <c r="C50" s="4">
        <f>'Sorted Data'!E968</f>
        <v>24.488182067871094</v>
      </c>
      <c r="D50" s="4">
        <f t="shared" si="0"/>
        <v>24.488182067871094</v>
      </c>
      <c r="E50">
        <f>'HKG Analysis'!D50</f>
        <v>19.213569005330402</v>
      </c>
      <c r="F50" s="6">
        <f t="shared" si="1"/>
        <v>5.2746130625406913</v>
      </c>
      <c r="H50" s="4">
        <v>49</v>
      </c>
      <c r="I50" s="4" t="s">
        <v>325</v>
      </c>
      <c r="J50" s="4" t="s">
        <v>322</v>
      </c>
      <c r="K50" s="6">
        <f t="shared" ca="1" si="2"/>
        <v>25.969174067179363</v>
      </c>
      <c r="L50">
        <f t="shared" ca="1" si="3"/>
        <v>8.3276716868082676</v>
      </c>
      <c r="M50" s="10">
        <f t="shared" ca="1" si="4"/>
        <v>3.1125836241979528E-3</v>
      </c>
      <c r="O50" s="11">
        <f t="shared" ca="1" si="16"/>
        <v>6.939763319947776</v>
      </c>
    </row>
    <row r="51" spans="1:15" x14ac:dyDescent="0.25">
      <c r="A51" s="4">
        <f>'Sorted Data'!C969</f>
        <v>17</v>
      </c>
      <c r="B51" s="4" t="str">
        <f>'Sorted Data'!D969</f>
        <v>Cyp4a32</v>
      </c>
      <c r="C51" s="4">
        <f>'Sorted Data'!E969</f>
        <v>24.479616165161133</v>
      </c>
      <c r="D51" s="4">
        <f t="shared" si="0"/>
        <v>24.479616165161133</v>
      </c>
      <c r="E51">
        <f>'HKG Analysis'!D51</f>
        <v>19.213569005330402</v>
      </c>
      <c r="F51" s="6">
        <f t="shared" si="1"/>
        <v>5.2660471598307304</v>
      </c>
      <c r="H51" s="4">
        <v>50</v>
      </c>
      <c r="I51" s="4" t="s">
        <v>325</v>
      </c>
      <c r="J51" s="4" t="s">
        <v>322</v>
      </c>
      <c r="K51" s="6">
        <f t="shared" ca="1" si="2"/>
        <v>28.451381047566731</v>
      </c>
      <c r="L51">
        <f t="shared" ca="1" si="3"/>
        <v>11.070594151814779</v>
      </c>
      <c r="M51" s="10">
        <f t="shared" ca="1" si="4"/>
        <v>4.6496374486267896E-4</v>
      </c>
      <c r="O51" s="11">
        <f t="shared" ca="1" si="16"/>
        <v>1.0366752290984753</v>
      </c>
    </row>
    <row r="52" spans="1:15" x14ac:dyDescent="0.25">
      <c r="A52" s="4">
        <f>'Sorted Data'!C970</f>
        <v>17</v>
      </c>
      <c r="B52" s="4" t="str">
        <f>'Sorted Data'!D970</f>
        <v>Cyp4a32</v>
      </c>
      <c r="C52" s="4">
        <f>'Sorted Data'!E970</f>
        <v>24.502601623535156</v>
      </c>
      <c r="D52" s="4">
        <f t="shared" si="0"/>
        <v>24.502601623535156</v>
      </c>
      <c r="E52">
        <f>'HKG Analysis'!D52</f>
        <v>19.213569005330402</v>
      </c>
      <c r="F52" s="6">
        <f t="shared" si="1"/>
        <v>5.2890326182047538</v>
      </c>
    </row>
    <row r="53" spans="1:15" x14ac:dyDescent="0.25">
      <c r="A53" s="4">
        <f>'Sorted Data'!C971</f>
        <v>18</v>
      </c>
      <c r="B53" s="4" t="str">
        <f>'Sorted Data'!D971</f>
        <v>Cyp4a32</v>
      </c>
      <c r="C53" s="4">
        <f>'Sorted Data'!E971</f>
        <v>23.397289276123047</v>
      </c>
      <c r="D53" s="4">
        <f t="shared" si="0"/>
        <v>23.397289276123047</v>
      </c>
      <c r="E53">
        <f>'HKG Analysis'!D53</f>
        <v>19.05781364440918</v>
      </c>
      <c r="F53" s="6">
        <f t="shared" si="1"/>
        <v>4.3394756317138672</v>
      </c>
    </row>
    <row r="54" spans="1:15" x14ac:dyDescent="0.25">
      <c r="A54" s="4">
        <f>'Sorted Data'!C972</f>
        <v>18</v>
      </c>
      <c r="B54" s="4" t="str">
        <f>'Sorted Data'!D972</f>
        <v>Cyp4a32</v>
      </c>
      <c r="C54" s="4">
        <f>'Sorted Data'!E972</f>
        <v>23.25672721862793</v>
      </c>
      <c r="D54" s="4">
        <f t="shared" si="0"/>
        <v>23.25672721862793</v>
      </c>
      <c r="E54">
        <f>'HKG Analysis'!D54</f>
        <v>19.05781364440918</v>
      </c>
      <c r="F54" s="6">
        <f t="shared" si="1"/>
        <v>4.19891357421875</v>
      </c>
    </row>
    <row r="55" spans="1:15" x14ac:dyDescent="0.25">
      <c r="A55" s="4">
        <f>'Sorted Data'!C973</f>
        <v>18</v>
      </c>
      <c r="B55" s="4" t="str">
        <f>'Sorted Data'!D973</f>
        <v>Cyp4a32</v>
      </c>
      <c r="C55" s="4">
        <f>'Sorted Data'!E973</f>
        <v>23.381698608398438</v>
      </c>
      <c r="D55" s="4">
        <f t="shared" si="0"/>
        <v>23.381698608398438</v>
      </c>
      <c r="E55">
        <f>'HKG Analysis'!D55</f>
        <v>19.05781364440918</v>
      </c>
      <c r="F55" s="6">
        <f t="shared" si="1"/>
        <v>4.3238849639892578</v>
      </c>
    </row>
    <row r="56" spans="1:15" x14ac:dyDescent="0.25">
      <c r="A56" s="4">
        <f>'Sorted Data'!C974</f>
        <v>19</v>
      </c>
      <c r="B56" s="4" t="str">
        <f>'Sorted Data'!D974</f>
        <v>Cyp4a32</v>
      </c>
      <c r="C56" s="4">
        <f>'Sorted Data'!E974</f>
        <v>23.266324996948242</v>
      </c>
      <c r="D56" s="4">
        <f t="shared" si="0"/>
        <v>23.266324996948242</v>
      </c>
      <c r="E56">
        <f>'HKG Analysis'!D56</f>
        <v>19.239555358886719</v>
      </c>
      <c r="F56" s="6">
        <f t="shared" si="1"/>
        <v>4.0267696380615234</v>
      </c>
    </row>
    <row r="57" spans="1:15" x14ac:dyDescent="0.25">
      <c r="A57" s="4">
        <f>'Sorted Data'!C975</f>
        <v>19</v>
      </c>
      <c r="B57" s="4" t="str">
        <f>'Sorted Data'!D975</f>
        <v>Cyp4a32</v>
      </c>
      <c r="C57" s="4">
        <f>'Sorted Data'!E975</f>
        <v>23.172544479370117</v>
      </c>
      <c r="D57" s="4">
        <f t="shared" si="0"/>
        <v>23.172544479370117</v>
      </c>
      <c r="E57">
        <f>'HKG Analysis'!D57</f>
        <v>19.239555358886719</v>
      </c>
      <c r="F57" s="6">
        <f t="shared" si="1"/>
        <v>3.9329891204833984</v>
      </c>
    </row>
    <row r="58" spans="1:15" x14ac:dyDescent="0.25">
      <c r="A58" s="4">
        <f>'Sorted Data'!C976</f>
        <v>19</v>
      </c>
      <c r="B58" s="4" t="str">
        <f>'Sorted Data'!D976</f>
        <v>Cyp4a32</v>
      </c>
      <c r="C58" s="4">
        <f>'Sorted Data'!E976</f>
        <v>23.222341537475586</v>
      </c>
      <c r="D58" s="4">
        <f t="shared" si="0"/>
        <v>23.222341537475586</v>
      </c>
      <c r="E58">
        <f>'HKG Analysis'!D58</f>
        <v>19.239555358886719</v>
      </c>
      <c r="F58" s="6">
        <f t="shared" si="1"/>
        <v>3.9827861785888672</v>
      </c>
    </row>
    <row r="59" spans="1:15" x14ac:dyDescent="0.25">
      <c r="A59" s="4">
        <f>'Sorted Data'!C977</f>
        <v>20</v>
      </c>
      <c r="B59" s="4" t="str">
        <f>'Sorted Data'!D977</f>
        <v>Cyp4a32</v>
      </c>
      <c r="C59" s="4">
        <f>'Sorted Data'!E977</f>
        <v>24.69990348815918</v>
      </c>
      <c r="D59" s="4">
        <f t="shared" si="0"/>
        <v>24.69990348815918</v>
      </c>
      <c r="E59">
        <f>'HKG Analysis'!D59</f>
        <v>19.005462646484375</v>
      </c>
      <c r="F59" s="6">
        <f t="shared" si="1"/>
        <v>5.6944408416748047</v>
      </c>
    </row>
    <row r="60" spans="1:15" x14ac:dyDescent="0.25">
      <c r="A60" s="4">
        <f>'Sorted Data'!C978</f>
        <v>20</v>
      </c>
      <c r="B60" s="4" t="str">
        <f>'Sorted Data'!D978</f>
        <v>Cyp4a32</v>
      </c>
      <c r="C60" s="4">
        <f>'Sorted Data'!E978</f>
        <v>24.697483062744141</v>
      </c>
      <c r="D60" s="4">
        <f t="shared" si="0"/>
        <v>24.697483062744141</v>
      </c>
      <c r="E60">
        <f>'HKG Analysis'!D60</f>
        <v>19.005462646484375</v>
      </c>
      <c r="F60" s="6">
        <f t="shared" si="1"/>
        <v>5.6920204162597656</v>
      </c>
    </row>
    <row r="61" spans="1:15" x14ac:dyDescent="0.25">
      <c r="A61" s="4">
        <f>'Sorted Data'!C979</f>
        <v>20</v>
      </c>
      <c r="B61" s="4" t="str">
        <f>'Sorted Data'!D979</f>
        <v>Cyp4a32</v>
      </c>
      <c r="C61" s="4">
        <f>'Sorted Data'!E979</f>
        <v>24.731130599975586</v>
      </c>
      <c r="D61" s="4">
        <f t="shared" si="0"/>
        <v>24.731130599975586</v>
      </c>
      <c r="E61">
        <f>'HKG Analysis'!D61</f>
        <v>19.005462646484375</v>
      </c>
      <c r="F61" s="6">
        <f t="shared" si="1"/>
        <v>5.7256679534912109</v>
      </c>
    </row>
    <row r="62" spans="1:15" x14ac:dyDescent="0.25">
      <c r="A62" s="4">
        <f>'Sorted Data'!C980</f>
        <v>21</v>
      </c>
      <c r="B62" s="4" t="str">
        <f>'Sorted Data'!D980</f>
        <v>Cyp4a32</v>
      </c>
      <c r="C62" s="4">
        <f>'Sorted Data'!E980</f>
        <v>22.233722686767578</v>
      </c>
      <c r="D62" s="4">
        <f t="shared" si="0"/>
        <v>22.233722686767578</v>
      </c>
      <c r="E62">
        <f>'HKG Analysis'!D62</f>
        <v>18.430726369222004</v>
      </c>
      <c r="F62" s="6">
        <f t="shared" si="1"/>
        <v>3.8029963175455741</v>
      </c>
    </row>
    <row r="63" spans="1:15" x14ac:dyDescent="0.25">
      <c r="A63" s="4">
        <f>'Sorted Data'!C981</f>
        <v>21</v>
      </c>
      <c r="B63" s="4" t="str">
        <f>'Sorted Data'!D981</f>
        <v>Cyp4a32</v>
      </c>
      <c r="C63" s="4">
        <f>'Sorted Data'!E981</f>
        <v>22.047658920288086</v>
      </c>
      <c r="D63" s="4">
        <f t="shared" si="0"/>
        <v>22.047658920288086</v>
      </c>
      <c r="E63">
        <f>'HKG Analysis'!D63</f>
        <v>18.430726369222004</v>
      </c>
      <c r="F63" s="6">
        <f t="shared" si="1"/>
        <v>3.6169325510660819</v>
      </c>
    </row>
    <row r="64" spans="1:15" x14ac:dyDescent="0.25">
      <c r="A64" s="4">
        <f>'Sorted Data'!C982</f>
        <v>21</v>
      </c>
      <c r="B64" s="4" t="str">
        <f>'Sorted Data'!D982</f>
        <v>Cyp4a32</v>
      </c>
      <c r="C64" s="4">
        <f>'Sorted Data'!E982</f>
        <v>22.292160034179688</v>
      </c>
      <c r="D64" s="4">
        <f t="shared" si="0"/>
        <v>22.292160034179688</v>
      </c>
      <c r="E64">
        <f>'HKG Analysis'!D64</f>
        <v>18.430726369222004</v>
      </c>
      <c r="F64" s="6">
        <f t="shared" si="1"/>
        <v>3.8614336649576835</v>
      </c>
    </row>
    <row r="65" spans="1:6" x14ac:dyDescent="0.25">
      <c r="A65" s="4">
        <f>'Sorted Data'!C983</f>
        <v>22</v>
      </c>
      <c r="B65" s="4" t="str">
        <f>'Sorted Data'!D983</f>
        <v>Cyp4a32</v>
      </c>
      <c r="C65" s="4">
        <f>'Sorted Data'!E983</f>
        <v>22.418437957763672</v>
      </c>
      <c r="D65" s="4">
        <f t="shared" si="0"/>
        <v>22.418437957763672</v>
      </c>
      <c r="E65">
        <f>'HKG Analysis'!D65</f>
        <v>18.509538650512695</v>
      </c>
      <c r="F65" s="6">
        <f t="shared" si="1"/>
        <v>3.9088993072509766</v>
      </c>
    </row>
    <row r="66" spans="1:6" x14ac:dyDescent="0.25">
      <c r="A66" s="4">
        <f>'Sorted Data'!C984</f>
        <v>22</v>
      </c>
      <c r="B66" s="4" t="str">
        <f>'Sorted Data'!D984</f>
        <v>Cyp4a32</v>
      </c>
      <c r="C66" s="4">
        <f>'Sorted Data'!E984</f>
        <v>22.198312759399414</v>
      </c>
      <c r="D66" s="4">
        <f t="shared" si="0"/>
        <v>22.198312759399414</v>
      </c>
      <c r="E66">
        <f>'HKG Analysis'!D66</f>
        <v>18.509538650512695</v>
      </c>
      <c r="F66" s="6">
        <f t="shared" si="1"/>
        <v>3.6887741088867188</v>
      </c>
    </row>
    <row r="67" spans="1:6" x14ac:dyDescent="0.25">
      <c r="A67" s="4">
        <f>'Sorted Data'!C985</f>
        <v>22</v>
      </c>
      <c r="B67" s="4" t="str">
        <f>'Sorted Data'!D985</f>
        <v>Cyp4a32</v>
      </c>
      <c r="C67" s="4">
        <f>'Sorted Data'!E985</f>
        <v>22.320125579833984</v>
      </c>
      <c r="D67" s="4">
        <f t="shared" ref="D67:D130" si="17">IF(C67&gt;35,35,C67)</f>
        <v>22.320125579833984</v>
      </c>
      <c r="E67">
        <f>'HKG Analysis'!D67</f>
        <v>18.509538650512695</v>
      </c>
      <c r="F67" s="6">
        <f t="shared" ref="F67:F130" si="18">D67-E67</f>
        <v>3.8105869293212891</v>
      </c>
    </row>
    <row r="68" spans="1:6" x14ac:dyDescent="0.25">
      <c r="A68" s="4">
        <f>'Sorted Data'!C986</f>
        <v>23</v>
      </c>
      <c r="B68" s="4" t="str">
        <f>'Sorted Data'!D986</f>
        <v>Cyp4a32</v>
      </c>
      <c r="C68" s="4">
        <f>'Sorted Data'!E986</f>
        <v>23.046543121337891</v>
      </c>
      <c r="D68" s="4">
        <f t="shared" si="17"/>
        <v>23.046543121337891</v>
      </c>
      <c r="E68">
        <f>'HKG Analysis'!D68</f>
        <v>18.970298767089844</v>
      </c>
      <c r="F68" s="6">
        <f t="shared" si="18"/>
        <v>4.0762443542480469</v>
      </c>
    </row>
    <row r="69" spans="1:6" x14ac:dyDescent="0.25">
      <c r="A69" s="4">
        <f>'Sorted Data'!C987</f>
        <v>23</v>
      </c>
      <c r="B69" s="4" t="str">
        <f>'Sorted Data'!D987</f>
        <v>Cyp4a32</v>
      </c>
      <c r="C69" s="4">
        <f>'Sorted Data'!E987</f>
        <v>23.077455520629883</v>
      </c>
      <c r="D69" s="4">
        <f t="shared" si="17"/>
        <v>23.077455520629883</v>
      </c>
      <c r="E69">
        <f>'HKG Analysis'!D69</f>
        <v>18.970298767089844</v>
      </c>
      <c r="F69" s="6">
        <f t="shared" si="18"/>
        <v>4.1071567535400391</v>
      </c>
    </row>
    <row r="70" spans="1:6" x14ac:dyDescent="0.25">
      <c r="A70" s="4">
        <f>'Sorted Data'!C988</f>
        <v>23</v>
      </c>
      <c r="B70" s="4" t="str">
        <f>'Sorted Data'!D988</f>
        <v>Cyp4a32</v>
      </c>
      <c r="C70" s="4">
        <f>'Sorted Data'!E988</f>
        <v>23.044672012329102</v>
      </c>
      <c r="D70" s="4">
        <f t="shared" si="17"/>
        <v>23.044672012329102</v>
      </c>
      <c r="E70">
        <f>'HKG Analysis'!D70</f>
        <v>18.970298767089844</v>
      </c>
      <c r="F70" s="6">
        <f t="shared" si="18"/>
        <v>4.0743732452392578</v>
      </c>
    </row>
    <row r="71" spans="1:6" x14ac:dyDescent="0.25">
      <c r="A71" s="4">
        <f>'Sorted Data'!C989</f>
        <v>24</v>
      </c>
      <c r="B71" s="4" t="str">
        <f>'Sorted Data'!D989</f>
        <v>Cyp4a32</v>
      </c>
      <c r="C71" s="4">
        <f>'Sorted Data'!E989</f>
        <v>22.193553924560547</v>
      </c>
      <c r="D71" s="4">
        <f t="shared" si="17"/>
        <v>22.193553924560547</v>
      </c>
      <c r="E71">
        <f>'HKG Analysis'!D71</f>
        <v>18.852489471435547</v>
      </c>
      <c r="F71" s="6">
        <f t="shared" si="18"/>
        <v>3.341064453125</v>
      </c>
    </row>
    <row r="72" spans="1:6" x14ac:dyDescent="0.25">
      <c r="A72" s="4">
        <f>'Sorted Data'!C990</f>
        <v>24</v>
      </c>
      <c r="B72" s="4" t="str">
        <f>'Sorted Data'!D990</f>
        <v>Cyp4a32</v>
      </c>
      <c r="C72" s="4">
        <f>'Sorted Data'!E990</f>
        <v>22.275909423828125</v>
      </c>
      <c r="D72" s="4">
        <f t="shared" si="17"/>
        <v>22.275909423828125</v>
      </c>
      <c r="E72">
        <f>'HKG Analysis'!D72</f>
        <v>18.852489471435547</v>
      </c>
      <c r="F72" s="6">
        <f t="shared" si="18"/>
        <v>3.4234199523925781</v>
      </c>
    </row>
    <row r="73" spans="1:6" x14ac:dyDescent="0.25">
      <c r="A73" s="4">
        <f>'Sorted Data'!C991</f>
        <v>24</v>
      </c>
      <c r="B73" s="4" t="str">
        <f>'Sorted Data'!D991</f>
        <v>Cyp4a32</v>
      </c>
      <c r="C73" s="4">
        <f>'Sorted Data'!E991</f>
        <v>21.879894256591797</v>
      </c>
      <c r="D73" s="4">
        <f t="shared" si="17"/>
        <v>21.879894256591797</v>
      </c>
      <c r="E73">
        <f>'HKG Analysis'!D73</f>
        <v>18.852489471435547</v>
      </c>
      <c r="F73" s="6">
        <f t="shared" si="18"/>
        <v>3.02740478515625</v>
      </c>
    </row>
    <row r="74" spans="1:6" x14ac:dyDescent="0.25">
      <c r="A74" s="4">
        <f>'Sorted Data'!C992</f>
        <v>25</v>
      </c>
      <c r="B74" s="4" t="str">
        <f>'Sorted Data'!D992</f>
        <v>Cyp4a32</v>
      </c>
      <c r="C74" s="4">
        <f>'Sorted Data'!E992</f>
        <v>23.170513153076172</v>
      </c>
      <c r="D74" s="4">
        <f t="shared" si="17"/>
        <v>23.170513153076172</v>
      </c>
      <c r="E74">
        <f>'HKG Analysis'!D74</f>
        <v>18.499225616455078</v>
      </c>
      <c r="F74" s="6">
        <f t="shared" si="18"/>
        <v>4.6712875366210938</v>
      </c>
    </row>
    <row r="75" spans="1:6" x14ac:dyDescent="0.25">
      <c r="A75" s="4">
        <f>'Sorted Data'!C993</f>
        <v>25</v>
      </c>
      <c r="B75" s="4" t="str">
        <f>'Sorted Data'!D993</f>
        <v>Cyp4a32</v>
      </c>
      <c r="C75" s="4">
        <f>'Sorted Data'!E993</f>
        <v>23.126762390136719</v>
      </c>
      <c r="D75" s="4">
        <f t="shared" si="17"/>
        <v>23.126762390136719</v>
      </c>
      <c r="E75">
        <f>'HKG Analysis'!D75</f>
        <v>18.499225616455078</v>
      </c>
      <c r="F75" s="6">
        <f t="shared" si="18"/>
        <v>4.6275367736816406</v>
      </c>
    </row>
    <row r="76" spans="1:6" x14ac:dyDescent="0.25">
      <c r="A76" s="4">
        <f>'Sorted Data'!C994</f>
        <v>25</v>
      </c>
      <c r="B76" s="4" t="str">
        <f>'Sorted Data'!D994</f>
        <v>Cyp4a32</v>
      </c>
      <c r="C76" s="4">
        <f>'Sorted Data'!E994</f>
        <v>23.235025405883789</v>
      </c>
      <c r="D76" s="4">
        <f t="shared" si="17"/>
        <v>23.235025405883789</v>
      </c>
      <c r="E76">
        <f>'HKG Analysis'!D76</f>
        <v>18.499225616455078</v>
      </c>
      <c r="F76" s="6">
        <f t="shared" si="18"/>
        <v>4.7357997894287109</v>
      </c>
    </row>
    <row r="77" spans="1:6" x14ac:dyDescent="0.25">
      <c r="A77" s="4">
        <f>'Sorted Data'!C995</f>
        <v>26</v>
      </c>
      <c r="B77" s="4" t="str">
        <f>'Sorted Data'!D995</f>
        <v>Cyp4a32</v>
      </c>
      <c r="C77" s="4">
        <f>'Sorted Data'!E995</f>
        <v>31.285612106323242</v>
      </c>
      <c r="D77" s="4">
        <f t="shared" si="17"/>
        <v>31.285612106323242</v>
      </c>
      <c r="E77">
        <f>'HKG Analysis'!D77</f>
        <v>18.290826797485352</v>
      </c>
      <c r="F77" s="6">
        <f t="shared" si="18"/>
        <v>12.994785308837891</v>
      </c>
    </row>
    <row r="78" spans="1:6" x14ac:dyDescent="0.25">
      <c r="A78" s="4">
        <f>'Sorted Data'!C996</f>
        <v>26</v>
      </c>
      <c r="B78" s="4" t="str">
        <f>'Sorted Data'!D996</f>
        <v>Cyp4a32</v>
      </c>
      <c r="C78" s="4">
        <f>'Sorted Data'!E996</f>
        <v>31.048257827758789</v>
      </c>
      <c r="D78" s="4">
        <f t="shared" si="17"/>
        <v>31.048257827758789</v>
      </c>
      <c r="E78">
        <f>'HKG Analysis'!D78</f>
        <v>18.290826797485352</v>
      </c>
      <c r="F78" s="6">
        <f t="shared" si="18"/>
        <v>12.757431030273438</v>
      </c>
    </row>
    <row r="79" spans="1:6" x14ac:dyDescent="0.25">
      <c r="A79" s="4">
        <f>'Sorted Data'!C997</f>
        <v>26</v>
      </c>
      <c r="B79" s="4" t="str">
        <f>'Sorted Data'!D997</f>
        <v>Cyp4a32</v>
      </c>
      <c r="C79" s="4">
        <f>'Sorted Data'!E997</f>
        <v>30.157133102416992</v>
      </c>
      <c r="D79" s="4">
        <f t="shared" si="17"/>
        <v>30.157133102416992</v>
      </c>
      <c r="E79">
        <f>'HKG Analysis'!D79</f>
        <v>18.290826797485352</v>
      </c>
      <c r="F79" s="6">
        <f t="shared" si="18"/>
        <v>11.866306304931641</v>
      </c>
    </row>
    <row r="80" spans="1:6" x14ac:dyDescent="0.25">
      <c r="A80" s="4">
        <f>'Sorted Data'!C998</f>
        <v>27</v>
      </c>
      <c r="B80" s="4" t="str">
        <f>'Sorted Data'!D998</f>
        <v>Cyp4a32</v>
      </c>
      <c r="C80" s="4">
        <f>'Sorted Data'!E998</f>
        <v>30.382041931152344</v>
      </c>
      <c r="D80" s="4">
        <f t="shared" si="17"/>
        <v>30.382041931152344</v>
      </c>
      <c r="E80">
        <f>'HKG Analysis'!D80</f>
        <v>18.295281728108723</v>
      </c>
      <c r="F80" s="6">
        <f t="shared" si="18"/>
        <v>12.086760203043621</v>
      </c>
    </row>
    <row r="81" spans="1:6" x14ac:dyDescent="0.25">
      <c r="A81" s="4">
        <f>'Sorted Data'!C999</f>
        <v>27</v>
      </c>
      <c r="B81" s="4" t="str">
        <f>'Sorted Data'!D999</f>
        <v>Cyp4a32</v>
      </c>
      <c r="C81" s="4">
        <f>'Sorted Data'!E999</f>
        <v>30.19816780090332</v>
      </c>
      <c r="D81" s="4">
        <f t="shared" si="17"/>
        <v>30.19816780090332</v>
      </c>
      <c r="E81">
        <f>'HKG Analysis'!D81</f>
        <v>18.295281728108723</v>
      </c>
      <c r="F81" s="6">
        <f t="shared" si="18"/>
        <v>11.902886072794598</v>
      </c>
    </row>
    <row r="82" spans="1:6" x14ac:dyDescent="0.25">
      <c r="A82" s="4">
        <f>'Sorted Data'!C1000</f>
        <v>27</v>
      </c>
      <c r="B82" s="4" t="str">
        <f>'Sorted Data'!D1000</f>
        <v>Cyp4a32</v>
      </c>
      <c r="C82" s="4">
        <f>'Sorted Data'!E1000</f>
        <v>29.980861663818359</v>
      </c>
      <c r="D82" s="4">
        <f t="shared" si="17"/>
        <v>29.980861663818359</v>
      </c>
      <c r="E82">
        <f>'HKG Analysis'!D82</f>
        <v>18.295281728108723</v>
      </c>
      <c r="F82" s="6">
        <f t="shared" si="18"/>
        <v>11.685579935709637</v>
      </c>
    </row>
    <row r="83" spans="1:6" x14ac:dyDescent="0.25">
      <c r="A83" s="4">
        <f>'Sorted Data'!C1001</f>
        <v>28</v>
      </c>
      <c r="B83" s="4" t="str">
        <f>'Sorted Data'!D1001</f>
        <v>Cyp4a32</v>
      </c>
      <c r="C83" s="4">
        <f>'Sorted Data'!E1001</f>
        <v>29.72770881652832</v>
      </c>
      <c r="D83" s="4">
        <f t="shared" si="17"/>
        <v>29.72770881652832</v>
      </c>
      <c r="E83">
        <f>'HKG Analysis'!D83</f>
        <v>18.442558924357098</v>
      </c>
      <c r="F83" s="6">
        <f t="shared" si="18"/>
        <v>11.285149892171223</v>
      </c>
    </row>
    <row r="84" spans="1:6" x14ac:dyDescent="0.25">
      <c r="A84" s="4">
        <f>'Sorted Data'!C1002</f>
        <v>28</v>
      </c>
      <c r="B84" s="4" t="str">
        <f>'Sorted Data'!D1002</f>
        <v>Cyp4a32</v>
      </c>
      <c r="C84" s="4">
        <f>'Sorted Data'!E1002</f>
        <v>30.046833038330078</v>
      </c>
      <c r="D84" s="4">
        <f t="shared" si="17"/>
        <v>30.046833038330078</v>
      </c>
      <c r="E84">
        <f>'HKG Analysis'!D84</f>
        <v>18.442558924357098</v>
      </c>
      <c r="F84" s="6">
        <f t="shared" si="18"/>
        <v>11.604274113972981</v>
      </c>
    </row>
    <row r="85" spans="1:6" x14ac:dyDescent="0.25">
      <c r="A85" s="4">
        <f>'Sorted Data'!C1003</f>
        <v>28</v>
      </c>
      <c r="B85" s="4" t="str">
        <f>'Sorted Data'!D1003</f>
        <v>Cyp4a32</v>
      </c>
      <c r="C85" s="4">
        <f>'Sorted Data'!E1003</f>
        <v>29.947345733642578</v>
      </c>
      <c r="D85" s="4">
        <f t="shared" si="17"/>
        <v>29.947345733642578</v>
      </c>
      <c r="E85">
        <f>'HKG Analysis'!D85</f>
        <v>18.442558924357098</v>
      </c>
      <c r="F85" s="6">
        <f t="shared" si="18"/>
        <v>11.504786809285481</v>
      </c>
    </row>
    <row r="86" spans="1:6" x14ac:dyDescent="0.25">
      <c r="A86" s="4">
        <f>'Sorted Data'!C1004</f>
        <v>29</v>
      </c>
      <c r="B86" s="4" t="str">
        <f>'Sorted Data'!D1004</f>
        <v>Cyp4a32</v>
      </c>
      <c r="C86" s="4">
        <f>'Sorted Data'!E1004</f>
        <v>28.551721572875977</v>
      </c>
      <c r="D86" s="4">
        <f t="shared" si="17"/>
        <v>28.551721572875977</v>
      </c>
      <c r="E86">
        <f>'HKG Analysis'!D86</f>
        <v>18.380696614583332</v>
      </c>
      <c r="F86" s="6">
        <f t="shared" si="18"/>
        <v>10.171024958292644</v>
      </c>
    </row>
    <row r="87" spans="1:6" x14ac:dyDescent="0.25">
      <c r="A87" s="4">
        <f>'Sorted Data'!C1005</f>
        <v>29</v>
      </c>
      <c r="B87" s="4" t="str">
        <f>'Sorted Data'!D1005</f>
        <v>Cyp4a32</v>
      </c>
      <c r="C87" s="4">
        <f>'Sorted Data'!E1005</f>
        <v>28.500421524047852</v>
      </c>
      <c r="D87" s="4">
        <f t="shared" si="17"/>
        <v>28.500421524047852</v>
      </c>
      <c r="E87">
        <f>'HKG Analysis'!D87</f>
        <v>18.380696614583332</v>
      </c>
      <c r="F87" s="6">
        <f t="shared" si="18"/>
        <v>10.119724909464519</v>
      </c>
    </row>
    <row r="88" spans="1:6" x14ac:dyDescent="0.25">
      <c r="A88" s="4">
        <f>'Sorted Data'!C1006</f>
        <v>29</v>
      </c>
      <c r="B88" s="4" t="str">
        <f>'Sorted Data'!D1006</f>
        <v>Cyp4a32</v>
      </c>
      <c r="C88" s="4">
        <f>'Sorted Data'!E1006</f>
        <v>28.64695930480957</v>
      </c>
      <c r="D88" s="4">
        <f t="shared" si="17"/>
        <v>28.64695930480957</v>
      </c>
      <c r="E88">
        <f>'HKG Analysis'!D88</f>
        <v>18.380696614583332</v>
      </c>
      <c r="F88" s="6">
        <f t="shared" si="18"/>
        <v>10.266262690226238</v>
      </c>
    </row>
    <row r="89" spans="1:6" x14ac:dyDescent="0.25">
      <c r="A89" s="4">
        <f>'Sorted Data'!C1007</f>
        <v>30</v>
      </c>
      <c r="B89" s="4" t="str">
        <f>'Sorted Data'!D1007</f>
        <v>Cyp4a32</v>
      </c>
      <c r="C89" s="4">
        <f>'Sorted Data'!E1007</f>
        <v>28.941932678222656</v>
      </c>
      <c r="D89" s="4">
        <f t="shared" si="17"/>
        <v>28.941932678222656</v>
      </c>
      <c r="E89">
        <f>'HKG Analysis'!D89</f>
        <v>18.415869394938152</v>
      </c>
      <c r="F89" s="6">
        <f t="shared" si="18"/>
        <v>10.526063283284504</v>
      </c>
    </row>
    <row r="90" spans="1:6" x14ac:dyDescent="0.25">
      <c r="A90" s="4">
        <f>'Sorted Data'!C1008</f>
        <v>30</v>
      </c>
      <c r="B90" s="4" t="str">
        <f>'Sorted Data'!D1008</f>
        <v>Cyp4a32</v>
      </c>
      <c r="C90" s="4">
        <f>'Sorted Data'!E1008</f>
        <v>29.426292419433594</v>
      </c>
      <c r="D90" s="4">
        <f t="shared" si="17"/>
        <v>29.426292419433594</v>
      </c>
      <c r="E90">
        <f>'HKG Analysis'!D90</f>
        <v>18.415869394938152</v>
      </c>
      <c r="F90" s="6">
        <f t="shared" si="18"/>
        <v>11.010423024495442</v>
      </c>
    </row>
    <row r="91" spans="1:6" x14ac:dyDescent="0.25">
      <c r="A91" s="4">
        <f>'Sorted Data'!C1009</f>
        <v>30</v>
      </c>
      <c r="B91" s="4" t="str">
        <f>'Sorted Data'!D1009</f>
        <v>Cyp4a32</v>
      </c>
      <c r="C91" s="4">
        <f>'Sorted Data'!E1009</f>
        <v>28.994901657104492</v>
      </c>
      <c r="D91" s="4">
        <f t="shared" si="17"/>
        <v>28.994901657104492</v>
      </c>
      <c r="E91">
        <f>'HKG Analysis'!D91</f>
        <v>18.415869394938152</v>
      </c>
      <c r="F91" s="6">
        <f t="shared" si="18"/>
        <v>10.57903226216634</v>
      </c>
    </row>
    <row r="92" spans="1:6" x14ac:dyDescent="0.25">
      <c r="A92" s="4">
        <f>'Sorted Data'!C1010</f>
        <v>31</v>
      </c>
      <c r="B92" s="4" t="str">
        <f>'Sorted Data'!D1010</f>
        <v>Cyp4a32</v>
      </c>
      <c r="C92" s="4">
        <f>'Sorted Data'!E1010</f>
        <v>27.345346450805664</v>
      </c>
      <c r="D92" s="4">
        <f t="shared" si="17"/>
        <v>27.345346450805664</v>
      </c>
      <c r="E92">
        <f>'HKG Analysis'!D92</f>
        <v>18.247453689575195</v>
      </c>
      <c r="F92" s="6">
        <f t="shared" si="18"/>
        <v>9.0978927612304688</v>
      </c>
    </row>
    <row r="93" spans="1:6" x14ac:dyDescent="0.25">
      <c r="A93" s="4">
        <f>'Sorted Data'!C1011</f>
        <v>31</v>
      </c>
      <c r="B93" s="4" t="str">
        <f>'Sorted Data'!D1011</f>
        <v>Cyp4a32</v>
      </c>
      <c r="C93" s="4">
        <f>'Sorted Data'!E1011</f>
        <v>26.972366333007813</v>
      </c>
      <c r="D93" s="4">
        <f t="shared" si="17"/>
        <v>26.972366333007813</v>
      </c>
      <c r="E93">
        <f>'HKG Analysis'!D93</f>
        <v>18.247453689575195</v>
      </c>
      <c r="F93" s="6">
        <f t="shared" si="18"/>
        <v>8.7249126434326172</v>
      </c>
    </row>
    <row r="94" spans="1:6" x14ac:dyDescent="0.25">
      <c r="A94" s="4">
        <f>'Sorted Data'!C1012</f>
        <v>31</v>
      </c>
      <c r="B94" s="4" t="str">
        <f>'Sorted Data'!D1012</f>
        <v>Cyp4a32</v>
      </c>
      <c r="C94" s="4">
        <f>'Sorted Data'!E1012</f>
        <v>26.990074157714844</v>
      </c>
      <c r="D94" s="4">
        <f t="shared" si="17"/>
        <v>26.990074157714844</v>
      </c>
      <c r="E94">
        <f>'HKG Analysis'!D94</f>
        <v>18.247453689575195</v>
      </c>
      <c r="F94" s="6">
        <f t="shared" si="18"/>
        <v>8.7426204681396484</v>
      </c>
    </row>
    <row r="95" spans="1:6" x14ac:dyDescent="0.25">
      <c r="A95" s="4">
        <f>'Sorted Data'!C1013</f>
        <v>32</v>
      </c>
      <c r="B95" s="4" t="str">
        <f>'Sorted Data'!D1013</f>
        <v>Cyp4a32</v>
      </c>
      <c r="C95" s="4">
        <f>'Sorted Data'!E1013</f>
        <v>27.460395812988281</v>
      </c>
      <c r="D95" s="4">
        <f t="shared" si="17"/>
        <v>27.460395812988281</v>
      </c>
      <c r="E95">
        <f>'HKG Analysis'!D95</f>
        <v>18.083527247111004</v>
      </c>
      <c r="F95" s="6">
        <f t="shared" si="18"/>
        <v>9.3768685658772775</v>
      </c>
    </row>
    <row r="96" spans="1:6" x14ac:dyDescent="0.25">
      <c r="A96" s="4">
        <f>'Sorted Data'!C1014</f>
        <v>32</v>
      </c>
      <c r="B96" s="4" t="str">
        <f>'Sorted Data'!D1014</f>
        <v>Cyp4a32</v>
      </c>
      <c r="C96" s="4">
        <f>'Sorted Data'!E1014</f>
        <v>27.209409713745117</v>
      </c>
      <c r="D96" s="4">
        <f t="shared" si="17"/>
        <v>27.209409713745117</v>
      </c>
      <c r="E96">
        <f>'HKG Analysis'!D96</f>
        <v>18.083527247111004</v>
      </c>
      <c r="F96" s="6">
        <f t="shared" si="18"/>
        <v>9.1258824666341134</v>
      </c>
    </row>
    <row r="97" spans="1:6" x14ac:dyDescent="0.25">
      <c r="A97" s="4">
        <f>'Sorted Data'!C1015</f>
        <v>32</v>
      </c>
      <c r="B97" s="4" t="str">
        <f>'Sorted Data'!D1015</f>
        <v>Cyp4a32</v>
      </c>
      <c r="C97" s="4">
        <f>'Sorted Data'!E1015</f>
        <v>27.26850700378418</v>
      </c>
      <c r="D97" s="4">
        <f t="shared" si="17"/>
        <v>27.26850700378418</v>
      </c>
      <c r="E97">
        <f>'HKG Analysis'!D97</f>
        <v>18.083527247111004</v>
      </c>
      <c r="F97" s="6">
        <f t="shared" si="18"/>
        <v>9.1849797566731759</v>
      </c>
    </row>
    <row r="98" spans="1:6" x14ac:dyDescent="0.25">
      <c r="A98" s="4">
        <f>'Sorted Data'!C1016</f>
        <v>33</v>
      </c>
      <c r="B98" s="4" t="str">
        <f>'Sorted Data'!D1016</f>
        <v>Cyp4a32</v>
      </c>
      <c r="C98" s="4">
        <f>'Sorted Data'!E1016</f>
        <v>27.069187164306641</v>
      </c>
      <c r="D98" s="4">
        <f t="shared" si="17"/>
        <v>27.069187164306641</v>
      </c>
      <c r="E98">
        <f>'HKG Analysis'!D98</f>
        <v>18.172852198282879</v>
      </c>
      <c r="F98" s="6">
        <f t="shared" si="18"/>
        <v>8.8963349660237618</v>
      </c>
    </row>
    <row r="99" spans="1:6" x14ac:dyDescent="0.25">
      <c r="A99" s="4">
        <f>'Sorted Data'!C1017</f>
        <v>33</v>
      </c>
      <c r="B99" s="4" t="str">
        <f>'Sorted Data'!D1017</f>
        <v>Cyp4a32</v>
      </c>
      <c r="C99" s="4">
        <f>'Sorted Data'!E1017</f>
        <v>27.288188934326172</v>
      </c>
      <c r="D99" s="4">
        <f t="shared" si="17"/>
        <v>27.288188934326172</v>
      </c>
      <c r="E99">
        <f>'HKG Analysis'!D99</f>
        <v>18.172852198282879</v>
      </c>
      <c r="F99" s="6">
        <f t="shared" si="18"/>
        <v>9.1153367360432931</v>
      </c>
    </row>
    <row r="100" spans="1:6" x14ac:dyDescent="0.25">
      <c r="A100" s="4">
        <f>'Sorted Data'!C1018</f>
        <v>33</v>
      </c>
      <c r="B100" s="4" t="str">
        <f>'Sorted Data'!D1018</f>
        <v>Cyp4a32</v>
      </c>
      <c r="C100" s="4">
        <f>'Sorted Data'!E1018</f>
        <v>27.266839981079102</v>
      </c>
      <c r="D100" s="4">
        <f t="shared" si="17"/>
        <v>27.266839981079102</v>
      </c>
      <c r="E100">
        <f>'HKG Analysis'!D100</f>
        <v>18.172852198282879</v>
      </c>
      <c r="F100" s="6">
        <f t="shared" si="18"/>
        <v>9.0939877827962228</v>
      </c>
    </row>
    <row r="101" spans="1:6" x14ac:dyDescent="0.25">
      <c r="A101" s="4">
        <f>'Sorted Data'!C1019</f>
        <v>34</v>
      </c>
      <c r="B101" s="4" t="str">
        <f>'Sorted Data'!D1019</f>
        <v>Cyp4a32</v>
      </c>
      <c r="C101" s="4">
        <f>'Sorted Data'!E1019</f>
        <v>26.884574890136719</v>
      </c>
      <c r="D101" s="4">
        <f t="shared" si="17"/>
        <v>26.884574890136719</v>
      </c>
      <c r="E101">
        <f>'HKG Analysis'!D101</f>
        <v>17.969636917114258</v>
      </c>
      <c r="F101" s="6">
        <f t="shared" si="18"/>
        <v>8.9149379730224609</v>
      </c>
    </row>
    <row r="102" spans="1:6" x14ac:dyDescent="0.25">
      <c r="A102" s="4">
        <f>'Sorted Data'!C1020</f>
        <v>34</v>
      </c>
      <c r="B102" s="4" t="str">
        <f>'Sorted Data'!D1020</f>
        <v>Cyp4a32</v>
      </c>
      <c r="C102" s="4">
        <f>'Sorted Data'!E1020</f>
        <v>26.965816497802734</v>
      </c>
      <c r="D102" s="4">
        <f t="shared" si="17"/>
        <v>26.965816497802734</v>
      </c>
      <c r="E102">
        <f>'HKG Analysis'!D102</f>
        <v>17.969636917114258</v>
      </c>
      <c r="F102" s="6">
        <f t="shared" si="18"/>
        <v>8.9961795806884766</v>
      </c>
    </row>
    <row r="103" spans="1:6" x14ac:dyDescent="0.25">
      <c r="A103" s="4">
        <f>'Sorted Data'!C1021</f>
        <v>34</v>
      </c>
      <c r="B103" s="4" t="str">
        <f>'Sorted Data'!D1021</f>
        <v>Cyp4a32</v>
      </c>
      <c r="C103" s="4">
        <f>'Sorted Data'!E1021</f>
        <v>27.117290496826172</v>
      </c>
      <c r="D103" s="4">
        <f t="shared" si="17"/>
        <v>27.117290496826172</v>
      </c>
      <c r="E103">
        <f>'HKG Analysis'!D103</f>
        <v>17.969636917114258</v>
      </c>
      <c r="F103" s="6">
        <f t="shared" si="18"/>
        <v>9.1476535797119141</v>
      </c>
    </row>
    <row r="104" spans="1:6" x14ac:dyDescent="0.25">
      <c r="A104" s="4">
        <f>'Sorted Data'!C1022</f>
        <v>35</v>
      </c>
      <c r="B104" s="4" t="str">
        <f>'Sorted Data'!D1022</f>
        <v>Cyp4a32</v>
      </c>
      <c r="C104" s="4">
        <f>'Sorted Data'!E1022</f>
        <v>24.909570693969727</v>
      </c>
      <c r="D104" s="4">
        <f t="shared" si="17"/>
        <v>24.909570693969727</v>
      </c>
      <c r="E104">
        <f>'HKG Analysis'!D104</f>
        <v>18.171161015828449</v>
      </c>
      <c r="F104" s="6">
        <f t="shared" si="18"/>
        <v>6.7384096781412772</v>
      </c>
    </row>
    <row r="105" spans="1:6" x14ac:dyDescent="0.25">
      <c r="A105" s="4">
        <f>'Sorted Data'!C1023</f>
        <v>35</v>
      </c>
      <c r="B105" s="4" t="str">
        <f>'Sorted Data'!D1023</f>
        <v>Cyp4a32</v>
      </c>
      <c r="C105" s="4">
        <f>'Sorted Data'!E1023</f>
        <v>24.871316909790039</v>
      </c>
      <c r="D105" s="4">
        <f t="shared" si="17"/>
        <v>24.871316909790039</v>
      </c>
      <c r="E105">
        <f>'HKG Analysis'!D105</f>
        <v>18.171161015828449</v>
      </c>
      <c r="F105" s="6">
        <f t="shared" si="18"/>
        <v>6.7001558939615897</v>
      </c>
    </row>
    <row r="106" spans="1:6" x14ac:dyDescent="0.25">
      <c r="A106" s="4">
        <f>'Sorted Data'!C1024</f>
        <v>35</v>
      </c>
      <c r="B106" s="4" t="str">
        <f>'Sorted Data'!D1024</f>
        <v>Cyp4a32</v>
      </c>
      <c r="C106" s="4">
        <f>'Sorted Data'!E1024</f>
        <v>24.90009880065918</v>
      </c>
      <c r="D106" s="4">
        <f t="shared" si="17"/>
        <v>24.90009880065918</v>
      </c>
      <c r="E106">
        <f>'HKG Analysis'!D106</f>
        <v>18.171161015828449</v>
      </c>
      <c r="F106" s="6">
        <f t="shared" si="18"/>
        <v>6.7289377848307304</v>
      </c>
    </row>
    <row r="107" spans="1:6" x14ac:dyDescent="0.25">
      <c r="A107" s="4">
        <f>'Sorted Data'!C1025</f>
        <v>36</v>
      </c>
      <c r="B107" s="4" t="str">
        <f>'Sorted Data'!D1025</f>
        <v>Cyp4a32</v>
      </c>
      <c r="C107" s="4">
        <f>'Sorted Data'!E1025</f>
        <v>27.981948852539063</v>
      </c>
      <c r="D107" s="4">
        <f t="shared" si="17"/>
        <v>27.981948852539063</v>
      </c>
      <c r="E107">
        <f>'HKG Analysis'!D107</f>
        <v>17.664061228434246</v>
      </c>
      <c r="F107" s="6">
        <f t="shared" si="18"/>
        <v>10.317887624104817</v>
      </c>
    </row>
    <row r="108" spans="1:6" x14ac:dyDescent="0.25">
      <c r="A108" s="4">
        <f>'Sorted Data'!C1026</f>
        <v>36</v>
      </c>
      <c r="B108" s="4" t="str">
        <f>'Sorted Data'!D1026</f>
        <v>Cyp4a32</v>
      </c>
      <c r="C108" s="4">
        <f>'Sorted Data'!E1026</f>
        <v>27.988222122192383</v>
      </c>
      <c r="D108" s="4">
        <f t="shared" si="17"/>
        <v>27.988222122192383</v>
      </c>
      <c r="E108">
        <f>'HKG Analysis'!D108</f>
        <v>17.664061228434246</v>
      </c>
      <c r="F108" s="6">
        <f t="shared" si="18"/>
        <v>10.324160893758137</v>
      </c>
    </row>
    <row r="109" spans="1:6" x14ac:dyDescent="0.25">
      <c r="A109" s="4">
        <f>'Sorted Data'!C1027</f>
        <v>36</v>
      </c>
      <c r="B109" s="4" t="str">
        <f>'Sorted Data'!D1027</f>
        <v>Cyp4a32</v>
      </c>
      <c r="C109" s="4">
        <f>'Sorted Data'!E1027</f>
        <v>28.168685913085938</v>
      </c>
      <c r="D109" s="4">
        <f t="shared" si="17"/>
        <v>28.168685913085938</v>
      </c>
      <c r="E109">
        <f>'HKG Analysis'!D109</f>
        <v>17.664061228434246</v>
      </c>
      <c r="F109" s="6">
        <f t="shared" si="18"/>
        <v>10.504624684651692</v>
      </c>
    </row>
    <row r="110" spans="1:6" x14ac:dyDescent="0.25">
      <c r="A110" s="4">
        <f>'Sorted Data'!C1028</f>
        <v>37</v>
      </c>
      <c r="B110" s="4" t="str">
        <f>'Sorted Data'!D1028</f>
        <v>Cyp4a32</v>
      </c>
      <c r="C110" s="4">
        <f>'Sorted Data'!E1028</f>
        <v>28.194438934326172</v>
      </c>
      <c r="D110" s="4">
        <f t="shared" si="17"/>
        <v>28.194438934326172</v>
      </c>
      <c r="E110">
        <f>'HKG Analysis'!D110</f>
        <v>17.979167302449543</v>
      </c>
      <c r="F110" s="6">
        <f t="shared" si="18"/>
        <v>10.215271631876629</v>
      </c>
    </row>
    <row r="111" spans="1:6" x14ac:dyDescent="0.25">
      <c r="A111" s="4">
        <f>'Sorted Data'!C1029</f>
        <v>37</v>
      </c>
      <c r="B111" s="4" t="str">
        <f>'Sorted Data'!D1029</f>
        <v>Cyp4a32</v>
      </c>
      <c r="C111" s="4">
        <f>'Sorted Data'!E1029</f>
        <v>28.005292892456055</v>
      </c>
      <c r="D111" s="4">
        <f t="shared" si="17"/>
        <v>28.005292892456055</v>
      </c>
      <c r="E111">
        <f>'HKG Analysis'!D111</f>
        <v>17.979167302449543</v>
      </c>
      <c r="F111" s="6">
        <f t="shared" si="18"/>
        <v>10.026125590006512</v>
      </c>
    </row>
    <row r="112" spans="1:6" x14ac:dyDescent="0.25">
      <c r="A112" s="4">
        <f>'Sorted Data'!C1030</f>
        <v>37</v>
      </c>
      <c r="B112" s="4" t="str">
        <f>'Sorted Data'!D1030</f>
        <v>Cyp4a32</v>
      </c>
      <c r="C112" s="4">
        <f>'Sorted Data'!E1030</f>
        <v>28.486902236938477</v>
      </c>
      <c r="D112" s="4">
        <f t="shared" si="17"/>
        <v>28.486902236938477</v>
      </c>
      <c r="E112">
        <f>'HKG Analysis'!D112</f>
        <v>17.979167302449543</v>
      </c>
      <c r="F112" s="6">
        <f t="shared" si="18"/>
        <v>10.507734934488933</v>
      </c>
    </row>
    <row r="113" spans="1:6" x14ac:dyDescent="0.25">
      <c r="A113" s="4">
        <f>'Sorted Data'!C1031</f>
        <v>38</v>
      </c>
      <c r="B113" s="4" t="str">
        <f>'Sorted Data'!D1031</f>
        <v>Cyp4a32</v>
      </c>
      <c r="C113" s="4">
        <f>'Sorted Data'!E1031</f>
        <v>23.564201354980469</v>
      </c>
      <c r="D113" s="4">
        <f t="shared" si="17"/>
        <v>23.564201354980469</v>
      </c>
      <c r="E113">
        <f>'HKG Analysis'!D113</f>
        <v>17.921419779459637</v>
      </c>
      <c r="F113" s="6">
        <f t="shared" si="18"/>
        <v>5.6427815755208321</v>
      </c>
    </row>
    <row r="114" spans="1:6" x14ac:dyDescent="0.25">
      <c r="A114" s="4">
        <f>'Sorted Data'!C1032</f>
        <v>38</v>
      </c>
      <c r="B114" s="4" t="str">
        <f>'Sorted Data'!D1032</f>
        <v>Cyp4a32</v>
      </c>
      <c r="C114" s="4">
        <f>'Sorted Data'!E1032</f>
        <v>23.46337890625</v>
      </c>
      <c r="D114" s="4">
        <f t="shared" si="17"/>
        <v>23.46337890625</v>
      </c>
      <c r="E114">
        <f>'HKG Analysis'!D114</f>
        <v>17.921419779459637</v>
      </c>
      <c r="F114" s="6">
        <f t="shared" si="18"/>
        <v>5.5419591267903634</v>
      </c>
    </row>
    <row r="115" spans="1:6" x14ac:dyDescent="0.25">
      <c r="A115" s="4">
        <f>'Sorted Data'!C1033</f>
        <v>38</v>
      </c>
      <c r="B115" s="4" t="str">
        <f>'Sorted Data'!D1033</f>
        <v>Cyp4a32</v>
      </c>
      <c r="C115" s="4">
        <f>'Sorted Data'!E1033</f>
        <v>23.548532485961914</v>
      </c>
      <c r="D115" s="4">
        <f t="shared" si="17"/>
        <v>23.548532485961914</v>
      </c>
      <c r="E115">
        <f>'HKG Analysis'!D115</f>
        <v>17.921419779459637</v>
      </c>
      <c r="F115" s="6">
        <f t="shared" si="18"/>
        <v>5.6271127065022775</v>
      </c>
    </row>
    <row r="116" spans="1:6" x14ac:dyDescent="0.25">
      <c r="A116" s="4">
        <f>'Sorted Data'!C1034</f>
        <v>39</v>
      </c>
      <c r="B116" s="4" t="str">
        <f>'Sorted Data'!D1034</f>
        <v>Cyp4a32</v>
      </c>
      <c r="C116" s="4">
        <f>'Sorted Data'!E1034</f>
        <v>27.226911544799805</v>
      </c>
      <c r="D116" s="4">
        <f t="shared" si="17"/>
        <v>27.226911544799805</v>
      </c>
      <c r="E116">
        <f>'HKG Analysis'!D116</f>
        <v>18.028119405110676</v>
      </c>
      <c r="F116" s="6">
        <f t="shared" si="18"/>
        <v>9.1987921396891288</v>
      </c>
    </row>
    <row r="117" spans="1:6" x14ac:dyDescent="0.25">
      <c r="A117" s="4">
        <f>'Sorted Data'!C1035</f>
        <v>39</v>
      </c>
      <c r="B117" s="4" t="str">
        <f>'Sorted Data'!D1035</f>
        <v>Cyp4a32</v>
      </c>
      <c r="C117" s="4">
        <f>'Sorted Data'!E1035</f>
        <v>26.994552612304688</v>
      </c>
      <c r="D117" s="4">
        <f t="shared" si="17"/>
        <v>26.994552612304688</v>
      </c>
      <c r="E117">
        <f>'HKG Analysis'!D117</f>
        <v>18.028119405110676</v>
      </c>
      <c r="F117" s="6">
        <f t="shared" si="18"/>
        <v>8.9664332071940116</v>
      </c>
    </row>
    <row r="118" spans="1:6" x14ac:dyDescent="0.25">
      <c r="A118" s="4">
        <f>'Sorted Data'!C1036</f>
        <v>39</v>
      </c>
      <c r="B118" s="4" t="str">
        <f>'Sorted Data'!D1036</f>
        <v>Cyp4a32</v>
      </c>
      <c r="C118" s="4">
        <f>'Sorted Data'!E1036</f>
        <v>27.130535125732422</v>
      </c>
      <c r="D118" s="4">
        <f t="shared" si="17"/>
        <v>27.130535125732422</v>
      </c>
      <c r="E118">
        <f>'HKG Analysis'!D118</f>
        <v>18.028119405110676</v>
      </c>
      <c r="F118" s="6">
        <f t="shared" si="18"/>
        <v>9.102415720621746</v>
      </c>
    </row>
    <row r="119" spans="1:6" x14ac:dyDescent="0.25">
      <c r="A119" s="4">
        <f>'Sorted Data'!C1037</f>
        <v>40</v>
      </c>
      <c r="B119" s="4" t="str">
        <f>'Sorted Data'!D1037</f>
        <v>Cyp4a32</v>
      </c>
      <c r="C119" s="4">
        <f>'Sorted Data'!E1037</f>
        <v>24.975502014160156</v>
      </c>
      <c r="D119" s="4">
        <f t="shared" si="17"/>
        <v>24.975502014160156</v>
      </c>
      <c r="E119">
        <f>'HKG Analysis'!D119</f>
        <v>17.986381530761719</v>
      </c>
      <c r="F119" s="6">
        <f t="shared" si="18"/>
        <v>6.9891204833984375</v>
      </c>
    </row>
    <row r="120" spans="1:6" x14ac:dyDescent="0.25">
      <c r="A120" s="4">
        <f>'Sorted Data'!C1038</f>
        <v>40</v>
      </c>
      <c r="B120" s="4" t="str">
        <f>'Sorted Data'!D1038</f>
        <v>Cyp4a32</v>
      </c>
      <c r="C120" s="4">
        <f>'Sorted Data'!E1038</f>
        <v>24.844242095947266</v>
      </c>
      <c r="D120" s="4">
        <f t="shared" si="17"/>
        <v>24.844242095947266</v>
      </c>
      <c r="E120">
        <f>'HKG Analysis'!D120</f>
        <v>17.986381530761719</v>
      </c>
      <c r="F120" s="6">
        <f t="shared" si="18"/>
        <v>6.8578605651855469</v>
      </c>
    </row>
    <row r="121" spans="1:6" x14ac:dyDescent="0.25">
      <c r="A121" s="4">
        <f>'Sorted Data'!C1039</f>
        <v>40</v>
      </c>
      <c r="B121" s="4" t="str">
        <f>'Sorted Data'!D1039</f>
        <v>Cyp4a32</v>
      </c>
      <c r="C121" s="4">
        <f>'Sorted Data'!E1039</f>
        <v>24.860256195068359</v>
      </c>
      <c r="D121" s="4">
        <f t="shared" si="17"/>
        <v>24.860256195068359</v>
      </c>
      <c r="E121">
        <f>'HKG Analysis'!D121</f>
        <v>17.986381530761719</v>
      </c>
      <c r="F121" s="6">
        <f t="shared" si="18"/>
        <v>6.8738746643066406</v>
      </c>
    </row>
    <row r="122" spans="1:6" x14ac:dyDescent="0.25">
      <c r="A122" s="4">
        <f>'Sorted Data'!C1040</f>
        <v>41</v>
      </c>
      <c r="B122" s="4" t="str">
        <f>'Sorted Data'!D1040</f>
        <v>Cyp4a32</v>
      </c>
      <c r="C122" s="4">
        <f>'Sorted Data'!E1040</f>
        <v>26.658098220825195</v>
      </c>
      <c r="D122" s="4">
        <f t="shared" si="17"/>
        <v>26.658098220825195</v>
      </c>
      <c r="E122">
        <f>'HKG Analysis'!D122</f>
        <v>18.192378362019856</v>
      </c>
      <c r="F122" s="6">
        <f t="shared" si="18"/>
        <v>8.4657198588053397</v>
      </c>
    </row>
    <row r="123" spans="1:6" x14ac:dyDescent="0.25">
      <c r="A123" s="4">
        <f>'Sorted Data'!C1041</f>
        <v>41</v>
      </c>
      <c r="B123" s="4" t="str">
        <f>'Sorted Data'!D1041</f>
        <v>Cyp4a32</v>
      </c>
      <c r="C123" s="4">
        <f>'Sorted Data'!E1041</f>
        <v>26.378240585327148</v>
      </c>
      <c r="D123" s="4">
        <f t="shared" si="17"/>
        <v>26.378240585327148</v>
      </c>
      <c r="E123">
        <f>'HKG Analysis'!D123</f>
        <v>18.192378362019856</v>
      </c>
      <c r="F123" s="6">
        <f t="shared" si="18"/>
        <v>8.1858622233072929</v>
      </c>
    </row>
    <row r="124" spans="1:6" x14ac:dyDescent="0.25">
      <c r="A124" s="4">
        <f>'Sorted Data'!C1042</f>
        <v>41</v>
      </c>
      <c r="B124" s="4" t="str">
        <f>'Sorted Data'!D1042</f>
        <v>Cyp4a32</v>
      </c>
      <c r="C124" s="4">
        <f>'Sorted Data'!E1042</f>
        <v>26.18992805480957</v>
      </c>
      <c r="D124" s="4">
        <f t="shared" si="17"/>
        <v>26.18992805480957</v>
      </c>
      <c r="E124">
        <f>'HKG Analysis'!D124</f>
        <v>18.192378362019856</v>
      </c>
      <c r="F124" s="6">
        <f t="shared" si="18"/>
        <v>7.9975496927897147</v>
      </c>
    </row>
    <row r="125" spans="1:6" x14ac:dyDescent="0.25">
      <c r="A125" s="4">
        <f>'Sorted Data'!C1043</f>
        <v>42</v>
      </c>
      <c r="B125" s="4" t="str">
        <f>'Sorted Data'!D1043</f>
        <v>Cyp4a32</v>
      </c>
      <c r="C125" s="4">
        <f>'Sorted Data'!E1043</f>
        <v>27.387905120849609</v>
      </c>
      <c r="D125" s="4">
        <f t="shared" si="17"/>
        <v>27.387905120849609</v>
      </c>
      <c r="E125">
        <f>'HKG Analysis'!D125</f>
        <v>17.901542663574219</v>
      </c>
      <c r="F125" s="6">
        <f t="shared" si="18"/>
        <v>9.4863624572753906</v>
      </c>
    </row>
    <row r="126" spans="1:6" x14ac:dyDescent="0.25">
      <c r="A126" s="4">
        <f>'Sorted Data'!C1044</f>
        <v>42</v>
      </c>
      <c r="B126" s="4" t="str">
        <f>'Sorted Data'!D1044</f>
        <v>Cyp4a32</v>
      </c>
      <c r="C126" s="4">
        <f>'Sorted Data'!E1044</f>
        <v>27.177330017089844</v>
      </c>
      <c r="D126" s="4">
        <f t="shared" si="17"/>
        <v>27.177330017089844</v>
      </c>
      <c r="E126">
        <f>'HKG Analysis'!D126</f>
        <v>17.901542663574219</v>
      </c>
      <c r="F126" s="6">
        <f t="shared" si="18"/>
        <v>9.275787353515625</v>
      </c>
    </row>
    <row r="127" spans="1:6" x14ac:dyDescent="0.25">
      <c r="A127" s="4">
        <f>'Sorted Data'!C1045</f>
        <v>42</v>
      </c>
      <c r="B127" s="4" t="str">
        <f>'Sorted Data'!D1045</f>
        <v>Cyp4a32</v>
      </c>
      <c r="C127" s="4">
        <f>'Sorted Data'!E1045</f>
        <v>26.828250885009766</v>
      </c>
      <c r="D127" s="4">
        <f t="shared" si="17"/>
        <v>26.828250885009766</v>
      </c>
      <c r="E127">
        <f>'HKG Analysis'!D127</f>
        <v>17.901542663574219</v>
      </c>
      <c r="F127" s="6">
        <f t="shared" si="18"/>
        <v>8.9267082214355469</v>
      </c>
    </row>
    <row r="128" spans="1:6" x14ac:dyDescent="0.25">
      <c r="A128" s="4">
        <f>'Sorted Data'!C1046</f>
        <v>43</v>
      </c>
      <c r="B128" s="4" t="str">
        <f>'Sorted Data'!D1046</f>
        <v>Cyp4a32</v>
      </c>
      <c r="C128" s="4">
        <f>'Sorted Data'!E1046</f>
        <v>28.875043869018555</v>
      </c>
      <c r="D128" s="4">
        <f t="shared" si="17"/>
        <v>28.875043869018555</v>
      </c>
      <c r="E128">
        <f>'HKG Analysis'!D128</f>
        <v>17.845898946126301</v>
      </c>
      <c r="F128" s="6">
        <f t="shared" si="18"/>
        <v>11.029144922892254</v>
      </c>
    </row>
    <row r="129" spans="1:6" x14ac:dyDescent="0.25">
      <c r="A129" s="4">
        <f>'Sorted Data'!C1047</f>
        <v>43</v>
      </c>
      <c r="B129" s="4" t="str">
        <f>'Sorted Data'!D1047</f>
        <v>Cyp4a32</v>
      </c>
      <c r="C129" s="4">
        <f>'Sorted Data'!E1047</f>
        <v>28.843082427978516</v>
      </c>
      <c r="D129" s="4">
        <f t="shared" si="17"/>
        <v>28.843082427978516</v>
      </c>
      <c r="E129">
        <f>'HKG Analysis'!D129</f>
        <v>17.845898946126301</v>
      </c>
      <c r="F129" s="6">
        <f t="shared" si="18"/>
        <v>10.997183481852215</v>
      </c>
    </row>
    <row r="130" spans="1:6" x14ac:dyDescent="0.25">
      <c r="A130" s="4">
        <f>'Sorted Data'!C1048</f>
        <v>43</v>
      </c>
      <c r="B130" s="4" t="str">
        <f>'Sorted Data'!D1048</f>
        <v>Cyp4a32</v>
      </c>
      <c r="C130" s="4">
        <f>'Sorted Data'!E1048</f>
        <v>28.991115570068359</v>
      </c>
      <c r="D130" s="4">
        <f t="shared" si="17"/>
        <v>28.991115570068359</v>
      </c>
      <c r="E130">
        <f>'HKG Analysis'!D130</f>
        <v>17.845898946126301</v>
      </c>
      <c r="F130" s="6">
        <f t="shared" si="18"/>
        <v>11.145216623942058</v>
      </c>
    </row>
    <row r="131" spans="1:6" x14ac:dyDescent="0.25">
      <c r="A131" s="4">
        <f>'Sorted Data'!C1049</f>
        <v>44</v>
      </c>
      <c r="B131" s="4" t="str">
        <f>'Sorted Data'!D1049</f>
        <v>Cyp4a32</v>
      </c>
      <c r="C131" s="4">
        <f>'Sorted Data'!E1049</f>
        <v>26.294832229614258</v>
      </c>
      <c r="D131" s="4">
        <f t="shared" ref="D131:D154" si="19">IF(C131&gt;35,35,C131)</f>
        <v>26.294832229614258</v>
      </c>
      <c r="E131">
        <f>'HKG Analysis'!D131</f>
        <v>17.716339111328125</v>
      </c>
      <c r="F131" s="6">
        <f t="shared" ref="F131:F151" si="20">D131-E131</f>
        <v>8.5784931182861328</v>
      </c>
    </row>
    <row r="132" spans="1:6" x14ac:dyDescent="0.25">
      <c r="A132" s="4">
        <f>'Sorted Data'!C1050</f>
        <v>44</v>
      </c>
      <c r="B132" s="4" t="str">
        <f>'Sorted Data'!D1050</f>
        <v>Cyp4a32</v>
      </c>
      <c r="C132" s="4">
        <f>'Sorted Data'!E1050</f>
        <v>26.176902770996094</v>
      </c>
      <c r="D132" s="4">
        <f t="shared" si="19"/>
        <v>26.176902770996094</v>
      </c>
      <c r="E132">
        <f>'HKG Analysis'!D132</f>
        <v>17.716339111328125</v>
      </c>
      <c r="F132" s="6">
        <f t="shared" si="20"/>
        <v>8.4605636596679688</v>
      </c>
    </row>
    <row r="133" spans="1:6" x14ac:dyDescent="0.25">
      <c r="A133" s="4">
        <f>'Sorted Data'!C1051</f>
        <v>44</v>
      </c>
      <c r="B133" s="4" t="str">
        <f>'Sorted Data'!D1051</f>
        <v>Cyp4a32</v>
      </c>
      <c r="C133" s="4">
        <f>'Sorted Data'!E1051</f>
        <v>26.082450866699219</v>
      </c>
      <c r="D133" s="4">
        <f t="shared" si="19"/>
        <v>26.082450866699219</v>
      </c>
      <c r="E133">
        <f>'HKG Analysis'!D133</f>
        <v>17.716339111328125</v>
      </c>
      <c r="F133" s="6">
        <f t="shared" si="20"/>
        <v>8.3661117553710938</v>
      </c>
    </row>
    <row r="134" spans="1:6" x14ac:dyDescent="0.25">
      <c r="A134" s="4">
        <f>'Sorted Data'!C1052</f>
        <v>45</v>
      </c>
      <c r="B134" s="4" t="str">
        <f>'Sorted Data'!D1052</f>
        <v>Cyp4a32</v>
      </c>
      <c r="C134" s="4">
        <f>'Sorted Data'!E1052</f>
        <v>26.762092590332031</v>
      </c>
      <c r="D134" s="4">
        <f t="shared" si="19"/>
        <v>26.762092590332031</v>
      </c>
      <c r="E134">
        <f>'HKG Analysis'!D134</f>
        <v>17.89683723449707</v>
      </c>
      <c r="F134" s="6">
        <f t="shared" si="20"/>
        <v>8.8652553558349609</v>
      </c>
    </row>
    <row r="135" spans="1:6" x14ac:dyDescent="0.25">
      <c r="A135" s="4">
        <f>'Sorted Data'!C1053</f>
        <v>45</v>
      </c>
      <c r="B135" s="4" t="str">
        <f>'Sorted Data'!D1053</f>
        <v>Cyp4a32</v>
      </c>
      <c r="C135" s="4">
        <f>'Sorted Data'!E1053</f>
        <v>26.65443229675293</v>
      </c>
      <c r="D135" s="4">
        <f t="shared" si="19"/>
        <v>26.65443229675293</v>
      </c>
      <c r="E135">
        <f>'HKG Analysis'!D135</f>
        <v>17.89683723449707</v>
      </c>
      <c r="F135" s="6">
        <f t="shared" si="20"/>
        <v>8.7575950622558594</v>
      </c>
    </row>
    <row r="136" spans="1:6" x14ac:dyDescent="0.25">
      <c r="A136" s="4">
        <f>'Sorted Data'!C1054</f>
        <v>45</v>
      </c>
      <c r="B136" s="4" t="str">
        <f>'Sorted Data'!D1054</f>
        <v>Cyp4a32</v>
      </c>
      <c r="C136" s="4">
        <f>'Sorted Data'!E1054</f>
        <v>26.358146667480469</v>
      </c>
      <c r="D136" s="4">
        <f t="shared" si="19"/>
        <v>26.358146667480469</v>
      </c>
      <c r="E136">
        <f>'HKG Analysis'!D136</f>
        <v>17.89683723449707</v>
      </c>
      <c r="F136" s="6">
        <f t="shared" si="20"/>
        <v>8.4613094329833984</v>
      </c>
    </row>
    <row r="137" spans="1:6" x14ac:dyDescent="0.25">
      <c r="A137" s="4">
        <f>'Sorted Data'!C1055</f>
        <v>46</v>
      </c>
      <c r="B137" s="4" t="str">
        <f>'Sorted Data'!D1055</f>
        <v>Cyp4a32</v>
      </c>
      <c r="C137" s="4">
        <f>'Sorted Data'!E1055</f>
        <v>27.014028549194336</v>
      </c>
      <c r="D137" s="4">
        <f t="shared" si="19"/>
        <v>27.014028549194336</v>
      </c>
      <c r="E137">
        <f>'HKG Analysis'!D137</f>
        <v>17.947066624959309</v>
      </c>
      <c r="F137" s="6">
        <f t="shared" si="20"/>
        <v>9.0669619242350272</v>
      </c>
    </row>
    <row r="138" spans="1:6" x14ac:dyDescent="0.25">
      <c r="A138" s="4">
        <f>'Sorted Data'!C1056</f>
        <v>46</v>
      </c>
      <c r="B138" s="4" t="str">
        <f>'Sorted Data'!D1056</f>
        <v>Cyp4a32</v>
      </c>
      <c r="C138" s="4">
        <f>'Sorted Data'!E1056</f>
        <v>27.084070205688477</v>
      </c>
      <c r="D138" s="4">
        <f t="shared" si="19"/>
        <v>27.084070205688477</v>
      </c>
      <c r="E138">
        <f>'HKG Analysis'!D138</f>
        <v>17.947066624959309</v>
      </c>
      <c r="F138" s="6">
        <f t="shared" si="20"/>
        <v>9.1370035807291679</v>
      </c>
    </row>
    <row r="139" spans="1:6" x14ac:dyDescent="0.25">
      <c r="A139" s="4">
        <f>'Sorted Data'!C1057</f>
        <v>46</v>
      </c>
      <c r="B139" s="4" t="str">
        <f>'Sorted Data'!D1057</f>
        <v>Cyp4a32</v>
      </c>
      <c r="C139" s="4">
        <f>'Sorted Data'!E1057</f>
        <v>26.909952163696289</v>
      </c>
      <c r="D139" s="4">
        <f t="shared" si="19"/>
        <v>26.909952163696289</v>
      </c>
      <c r="E139">
        <f>'HKG Analysis'!D139</f>
        <v>17.947066624959309</v>
      </c>
      <c r="F139" s="6">
        <f t="shared" si="20"/>
        <v>8.9628855387369804</v>
      </c>
    </row>
    <row r="140" spans="1:6" x14ac:dyDescent="0.25">
      <c r="A140" s="4">
        <f>'Sorted Data'!C1058</f>
        <v>47</v>
      </c>
      <c r="B140" s="4" t="str">
        <f>'Sorted Data'!D1058</f>
        <v>Cyp4a32</v>
      </c>
      <c r="C140" s="4">
        <f>'Sorted Data'!E1058</f>
        <v>27.986415863037109</v>
      </c>
      <c r="D140" s="4">
        <f t="shared" si="19"/>
        <v>27.986415863037109</v>
      </c>
      <c r="E140">
        <f>'HKG Analysis'!D140</f>
        <v>17.944683710734051</v>
      </c>
      <c r="F140" s="6">
        <f t="shared" si="20"/>
        <v>10.041732152303059</v>
      </c>
    </row>
    <row r="141" spans="1:6" x14ac:dyDescent="0.25">
      <c r="A141" s="4">
        <f>'Sorted Data'!C1059</f>
        <v>47</v>
      </c>
      <c r="B141" s="4" t="str">
        <f>'Sorted Data'!D1059</f>
        <v>Cyp4a32</v>
      </c>
      <c r="C141" s="4">
        <f>'Sorted Data'!E1059</f>
        <v>27.989339828491211</v>
      </c>
      <c r="D141" s="4">
        <f t="shared" si="19"/>
        <v>27.989339828491211</v>
      </c>
      <c r="E141">
        <f>'HKG Analysis'!D141</f>
        <v>17.944683710734051</v>
      </c>
      <c r="F141" s="6">
        <f t="shared" si="20"/>
        <v>10.04465611775716</v>
      </c>
    </row>
    <row r="142" spans="1:6" x14ac:dyDescent="0.25">
      <c r="A142" s="4">
        <f>'Sorted Data'!C1060</f>
        <v>47</v>
      </c>
      <c r="B142" s="4" t="str">
        <f>'Sorted Data'!D1060</f>
        <v>Cyp4a32</v>
      </c>
      <c r="C142" s="4">
        <f>'Sorted Data'!E1060</f>
        <v>27.824119567871094</v>
      </c>
      <c r="D142" s="4">
        <f t="shared" si="19"/>
        <v>27.824119567871094</v>
      </c>
      <c r="E142">
        <f>'HKG Analysis'!D142</f>
        <v>17.944683710734051</v>
      </c>
      <c r="F142" s="6">
        <f t="shared" si="20"/>
        <v>9.8794358571370431</v>
      </c>
    </row>
    <row r="143" spans="1:6" x14ac:dyDescent="0.25">
      <c r="A143" s="4">
        <f>'Sorted Data'!C1061</f>
        <v>48</v>
      </c>
      <c r="B143" s="4" t="str">
        <f>'Sorted Data'!D1061</f>
        <v>Cyp4a32</v>
      </c>
      <c r="C143" s="4">
        <f>'Sorted Data'!E1061</f>
        <v>26.81068229675293</v>
      </c>
      <c r="D143" s="4">
        <f t="shared" si="19"/>
        <v>26.81068229675293</v>
      </c>
      <c r="E143">
        <f>'HKG Analysis'!D143</f>
        <v>17.775348027547199</v>
      </c>
      <c r="F143" s="6">
        <f t="shared" si="20"/>
        <v>9.0353342692057304</v>
      </c>
    </row>
    <row r="144" spans="1:6" x14ac:dyDescent="0.25">
      <c r="A144" s="4">
        <f>'Sorted Data'!C1062</f>
        <v>48</v>
      </c>
      <c r="B144" s="4" t="str">
        <f>'Sorted Data'!D1062</f>
        <v>Cyp4a32</v>
      </c>
      <c r="C144" s="4">
        <f>'Sorted Data'!E1062</f>
        <v>26.55259895324707</v>
      </c>
      <c r="D144" s="4">
        <f t="shared" si="19"/>
        <v>26.55259895324707</v>
      </c>
      <c r="E144">
        <f>'HKG Analysis'!D144</f>
        <v>17.775348027547199</v>
      </c>
      <c r="F144" s="6">
        <f t="shared" si="20"/>
        <v>8.777250925699871</v>
      </c>
    </row>
    <row r="145" spans="1:6" x14ac:dyDescent="0.25">
      <c r="A145" s="4">
        <f>'Sorted Data'!C1063</f>
        <v>48</v>
      </c>
      <c r="B145" s="4" t="str">
        <f>'Sorted Data'!D1063</f>
        <v>Cyp4a32</v>
      </c>
      <c r="C145" s="4">
        <f>'Sorted Data'!E1063</f>
        <v>26.432334899902344</v>
      </c>
      <c r="D145" s="4">
        <f t="shared" si="19"/>
        <v>26.432334899902344</v>
      </c>
      <c r="E145">
        <f>'HKG Analysis'!D145</f>
        <v>17.775348027547199</v>
      </c>
      <c r="F145" s="6">
        <f t="shared" si="20"/>
        <v>8.6569868723551444</v>
      </c>
    </row>
    <row r="146" spans="1:6" x14ac:dyDescent="0.25">
      <c r="A146" s="4">
        <f>'Sorted Data'!C1064</f>
        <v>49</v>
      </c>
      <c r="B146" s="4" t="str">
        <f>'Sorted Data'!D1064</f>
        <v>Cyp4a32</v>
      </c>
      <c r="C146" s="4">
        <f>'Sorted Data'!E1064</f>
        <v>25.942344665527344</v>
      </c>
      <c r="D146" s="4">
        <f t="shared" si="19"/>
        <v>25.942344665527344</v>
      </c>
      <c r="E146">
        <f>'HKG Analysis'!D146</f>
        <v>17.641502380371094</v>
      </c>
      <c r="F146" s="6">
        <f t="shared" si="20"/>
        <v>8.30084228515625</v>
      </c>
    </row>
    <row r="147" spans="1:6" x14ac:dyDescent="0.25">
      <c r="A147" s="4">
        <f>'Sorted Data'!C1065</f>
        <v>49</v>
      </c>
      <c r="B147" s="4" t="str">
        <f>'Sorted Data'!D1065</f>
        <v>Cyp4a32</v>
      </c>
      <c r="C147" s="4">
        <f>'Sorted Data'!E1065</f>
        <v>26.060947418212891</v>
      </c>
      <c r="D147" s="4">
        <f t="shared" si="19"/>
        <v>26.060947418212891</v>
      </c>
      <c r="E147">
        <f>'HKG Analysis'!D147</f>
        <v>17.641502380371094</v>
      </c>
      <c r="F147" s="6">
        <f t="shared" si="20"/>
        <v>8.4194450378417969</v>
      </c>
    </row>
    <row r="148" spans="1:6" x14ac:dyDescent="0.25">
      <c r="A148" s="4">
        <f>'Sorted Data'!C1066</f>
        <v>49</v>
      </c>
      <c r="B148" s="4" t="str">
        <f>'Sorted Data'!D1066</f>
        <v>Cyp4a32</v>
      </c>
      <c r="C148" s="4">
        <f>'Sorted Data'!E1066</f>
        <v>25.904230117797852</v>
      </c>
      <c r="D148" s="4">
        <f t="shared" si="19"/>
        <v>25.904230117797852</v>
      </c>
      <c r="E148">
        <f>'HKG Analysis'!D148</f>
        <v>17.641502380371094</v>
      </c>
      <c r="F148" s="6">
        <f t="shared" si="20"/>
        <v>8.2627277374267578</v>
      </c>
    </row>
    <row r="149" spans="1:6" x14ac:dyDescent="0.25">
      <c r="A149" s="4">
        <f>'Sorted Data'!C1067</f>
        <v>50</v>
      </c>
      <c r="B149" s="4" t="str">
        <f>'Sorted Data'!D1067</f>
        <v>Cyp4a32</v>
      </c>
      <c r="C149" s="4">
        <f>'Sorted Data'!E1067</f>
        <v>28.404060363769531</v>
      </c>
      <c r="D149" s="4">
        <f t="shared" si="19"/>
        <v>28.404060363769531</v>
      </c>
      <c r="E149">
        <f>'HKG Analysis'!D149</f>
        <v>17.380786895751953</v>
      </c>
      <c r="F149" s="6">
        <f t="shared" si="20"/>
        <v>11.023273468017578</v>
      </c>
    </row>
    <row r="150" spans="1:6" x14ac:dyDescent="0.25">
      <c r="A150" s="4">
        <f>'Sorted Data'!C1068</f>
        <v>50</v>
      </c>
      <c r="B150" s="4" t="str">
        <f>'Sorted Data'!D1068</f>
        <v>Cyp4a32</v>
      </c>
      <c r="C150" s="4">
        <f>'Sorted Data'!E1068</f>
        <v>28.291872024536133</v>
      </c>
      <c r="D150" s="4">
        <f t="shared" si="19"/>
        <v>28.291872024536133</v>
      </c>
      <c r="E150">
        <f>'HKG Analysis'!D150</f>
        <v>17.380786895751953</v>
      </c>
      <c r="F150" s="6">
        <f t="shared" si="20"/>
        <v>10.91108512878418</v>
      </c>
    </row>
    <row r="151" spans="1:6" x14ac:dyDescent="0.25">
      <c r="A151" s="4">
        <f>'Sorted Data'!C1069</f>
        <v>50</v>
      </c>
      <c r="B151" s="4" t="str">
        <f>'Sorted Data'!D1069</f>
        <v>Cyp4a32</v>
      </c>
      <c r="C151" s="4">
        <f>'Sorted Data'!E1069</f>
        <v>28.658210754394531</v>
      </c>
      <c r="D151" s="4">
        <f t="shared" si="19"/>
        <v>28.658210754394531</v>
      </c>
      <c r="E151">
        <f>'HKG Analysis'!D151</f>
        <v>17.380786895751953</v>
      </c>
      <c r="F151" s="6">
        <f t="shared" si="20"/>
        <v>11.277423858642578</v>
      </c>
    </row>
    <row r="152" spans="1:6" x14ac:dyDescent="0.25">
      <c r="A152" s="4" t="str">
        <f>'Sorted Data'!C1070</f>
        <v>NTC</v>
      </c>
      <c r="B152" s="4" t="str">
        <f>'Sorted Data'!D1070</f>
        <v>Cyp4a32</v>
      </c>
      <c r="C152" s="4" t="str">
        <f>'Sorted Data'!E1070</f>
        <v>Undetermined</v>
      </c>
      <c r="D152" s="4">
        <f t="shared" si="19"/>
        <v>35</v>
      </c>
      <c r="F152" s="6"/>
    </row>
    <row r="153" spans="1:6" x14ac:dyDescent="0.25">
      <c r="A153" s="4" t="str">
        <f>'Sorted Data'!C1071</f>
        <v>NTC</v>
      </c>
      <c r="B153" s="4" t="str">
        <f>'Sorted Data'!D1071</f>
        <v>Cyp4a32</v>
      </c>
      <c r="C153" s="4" t="str">
        <f>'Sorted Data'!E1071</f>
        <v>Undetermined</v>
      </c>
      <c r="D153" s="4">
        <f t="shared" si="19"/>
        <v>35</v>
      </c>
      <c r="F153" s="6"/>
    </row>
    <row r="154" spans="1:6" x14ac:dyDescent="0.25">
      <c r="A154" s="4" t="str">
        <f>'Sorted Data'!C1072</f>
        <v>NTC</v>
      </c>
      <c r="B154" s="4" t="str">
        <f>'Sorted Data'!D1072</f>
        <v>Cyp4a32</v>
      </c>
      <c r="C154" s="4" t="str">
        <f>'Sorted Data'!E1072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13" priority="2" operator="greaterThan">
      <formula>34.99</formula>
    </cfRule>
    <cfRule type="cellIs" dxfId="12" priority="3" operator="greaterThan">
      <formula>35</formula>
    </cfRule>
  </conditionalFormatting>
  <conditionalFormatting sqref="V3:V6 V8:V11">
    <cfRule type="cellIs" dxfId="11" priority="1" operator="lessThan">
      <formula>0.1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224B-5C7E-4634-B1C3-29EDDE8A9B3F}">
  <dimension ref="A1:AN155"/>
  <sheetViews>
    <sheetView zoomScale="80" zoomScaleNormal="80" workbookViewId="0">
      <selection activeCell="W42" sqref="W42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Data'!C1073</f>
        <v>1</v>
      </c>
      <c r="B2" s="4" t="str">
        <f>'Sorted Data'!D1073</f>
        <v>Fmo3</v>
      </c>
      <c r="C2" s="4">
        <f>'Sorted Data'!E1073</f>
        <v>21.604551315307617</v>
      </c>
      <c r="D2" s="4">
        <f>IF(C2&gt;35,35,C2)</f>
        <v>21.604551315307617</v>
      </c>
      <c r="E2">
        <f>'HKG Analysis'!D2</f>
        <v>19.326430638631184</v>
      </c>
      <c r="F2" s="6">
        <f>D2-E2</f>
        <v>2.2781206766764335</v>
      </c>
      <c r="H2" s="4">
        <v>1</v>
      </c>
      <c r="I2" s="4" t="s">
        <v>324</v>
      </c>
      <c r="J2" s="4">
        <v>0</v>
      </c>
      <c r="K2" s="6">
        <f ca="1">AVERAGE(OFFSET($D$2,(ROW()-ROW($K$2))*3,,3))</f>
        <v>21.685775756835938</v>
      </c>
      <c r="L2">
        <f ca="1">AVERAGE(OFFSET($F$2,(ROW()-ROW($L$2))*3,,3))</f>
        <v>2.3593451182047538</v>
      </c>
      <c r="M2" s="10">
        <f ca="1">2^-(L2)</f>
        <v>0.19487958642787798</v>
      </c>
      <c r="N2" s="10">
        <f ca="1">AVERAGE(M2:M6)</f>
        <v>0.17179711039555745</v>
      </c>
      <c r="O2" s="11">
        <f ca="1">M2/$N$2</f>
        <v>1.1343589305965267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0.11535241862494063</v>
      </c>
      <c r="U2" s="11">
        <f ca="1">COUNT(O2:O6)</f>
        <v>5</v>
      </c>
      <c r="Y2">
        <f ca="1">IF(S2&lt;1,-1/(S2),S2)</f>
        <v>1</v>
      </c>
      <c r="AA2" s="11">
        <f ca="1">Y3</f>
        <v>-2.6726542273123326</v>
      </c>
      <c r="AB2" s="11">
        <f ca="1">Y4</f>
        <v>-338.54504198280523</v>
      </c>
      <c r="AC2" s="11">
        <f ca="1">Y5</f>
        <v>-6.1837557223046931</v>
      </c>
      <c r="AD2" s="11">
        <f ca="1">Y6</f>
        <v>-365.06623041675789</v>
      </c>
      <c r="AE2" s="11">
        <f ca="1">Y8</f>
        <v>-2.1923115624667324</v>
      </c>
      <c r="AF2" s="11">
        <f ca="1">Y9</f>
        <v>-2.4219600294496693</v>
      </c>
      <c r="AG2" s="11">
        <f ca="1">Y10</f>
        <v>-2.5190947782249848</v>
      </c>
      <c r="AH2" s="11">
        <f ca="1">Y11</f>
        <v>-2.9467333524891952</v>
      </c>
      <c r="AJ2">
        <f ca="1">L2</f>
        <v>2.3593451182047538</v>
      </c>
      <c r="AK2">
        <f ca="1">L7</f>
        <v>3.2698186238606781</v>
      </c>
      <c r="AL2" cm="1">
        <f t="array" aca="1" ref="AL2:AL6" ca="1">L12:L16</f>
        <v>10.735455195109049</v>
      </c>
      <c r="AM2">
        <f ca="1">L17</f>
        <v>7.3620808919270821</v>
      </c>
      <c r="AN2">
        <f ca="1">L22</f>
        <v>13.074553171793619</v>
      </c>
    </row>
    <row r="3" spans="1:40" x14ac:dyDescent="0.25">
      <c r="A3" s="4">
        <f>'Sorted Data'!C1074</f>
        <v>1</v>
      </c>
      <c r="B3" s="4" t="str">
        <f>'Sorted Data'!D1074</f>
        <v>Fmo3</v>
      </c>
      <c r="C3" s="4">
        <f>'Sorted Data'!E1074</f>
        <v>21.673299789428711</v>
      </c>
      <c r="D3" s="4">
        <f t="shared" ref="D3:D66" si="0">IF(C3&gt;35,35,C3)</f>
        <v>21.673299789428711</v>
      </c>
      <c r="E3">
        <f>'HKG Analysis'!D3</f>
        <v>19.326430638631184</v>
      </c>
      <c r="F3" s="6">
        <f t="shared" ref="F3:F66" si="1">D3-E3</f>
        <v>2.3468691507975272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22.722265879313152</v>
      </c>
      <c r="L3">
        <f t="shared" ref="L3:L51" ca="1" si="3">AVERAGE(OFFSET($F$2,(ROW()-ROW($L$2))*3,,3))</f>
        <v>3.2132403055826821</v>
      </c>
      <c r="M3" s="10">
        <f t="shared" ref="M3:M51" ca="1" si="4">2^-(L3)</f>
        <v>0.10782470651929714</v>
      </c>
      <c r="O3" s="11">
        <f t="shared" ref="O3:O26" ca="1" si="5">M3/$N$2</f>
        <v>0.62762817297121087</v>
      </c>
      <c r="R3" s="4" t="s">
        <v>319</v>
      </c>
      <c r="S3" s="11">
        <f ca="1">AVERAGE(O7:O11)</f>
        <v>0.37415988562262215</v>
      </c>
      <c r="T3" s="11">
        <f ca="1">STDEV(O7:O11)/SQRT(U3)</f>
        <v>6.7429466290613763E-2</v>
      </c>
      <c r="U3" s="11">
        <f ca="1">COUNT(O7:O11)</f>
        <v>5</v>
      </c>
      <c r="V3" s="13">
        <f ca="1">TTEST($L$2:$L$6,L7:L11,2,2)</f>
        <v>1.2829281906956026E-3</v>
      </c>
      <c r="Y3">
        <f t="shared" ref="Y3:Y11" ca="1" si="6">IF(S3&lt;1,-1/(S3),S3)</f>
        <v>-2.6726542273123326</v>
      </c>
      <c r="AJ3">
        <f t="shared" ref="AJ3:AJ6" ca="1" si="7">L3</f>
        <v>3.2132403055826821</v>
      </c>
      <c r="AK3">
        <f t="shared" ref="AK3:AK6" ca="1" si="8">L8</f>
        <v>3.6813144683837891</v>
      </c>
      <c r="AL3">
        <f ca="1"/>
        <v>10.541613260904947</v>
      </c>
      <c r="AM3">
        <f t="shared" ref="AM3:AM6" ca="1" si="9">L18</f>
        <v>5.0009778340657567</v>
      </c>
      <c r="AN3">
        <f t="shared" ref="AN3:AN6" ca="1" si="10">L23</f>
        <v>12.335721969604492</v>
      </c>
    </row>
    <row r="4" spans="1:40" x14ac:dyDescent="0.25">
      <c r="A4" s="4">
        <f>'Sorted Data'!C1075</f>
        <v>1</v>
      </c>
      <c r="B4" s="4" t="str">
        <f>'Sorted Data'!D1075</f>
        <v>Fmo3</v>
      </c>
      <c r="C4" s="4">
        <f>'Sorted Data'!E1075</f>
        <v>21.779476165771484</v>
      </c>
      <c r="D4" s="4">
        <f t="shared" si="0"/>
        <v>21.779476165771484</v>
      </c>
      <c r="E4">
        <f>'HKG Analysis'!D4</f>
        <v>19.326430638631184</v>
      </c>
      <c r="F4" s="6">
        <f t="shared" si="1"/>
        <v>2.4530455271403007</v>
      </c>
      <c r="H4" s="4">
        <v>3</v>
      </c>
      <c r="I4" s="4" t="s">
        <v>324</v>
      </c>
      <c r="J4" s="4">
        <v>0</v>
      </c>
      <c r="K4" s="6">
        <f t="shared" ca="1" si="2"/>
        <v>22.083794911702473</v>
      </c>
      <c r="L4">
        <f t="shared" ca="1" si="3"/>
        <v>2.576145172119142</v>
      </c>
      <c r="M4" s="10">
        <f t="shared" ca="1" si="4"/>
        <v>0.16768840350751277</v>
      </c>
      <c r="O4" s="11">
        <f t="shared" ca="1" si="5"/>
        <v>0.97608395811440296</v>
      </c>
      <c r="R4" s="4" t="s">
        <v>320</v>
      </c>
      <c r="S4" s="11">
        <f ca="1">AVERAGE(O12:O16)</f>
        <v>2.9538167038074365E-3</v>
      </c>
      <c r="T4" s="11">
        <f ca="1">STDEV(O12:O16)/SQRT(U4)</f>
        <v>6.9379232368944877E-4</v>
      </c>
      <c r="U4" s="11">
        <f ca="1">COUNT(O12:O16)</f>
        <v>5</v>
      </c>
      <c r="V4" s="13">
        <f ca="1">TTEST($L$2:$L$6,L12:L16,2,2)</f>
        <v>6.6381575814044366E-6</v>
      </c>
      <c r="Y4">
        <f t="shared" ca="1" si="6"/>
        <v>-338.54504198280523</v>
      </c>
      <c r="AJ4">
        <f t="shared" ca="1" si="7"/>
        <v>2.576145172119142</v>
      </c>
      <c r="AK4">
        <f t="shared" ca="1" si="8"/>
        <v>4.4830710093180324</v>
      </c>
      <c r="AL4">
        <f ca="1"/>
        <v>10.665969212849934</v>
      </c>
      <c r="AM4">
        <f t="shared" ca="1" si="9"/>
        <v>5.5348580678304033</v>
      </c>
      <c r="AN4">
        <f t="shared" ca="1" si="10"/>
        <v>11.532752354939779</v>
      </c>
    </row>
    <row r="5" spans="1:40" x14ac:dyDescent="0.25">
      <c r="A5" s="4">
        <f>'Sorted Data'!C1076</f>
        <v>2</v>
      </c>
      <c r="B5" s="4" t="str">
        <f>'Sorted Data'!D1076</f>
        <v>Fmo3</v>
      </c>
      <c r="C5" s="4">
        <f>'Sorted Data'!E1076</f>
        <v>22.722885131835938</v>
      </c>
      <c r="D5" s="4">
        <f t="shared" si="0"/>
        <v>22.722885131835938</v>
      </c>
      <c r="E5">
        <f>'HKG Analysis'!D5</f>
        <v>19.509025573730469</v>
      </c>
      <c r="F5" s="6">
        <f t="shared" si="1"/>
        <v>3.2138595581054688</v>
      </c>
      <c r="H5" s="4">
        <v>4</v>
      </c>
      <c r="I5" s="4" t="s">
        <v>324</v>
      </c>
      <c r="J5" s="4">
        <v>0</v>
      </c>
      <c r="K5" s="6">
        <f t="shared" ca="1" si="2"/>
        <v>21.707666397094727</v>
      </c>
      <c r="L5">
        <f t="shared" ca="1" si="3"/>
        <v>2.6336911519368478</v>
      </c>
      <c r="M5" s="10">
        <f t="shared" ca="1" si="4"/>
        <v>0.16113131965461891</v>
      </c>
      <c r="O5" s="11">
        <f t="shared" ca="1" si="5"/>
        <v>0.93791635542425078</v>
      </c>
      <c r="R5" s="4" t="s">
        <v>321</v>
      </c>
      <c r="S5" s="11">
        <f ca="1">AVERAGE(O17:O21)</f>
        <v>0.16171402055760684</v>
      </c>
      <c r="T5" s="11">
        <f ca="1">STDEV(O17:O21)/SQRT(U5)</f>
        <v>4.3116014326177891E-2</v>
      </c>
      <c r="U5" s="11">
        <f ca="1">COUNT(O17:O21)</f>
        <v>5</v>
      </c>
      <c r="V5" s="13">
        <f ca="1">TTEST($L$2:$L$6,L17:L21,2,2)</f>
        <v>7.6552926767040573E-4</v>
      </c>
      <c r="Y5">
        <f t="shared" ca="1" si="6"/>
        <v>-6.1837557223046931</v>
      </c>
      <c r="AJ5">
        <f t="shared" ca="1" si="7"/>
        <v>2.6336911519368478</v>
      </c>
      <c r="AK5">
        <f t="shared" ca="1" si="8"/>
        <v>4.4137344360351563</v>
      </c>
      <c r="AL5">
        <f ca="1"/>
        <v>10.631141662597654</v>
      </c>
      <c r="AM5">
        <f t="shared" ca="1" si="9"/>
        <v>5.1451072692871094</v>
      </c>
      <c r="AN5">
        <f t="shared" ca="1" si="10"/>
        <v>9.3331890106201172</v>
      </c>
    </row>
    <row r="6" spans="1:40" x14ac:dyDescent="0.25">
      <c r="A6" s="4">
        <f>'Sorted Data'!C1077</f>
        <v>2</v>
      </c>
      <c r="B6" s="4" t="str">
        <f>'Sorted Data'!D1077</f>
        <v>Fmo3</v>
      </c>
      <c r="C6" s="4">
        <f>'Sorted Data'!E1077</f>
        <v>22.734878540039063</v>
      </c>
      <c r="D6" s="4">
        <f t="shared" si="0"/>
        <v>22.734878540039063</v>
      </c>
      <c r="E6">
        <f>'HKG Analysis'!D6</f>
        <v>19.509025573730469</v>
      </c>
      <c r="F6" s="6">
        <f t="shared" si="1"/>
        <v>3.2258529663085938</v>
      </c>
      <c r="H6" s="4">
        <v>5</v>
      </c>
      <c r="I6" s="4" t="s">
        <v>324</v>
      </c>
      <c r="J6" s="4">
        <v>0</v>
      </c>
      <c r="K6" s="6">
        <f t="shared" ca="1" si="2"/>
        <v>21.685826619466145</v>
      </c>
      <c r="L6">
        <f t="shared" ca="1" si="3"/>
        <v>2.1363054911295563</v>
      </c>
      <c r="M6" s="10">
        <f t="shared" ca="1" si="4"/>
        <v>0.2274615358684805</v>
      </c>
      <c r="O6" s="11">
        <f t="shared" ca="1" si="5"/>
        <v>1.3240125828936089</v>
      </c>
      <c r="R6" s="4" t="s">
        <v>343</v>
      </c>
      <c r="S6" s="11">
        <f ca="1">AVERAGE(O22:O26)</f>
        <v>2.7392289855416225E-3</v>
      </c>
      <c r="T6" s="11">
        <f ca="1">STDEV(O22:O26)/SQRT(U6)</f>
        <v>1.5862849409188987E-3</v>
      </c>
      <c r="U6" s="11">
        <f ca="1">COUNT(O22:O26)</f>
        <v>5</v>
      </c>
      <c r="V6" s="13">
        <f ca="1">TTEST($L$2:$L$6,L22:L26,2,2)</f>
        <v>9.2341384523941975E-7</v>
      </c>
      <c r="Y6">
        <f t="shared" ca="1" si="6"/>
        <v>-365.06623041675789</v>
      </c>
      <c r="AJ6">
        <f t="shared" ca="1" si="7"/>
        <v>2.1363054911295563</v>
      </c>
      <c r="AK6">
        <f t="shared" ca="1" si="8"/>
        <v>4.3767045338948556</v>
      </c>
      <c r="AL6">
        <f ca="1"/>
        <v>14.852268218994141</v>
      </c>
      <c r="AM6">
        <f t="shared" ca="1" si="9"/>
        <v>4.2716452280680342</v>
      </c>
      <c r="AN6">
        <f t="shared" ca="1" si="10"/>
        <v>12.64881960550944</v>
      </c>
    </row>
    <row r="7" spans="1:40" x14ac:dyDescent="0.25">
      <c r="A7" s="4">
        <f>'Sorted Data'!C1078</f>
        <v>2</v>
      </c>
      <c r="B7" s="4" t="str">
        <f>'Sorted Data'!D1078</f>
        <v>Fmo3</v>
      </c>
      <c r="C7" s="4">
        <f>'Sorted Data'!E1078</f>
        <v>22.709033966064453</v>
      </c>
      <c r="D7" s="4">
        <f t="shared" si="0"/>
        <v>22.709033966064453</v>
      </c>
      <c r="E7">
        <f>'HKG Analysis'!D7</f>
        <v>19.509025573730469</v>
      </c>
      <c r="F7" s="6">
        <f t="shared" si="1"/>
        <v>3.2000083923339844</v>
      </c>
      <c r="H7" s="4">
        <v>6</v>
      </c>
      <c r="I7" s="4" t="s">
        <v>324</v>
      </c>
      <c r="J7" s="4" t="s">
        <v>319</v>
      </c>
      <c r="K7" s="6">
        <f t="shared" ca="1" si="2"/>
        <v>22.602713267008465</v>
      </c>
      <c r="L7">
        <f t="shared" ca="1" si="3"/>
        <v>3.2698186238606781</v>
      </c>
      <c r="M7" s="10">
        <f t="shared" ca="1" si="4"/>
        <v>0.10367797684002285</v>
      </c>
      <c r="O7" s="11">
        <f t="shared" ca="1" si="5"/>
        <v>0.60349080727439219</v>
      </c>
      <c r="Q7" t="s">
        <v>325</v>
      </c>
      <c r="R7" s="4" t="s">
        <v>342</v>
      </c>
      <c r="S7" s="11">
        <f ca="1">AVERAGE(O27:O31)</f>
        <v>1</v>
      </c>
      <c r="T7" s="11">
        <f ca="1">STDEV(O27:O31)/SQRT(U7)</f>
        <v>0.39764593834513401</v>
      </c>
      <c r="U7" s="11">
        <f ca="1">COUNT(O27:O31)</f>
        <v>5</v>
      </c>
      <c r="V7" s="13"/>
      <c r="Y7">
        <f t="shared" ca="1" si="6"/>
        <v>1</v>
      </c>
    </row>
    <row r="8" spans="1:40" x14ac:dyDescent="0.25">
      <c r="A8" s="4">
        <f>'Sorted Data'!C1079</f>
        <v>3</v>
      </c>
      <c r="B8" s="4" t="str">
        <f>'Sorted Data'!D1079</f>
        <v>Fmo3</v>
      </c>
      <c r="C8" s="4">
        <f>'Sorted Data'!E1079</f>
        <v>22.149688720703125</v>
      </c>
      <c r="D8" s="4">
        <f t="shared" si="0"/>
        <v>22.149688720703125</v>
      </c>
      <c r="E8">
        <f>'HKG Analysis'!D8</f>
        <v>19.507649739583332</v>
      </c>
      <c r="F8" s="6">
        <f t="shared" si="1"/>
        <v>2.6420389811197929</v>
      </c>
      <c r="H8" s="4">
        <v>7</v>
      </c>
      <c r="I8" s="4" t="s">
        <v>324</v>
      </c>
      <c r="J8" s="4" t="s">
        <v>319</v>
      </c>
      <c r="K8" s="6">
        <f t="shared" ca="1" si="2"/>
        <v>23.292726516723633</v>
      </c>
      <c r="L8">
        <f t="shared" ca="1" si="3"/>
        <v>3.6813144683837891</v>
      </c>
      <c r="M8" s="10">
        <f t="shared" ca="1" si="4"/>
        <v>7.7949605493210505E-2</v>
      </c>
      <c r="O8" s="11">
        <f t="shared" ca="1" si="5"/>
        <v>0.45373059717788028</v>
      </c>
      <c r="R8" s="4" t="s">
        <v>319</v>
      </c>
      <c r="S8" s="11">
        <f ca="1">AVERAGE(O32:O36)</f>
        <v>0.45613954563776771</v>
      </c>
      <c r="T8" s="11">
        <f ca="1">STDEV(O32:O36)/SQRT(U8)</f>
        <v>1.5885343644194548E-2</v>
      </c>
      <c r="U8" s="11">
        <f ca="1">COUNT(O32:O36)</f>
        <v>5</v>
      </c>
      <c r="V8" s="13">
        <f ca="1">TTEST($L$27:$L$31,L32:L36,2,2)</f>
        <v>0.11105765825348152</v>
      </c>
      <c r="Y8">
        <f t="shared" ca="1" si="6"/>
        <v>-2.1923115624667324</v>
      </c>
    </row>
    <row r="9" spans="1:40" x14ac:dyDescent="0.25">
      <c r="A9" s="4">
        <f>'Sorted Data'!C1080</f>
        <v>3</v>
      </c>
      <c r="B9" s="4" t="str">
        <f>'Sorted Data'!D1080</f>
        <v>Fmo3</v>
      </c>
      <c r="C9" s="4">
        <f>'Sorted Data'!E1080</f>
        <v>22.116804122924805</v>
      </c>
      <c r="D9" s="4">
        <f t="shared" si="0"/>
        <v>22.116804122924805</v>
      </c>
      <c r="E9">
        <f>'HKG Analysis'!D9</f>
        <v>19.507649739583332</v>
      </c>
      <c r="F9" s="6">
        <f t="shared" si="1"/>
        <v>2.6091543833414725</v>
      </c>
      <c r="H9" s="4">
        <v>8</v>
      </c>
      <c r="I9" s="4" t="s">
        <v>324</v>
      </c>
      <c r="J9" s="4" t="s">
        <v>319</v>
      </c>
      <c r="K9" s="6">
        <f t="shared" ca="1" si="2"/>
        <v>24.401925404866535</v>
      </c>
      <c r="L9">
        <f t="shared" ca="1" si="3"/>
        <v>4.4830710093180324</v>
      </c>
      <c r="M9" s="10">
        <f t="shared" ca="1" si="4"/>
        <v>4.4715815288209976E-2</v>
      </c>
      <c r="O9" s="11">
        <f t="shared" ca="1" si="5"/>
        <v>0.26028269733555598</v>
      </c>
      <c r="R9" s="4" t="s">
        <v>320</v>
      </c>
      <c r="S9" s="11">
        <f ca="1">AVERAGE(O37:O42)</f>
        <v>0.4128887297232669</v>
      </c>
      <c r="T9" s="11">
        <f ca="1">STDEV(O37:O42)/SQRT(U9)</f>
        <v>2.1282864310856891E-2</v>
      </c>
      <c r="U9" s="11">
        <f ca="1">COUNT(O37:O42)</f>
        <v>6</v>
      </c>
      <c r="V9" s="13">
        <f ca="1">TTEST($L$27:$L$31,L37:L42,2,2)</f>
        <v>4.5602389543524087E-2</v>
      </c>
      <c r="Y9">
        <f t="shared" ca="1" si="6"/>
        <v>-2.4219600294496693</v>
      </c>
      <c r="AJ9" t="s">
        <v>325</v>
      </c>
    </row>
    <row r="10" spans="1:40" x14ac:dyDescent="0.25">
      <c r="A10" s="4">
        <f>'Sorted Data'!C1081</f>
        <v>3</v>
      </c>
      <c r="B10" s="4" t="str">
        <f>'Sorted Data'!D1081</f>
        <v>Fmo3</v>
      </c>
      <c r="C10" s="4">
        <f>'Sorted Data'!E1081</f>
        <v>21.984891891479492</v>
      </c>
      <c r="D10" s="4">
        <f t="shared" si="0"/>
        <v>21.984891891479492</v>
      </c>
      <c r="E10">
        <f>'HKG Analysis'!D10</f>
        <v>19.507649739583332</v>
      </c>
      <c r="F10" s="6">
        <f t="shared" si="1"/>
        <v>2.47724215189616</v>
      </c>
      <c r="H10" s="4">
        <v>9</v>
      </c>
      <c r="I10" s="4" t="s">
        <v>324</v>
      </c>
      <c r="J10" s="4" t="s">
        <v>319</v>
      </c>
      <c r="K10" s="6">
        <f t="shared" ca="1" si="2"/>
        <v>24.322444915771484</v>
      </c>
      <c r="L10">
        <f t="shared" ca="1" si="3"/>
        <v>4.4137344360351563</v>
      </c>
      <c r="M10" s="10">
        <f t="shared" ca="1" si="4"/>
        <v>4.6917357310997193E-2</v>
      </c>
      <c r="O10" s="11">
        <f t="shared" ca="1" si="5"/>
        <v>0.27309747645330851</v>
      </c>
      <c r="R10" s="4" t="s">
        <v>321</v>
      </c>
      <c r="S10" s="11">
        <f ca="1">AVERAGE(O43:O47)</f>
        <v>0.39696799367931057</v>
      </c>
      <c r="T10" s="11">
        <f ca="1">STDEV(O43:O47)/SQRT(U10)</f>
        <v>2.5792080475318793E-2</v>
      </c>
      <c r="U10" s="11">
        <f ca="1">COUNT(O43:O47)</f>
        <v>5</v>
      </c>
      <c r="V10" s="13">
        <f ca="1">TTEST($L$27:$L$31,L43:L47,2,2)</f>
        <v>5.659787532881326E-2</v>
      </c>
      <c r="Y10">
        <f t="shared" ca="1" si="6"/>
        <v>-2.5190947782249848</v>
      </c>
      <c r="AJ10">
        <f ca="1">L27</f>
        <v>16.709173202514648</v>
      </c>
      <c r="AK10">
        <f ca="1">L32</f>
        <v>16.752546310424805</v>
      </c>
      <c r="AL10">
        <f ca="1">L37</f>
        <v>17.335938771565754</v>
      </c>
      <c r="AM10">
        <f ca="1">L43</f>
        <v>17.098457336425781</v>
      </c>
      <c r="AN10">
        <f ca="1">L48</f>
        <v>17.055316289265949</v>
      </c>
    </row>
    <row r="11" spans="1:40" x14ac:dyDescent="0.25">
      <c r="A11" s="4">
        <f>'Sorted Data'!C1082</f>
        <v>4</v>
      </c>
      <c r="B11" s="4" t="str">
        <f>'Sorted Data'!D1082</f>
        <v>Fmo3</v>
      </c>
      <c r="C11" s="4">
        <f>'Sorted Data'!E1082</f>
        <v>21.624334335327148</v>
      </c>
      <c r="D11" s="4">
        <f t="shared" si="0"/>
        <v>21.624334335327148</v>
      </c>
      <c r="E11">
        <f>'HKG Analysis'!D11</f>
        <v>19.073975245157879</v>
      </c>
      <c r="F11" s="6">
        <f t="shared" si="1"/>
        <v>2.5503590901692696</v>
      </c>
      <c r="H11" s="4">
        <v>10</v>
      </c>
      <c r="I11" s="4" t="s">
        <v>324</v>
      </c>
      <c r="J11" s="4" t="s">
        <v>319</v>
      </c>
      <c r="K11" s="6">
        <f t="shared" ca="1" si="2"/>
        <v>23.567291259765625</v>
      </c>
      <c r="L11">
        <f t="shared" ca="1" si="3"/>
        <v>4.3767045338948556</v>
      </c>
      <c r="M11" s="10">
        <f t="shared" ca="1" si="4"/>
        <v>4.8137180947053319E-2</v>
      </c>
      <c r="O11" s="11">
        <f t="shared" ca="1" si="5"/>
        <v>0.28019784987197383</v>
      </c>
      <c r="R11" s="4" t="s">
        <v>343</v>
      </c>
      <c r="S11" s="11">
        <f ca="1">AVERAGE(O48:O51)</f>
        <v>0.33935883582926485</v>
      </c>
      <c r="T11" s="11">
        <f ca="1">STDEV(O48:O51)/SQRT(U11)</f>
        <v>2.667453560872075E-2</v>
      </c>
      <c r="U11" s="11">
        <f ca="1">COUNT(O48:O51)</f>
        <v>4</v>
      </c>
      <c r="V11" s="13">
        <f ca="1">TTEST($L$27:$L$31,L48:L51,2,2)</f>
        <v>4.7167580016984359E-2</v>
      </c>
      <c r="Y11">
        <f t="shared" ca="1" si="6"/>
        <v>-2.9467333524891952</v>
      </c>
      <c r="AJ11">
        <f t="shared" ref="AJ11:AJ14" ca="1" si="11">L28</f>
        <v>16.704718271891277</v>
      </c>
      <c r="AK11">
        <f t="shared" ref="AK11:AK14" ca="1" si="12">L33</f>
        <v>16.916472752888996</v>
      </c>
      <c r="AL11">
        <f t="shared" ref="AL11:AL15" ca="1" si="13">L38</f>
        <v>17.020832697550457</v>
      </c>
      <c r="AM11">
        <f t="shared" ref="AM11:AM14" ca="1" si="14">L44</f>
        <v>17.154101053873699</v>
      </c>
      <c r="AN11">
        <f t="shared" ref="AN11:AN13" ca="1" si="15">L49</f>
        <v>17.224651972452801</v>
      </c>
    </row>
    <row r="12" spans="1:40" x14ac:dyDescent="0.25">
      <c r="A12" s="4">
        <f>'Sorted Data'!C1083</f>
        <v>4</v>
      </c>
      <c r="B12" s="4" t="str">
        <f>'Sorted Data'!D1083</f>
        <v>Fmo3</v>
      </c>
      <c r="C12" s="4">
        <f>'Sorted Data'!E1083</f>
        <v>21.722640991210938</v>
      </c>
      <c r="D12" s="4">
        <f t="shared" si="0"/>
        <v>21.722640991210938</v>
      </c>
      <c r="E12">
        <f>'HKG Analysis'!D12</f>
        <v>19.073975245157879</v>
      </c>
      <c r="F12" s="6">
        <f t="shared" si="1"/>
        <v>2.6486657460530587</v>
      </c>
      <c r="H12" s="4">
        <v>11</v>
      </c>
      <c r="I12" s="4" t="s">
        <v>324</v>
      </c>
      <c r="J12" s="4" t="s">
        <v>320</v>
      </c>
      <c r="K12" s="6">
        <f t="shared" ca="1" si="2"/>
        <v>29.119660695393879</v>
      </c>
      <c r="L12">
        <f t="shared" ca="1" si="3"/>
        <v>10.735455195109049</v>
      </c>
      <c r="M12" s="10">
        <f t="shared" ca="1" si="4"/>
        <v>5.865512560952902E-4</v>
      </c>
      <c r="O12" s="11">
        <f t="shared" ca="1" si="5"/>
        <v>3.4142090908559192E-3</v>
      </c>
      <c r="AJ12">
        <f t="shared" ca="1" si="11"/>
        <v>16.557441075642902</v>
      </c>
      <c r="AK12">
        <f t="shared" ca="1" si="12"/>
        <v>16.770607630411785</v>
      </c>
      <c r="AL12">
        <f t="shared" ca="1" si="13"/>
        <v>17.078580220540363</v>
      </c>
      <c r="AM12">
        <f t="shared" ca="1" si="14"/>
        <v>17.248982747395832</v>
      </c>
      <c r="AN12">
        <f t="shared" ca="1" si="15"/>
        <v>17.288588205973308</v>
      </c>
    </row>
    <row r="13" spans="1:40" x14ac:dyDescent="0.25">
      <c r="A13" s="4">
        <f>'Sorted Data'!C1084</f>
        <v>4</v>
      </c>
      <c r="B13" s="4" t="str">
        <f>'Sorted Data'!D1084</f>
        <v>Fmo3</v>
      </c>
      <c r="C13" s="4">
        <f>'Sorted Data'!E1084</f>
        <v>21.776023864746094</v>
      </c>
      <c r="D13" s="4">
        <f t="shared" si="0"/>
        <v>21.776023864746094</v>
      </c>
      <c r="E13">
        <f>'HKG Analysis'!D13</f>
        <v>19.073975245157879</v>
      </c>
      <c r="F13" s="6">
        <f t="shared" si="1"/>
        <v>2.702048619588215</v>
      </c>
      <c r="H13" s="4">
        <v>12</v>
      </c>
      <c r="I13" s="4" t="s">
        <v>324</v>
      </c>
      <c r="J13" s="4" t="s">
        <v>320</v>
      </c>
      <c r="K13" s="6">
        <f t="shared" ca="1" si="2"/>
        <v>28.528733571370442</v>
      </c>
      <c r="L13">
        <f t="shared" ca="1" si="3"/>
        <v>10.541613260904947</v>
      </c>
      <c r="M13" s="10">
        <f t="shared" ca="1" si="4"/>
        <v>6.7090063939875626E-4</v>
      </c>
      <c r="O13" s="11">
        <f t="shared" ca="1" si="5"/>
        <v>3.9051916406162399E-3</v>
      </c>
      <c r="AJ13">
        <f t="shared" ca="1" si="11"/>
        <v>14.362577438354492</v>
      </c>
      <c r="AK13">
        <f t="shared" ca="1" si="12"/>
        <v>17.030363082885742</v>
      </c>
      <c r="AL13">
        <f t="shared" ca="1" si="13"/>
        <v>16.971880594889324</v>
      </c>
      <c r="AM13">
        <f t="shared" ca="1" si="14"/>
        <v>17.10316276550293</v>
      </c>
      <c r="AN13">
        <f t="shared" ca="1" si="15"/>
        <v>17.619213104248047</v>
      </c>
    </row>
    <row r="14" spans="1:40" x14ac:dyDescent="0.25">
      <c r="A14" s="4">
        <f>'Sorted Data'!C1085</f>
        <v>5</v>
      </c>
      <c r="B14" s="4" t="str">
        <f>'Sorted Data'!D1085</f>
        <v>Fmo3</v>
      </c>
      <c r="C14" s="4">
        <f>'Sorted Data'!E1085</f>
        <v>21.687170028686523</v>
      </c>
      <c r="D14" s="4">
        <f t="shared" si="0"/>
        <v>21.687170028686523</v>
      </c>
      <c r="E14">
        <f>'HKG Analysis'!D14</f>
        <v>19.54952112833659</v>
      </c>
      <c r="F14" s="6">
        <f t="shared" si="1"/>
        <v>2.1376489003499337</v>
      </c>
      <c r="H14" s="4">
        <v>13</v>
      </c>
      <c r="I14" s="4" t="s">
        <v>324</v>
      </c>
      <c r="J14" s="4" t="s">
        <v>320</v>
      </c>
      <c r="K14" s="6">
        <f t="shared" ca="1" si="2"/>
        <v>28.699136734008789</v>
      </c>
      <c r="L14">
        <f t="shared" ca="1" si="3"/>
        <v>10.665969212849934</v>
      </c>
      <c r="M14" s="10">
        <f t="shared" ca="1" si="4"/>
        <v>6.1549330617455429E-4</v>
      </c>
      <c r="O14" s="11">
        <f t="shared" ca="1" si="5"/>
        <v>3.5826755453418294E-3</v>
      </c>
      <c r="AJ14">
        <f t="shared" ca="1" si="11"/>
        <v>15.944049835205078</v>
      </c>
      <c r="AK14">
        <f t="shared" ca="1" si="12"/>
        <v>16.828838984171551</v>
      </c>
      <c r="AL14">
        <f t="shared" ca="1" si="13"/>
        <v>16.845255533854168</v>
      </c>
      <c r="AM14">
        <f t="shared" ca="1" si="14"/>
        <v>16.734107335408527</v>
      </c>
    </row>
    <row r="15" spans="1:40" x14ac:dyDescent="0.25">
      <c r="A15" s="4">
        <f>'Sorted Data'!C1086</f>
        <v>5</v>
      </c>
      <c r="B15" s="4" t="str">
        <f>'Sorted Data'!D1086</f>
        <v>Fmo3</v>
      </c>
      <c r="C15" s="4">
        <f>'Sorted Data'!E1086</f>
        <v>21.717035293579102</v>
      </c>
      <c r="D15" s="4">
        <f t="shared" si="0"/>
        <v>21.717035293579102</v>
      </c>
      <c r="E15">
        <f>'HKG Analysis'!D15</f>
        <v>19.54952112833659</v>
      </c>
      <c r="F15" s="6">
        <f t="shared" si="1"/>
        <v>2.1675141652425118</v>
      </c>
      <c r="H15" s="4">
        <v>14</v>
      </c>
      <c r="I15" s="4" t="s">
        <v>324</v>
      </c>
      <c r="J15" s="4" t="s">
        <v>320</v>
      </c>
      <c r="K15" s="6">
        <f t="shared" ca="1" si="2"/>
        <v>28.698191324869793</v>
      </c>
      <c r="L15">
        <f t="shared" ca="1" si="3"/>
        <v>10.631141662597654</v>
      </c>
      <c r="M15" s="10">
        <f t="shared" ca="1" si="4"/>
        <v>6.3053249239141676E-4</v>
      </c>
      <c r="O15" s="11">
        <f t="shared" ca="1" si="5"/>
        <v>3.6702159363427912E-3</v>
      </c>
      <c r="AL15">
        <f t="shared" ca="1" si="13"/>
        <v>16.807621637980144</v>
      </c>
    </row>
    <row r="16" spans="1:40" x14ac:dyDescent="0.25">
      <c r="A16" s="4">
        <f>'Sorted Data'!C1087</f>
        <v>5</v>
      </c>
      <c r="B16" s="4" t="str">
        <f>'Sorted Data'!D1087</f>
        <v>Fmo3</v>
      </c>
      <c r="C16" s="4">
        <f>'Sorted Data'!E1087</f>
        <v>21.653274536132813</v>
      </c>
      <c r="D16" s="4">
        <f t="shared" si="0"/>
        <v>21.653274536132813</v>
      </c>
      <c r="E16">
        <f>'HKG Analysis'!D16</f>
        <v>19.54952112833659</v>
      </c>
      <c r="F16" s="6">
        <f t="shared" si="1"/>
        <v>2.1037534077962228</v>
      </c>
      <c r="H16" s="4">
        <v>15</v>
      </c>
      <c r="I16" s="4" t="s">
        <v>324</v>
      </c>
      <c r="J16" s="4" t="s">
        <v>320</v>
      </c>
      <c r="K16" s="6">
        <f t="shared" ca="1" si="2"/>
        <v>33.023527781168617</v>
      </c>
      <c r="L16">
        <f t="shared" ca="1" si="3"/>
        <v>14.852268218994141</v>
      </c>
      <c r="M16" s="10">
        <f t="shared" ca="1" si="4"/>
        <v>3.3808177701221412E-5</v>
      </c>
      <c r="O16" s="11">
        <f t="shared" ca="1" si="5"/>
        <v>1.9679130588040245E-4</v>
      </c>
    </row>
    <row r="17" spans="1:15" x14ac:dyDescent="0.25">
      <c r="A17" s="4">
        <f>'Sorted Data'!C1088</f>
        <v>6</v>
      </c>
      <c r="B17" s="4" t="str">
        <f>'Sorted Data'!D1088</f>
        <v>Fmo3</v>
      </c>
      <c r="C17" s="4">
        <f>'Sorted Data'!E1088</f>
        <v>22.693881988525391</v>
      </c>
      <c r="D17" s="4">
        <f t="shared" si="0"/>
        <v>22.693881988525391</v>
      </c>
      <c r="E17">
        <f>'HKG Analysis'!D17</f>
        <v>19.332894643147785</v>
      </c>
      <c r="F17" s="6">
        <f t="shared" si="1"/>
        <v>3.3609873453776054</v>
      </c>
      <c r="H17" s="4">
        <v>16</v>
      </c>
      <c r="I17" s="4" t="s">
        <v>324</v>
      </c>
      <c r="J17" s="4" t="s">
        <v>321</v>
      </c>
      <c r="K17" s="6">
        <f t="shared" ca="1" si="2"/>
        <v>26.121757507324219</v>
      </c>
      <c r="L17">
        <f t="shared" ca="1" si="3"/>
        <v>7.3620808919270821</v>
      </c>
      <c r="M17" s="10">
        <f t="shared" ca="1" si="4"/>
        <v>6.0784496135463427E-3</v>
      </c>
      <c r="O17" s="11">
        <f t="shared" ca="1" si="5"/>
        <v>3.5381559093461488E-2</v>
      </c>
    </row>
    <row r="18" spans="1:15" x14ac:dyDescent="0.25">
      <c r="A18" s="4">
        <f>'Sorted Data'!C1089</f>
        <v>6</v>
      </c>
      <c r="B18" s="4" t="str">
        <f>'Sorted Data'!D1089</f>
        <v>Fmo3</v>
      </c>
      <c r="C18" s="4">
        <f>'Sorted Data'!E1089</f>
        <v>22.570053100585938</v>
      </c>
      <c r="D18" s="4">
        <f t="shared" si="0"/>
        <v>22.570053100585938</v>
      </c>
      <c r="E18">
        <f>'HKG Analysis'!D18</f>
        <v>19.332894643147785</v>
      </c>
      <c r="F18" s="6">
        <f t="shared" si="1"/>
        <v>3.2371584574381522</v>
      </c>
      <c r="H18" s="4">
        <v>17</v>
      </c>
      <c r="I18" s="4" t="s">
        <v>324</v>
      </c>
      <c r="J18" s="4" t="s">
        <v>321</v>
      </c>
      <c r="K18" s="6">
        <f t="shared" ca="1" si="2"/>
        <v>24.21454683939616</v>
      </c>
      <c r="L18">
        <f t="shared" ca="1" si="3"/>
        <v>5.0009778340657567</v>
      </c>
      <c r="M18" s="10">
        <f t="shared" ca="1" si="4"/>
        <v>3.1228826459913345E-2</v>
      </c>
      <c r="O18" s="11">
        <f t="shared" ca="1" si="5"/>
        <v>0.18177736743074405</v>
      </c>
    </row>
    <row r="19" spans="1:15" x14ac:dyDescent="0.25">
      <c r="A19" s="4">
        <f>'Sorted Data'!C1090</f>
        <v>6</v>
      </c>
      <c r="B19" s="4" t="str">
        <f>'Sorted Data'!D1090</f>
        <v>Fmo3</v>
      </c>
      <c r="C19" s="4">
        <f>'Sorted Data'!E1090</f>
        <v>22.544204711914063</v>
      </c>
      <c r="D19" s="4">
        <f t="shared" si="0"/>
        <v>22.544204711914063</v>
      </c>
      <c r="E19">
        <f>'HKG Analysis'!D19</f>
        <v>19.332894643147785</v>
      </c>
      <c r="F19" s="6">
        <f t="shared" si="1"/>
        <v>3.2113100687662772</v>
      </c>
      <c r="H19" s="4">
        <v>18</v>
      </c>
      <c r="I19" s="4" t="s">
        <v>324</v>
      </c>
      <c r="J19" s="4" t="s">
        <v>321</v>
      </c>
      <c r="K19" s="6">
        <f t="shared" ca="1" si="2"/>
        <v>24.592671712239582</v>
      </c>
      <c r="L19">
        <f t="shared" ca="1" si="3"/>
        <v>5.5348580678304033</v>
      </c>
      <c r="M19" s="10">
        <f t="shared" ca="1" si="4"/>
        <v>2.1569580555259486E-2</v>
      </c>
      <c r="O19" s="11">
        <f t="shared" ca="1" si="5"/>
        <v>0.12555263884006085</v>
      </c>
    </row>
    <row r="20" spans="1:15" x14ac:dyDescent="0.25">
      <c r="A20" s="4">
        <f>'Sorted Data'!C1091</f>
        <v>7</v>
      </c>
      <c r="B20" s="4" t="str">
        <f>'Sorted Data'!D1091</f>
        <v>Fmo3</v>
      </c>
      <c r="C20" s="4">
        <f>'Sorted Data'!E1091</f>
        <v>23.303380966186523</v>
      </c>
      <c r="D20" s="4">
        <f t="shared" si="0"/>
        <v>23.303380966186523</v>
      </c>
      <c r="E20">
        <f>'HKG Analysis'!D20</f>
        <v>19.611412048339844</v>
      </c>
      <c r="F20" s="6">
        <f t="shared" si="1"/>
        <v>3.6919689178466797</v>
      </c>
      <c r="H20" s="4">
        <v>19</v>
      </c>
      <c r="I20" s="4" t="s">
        <v>324</v>
      </c>
      <c r="J20" s="4" t="s">
        <v>321</v>
      </c>
      <c r="K20" s="6">
        <f t="shared" ca="1" si="2"/>
        <v>24.384662628173828</v>
      </c>
      <c r="L20">
        <f t="shared" ca="1" si="3"/>
        <v>5.1451072692871094</v>
      </c>
      <c r="M20" s="10">
        <f t="shared" ca="1" si="4"/>
        <v>2.8259754261742733E-2</v>
      </c>
      <c r="O20" s="11">
        <f t="shared" ca="1" si="5"/>
        <v>0.16449493356829772</v>
      </c>
    </row>
    <row r="21" spans="1:15" x14ac:dyDescent="0.25">
      <c r="A21" s="4">
        <f>'Sorted Data'!C1092</f>
        <v>7</v>
      </c>
      <c r="B21" s="4" t="str">
        <f>'Sorted Data'!D1092</f>
        <v>Fmo3</v>
      </c>
      <c r="C21" s="4">
        <f>'Sorted Data'!E1092</f>
        <v>23.31236457824707</v>
      </c>
      <c r="D21" s="4">
        <f t="shared" si="0"/>
        <v>23.31236457824707</v>
      </c>
      <c r="E21">
        <f>'HKG Analysis'!D21</f>
        <v>19.611412048339844</v>
      </c>
      <c r="F21" s="6">
        <f t="shared" si="1"/>
        <v>3.7009525299072266</v>
      </c>
      <c r="H21" s="4">
        <v>20</v>
      </c>
      <c r="I21" s="4" t="s">
        <v>324</v>
      </c>
      <c r="J21" s="4" t="s">
        <v>321</v>
      </c>
      <c r="K21" s="6">
        <f t="shared" ca="1" si="2"/>
        <v>23.27710787455241</v>
      </c>
      <c r="L21">
        <f t="shared" ca="1" si="3"/>
        <v>4.2716452280680342</v>
      </c>
      <c r="M21" s="10">
        <f t="shared" ca="1" si="4"/>
        <v>5.1773396320761243E-2</v>
      </c>
      <c r="O21" s="11">
        <f t="shared" ca="1" si="5"/>
        <v>0.30136360385547012</v>
      </c>
    </row>
    <row r="22" spans="1:15" x14ac:dyDescent="0.25">
      <c r="A22" s="4">
        <f>'Sorted Data'!C1093</f>
        <v>7</v>
      </c>
      <c r="B22" s="4" t="str">
        <f>'Sorted Data'!D1093</f>
        <v>Fmo3</v>
      </c>
      <c r="C22" s="4">
        <f>'Sorted Data'!E1093</f>
        <v>23.262434005737305</v>
      </c>
      <c r="D22" s="4">
        <f t="shared" si="0"/>
        <v>23.262434005737305</v>
      </c>
      <c r="E22">
        <f>'HKG Analysis'!D22</f>
        <v>19.611412048339844</v>
      </c>
      <c r="F22" s="6">
        <f t="shared" si="1"/>
        <v>3.6510219573974609</v>
      </c>
      <c r="H22" s="4">
        <v>21</v>
      </c>
      <c r="I22" s="4" t="s">
        <v>324</v>
      </c>
      <c r="J22" s="4" t="s">
        <v>322</v>
      </c>
      <c r="K22" s="6">
        <f t="shared" ca="1" si="2"/>
        <v>31.505279541015625</v>
      </c>
      <c r="L22">
        <f t="shared" ca="1" si="3"/>
        <v>13.074553171793619</v>
      </c>
      <c r="M22" s="10">
        <f t="shared" ca="1" si="4"/>
        <v>1.1592238703090245E-4</v>
      </c>
      <c r="O22" s="11">
        <f t="shared" ca="1" si="5"/>
        <v>6.747633110009522E-4</v>
      </c>
    </row>
    <row r="23" spans="1:15" x14ac:dyDescent="0.25">
      <c r="A23" s="4">
        <f>'Sorted Data'!C1094</f>
        <v>8</v>
      </c>
      <c r="B23" s="4" t="str">
        <f>'Sorted Data'!D1094</f>
        <v>Fmo3</v>
      </c>
      <c r="C23" s="4">
        <f>'Sorted Data'!E1094</f>
        <v>24.401498794555664</v>
      </c>
      <c r="D23" s="4">
        <f t="shared" si="0"/>
        <v>24.401498794555664</v>
      </c>
      <c r="E23">
        <f>'HKG Analysis'!D23</f>
        <v>19.918854395548504</v>
      </c>
      <c r="F23" s="6">
        <f t="shared" si="1"/>
        <v>4.4826443990071603</v>
      </c>
      <c r="H23" s="4">
        <v>22</v>
      </c>
      <c r="I23" s="4" t="s">
        <v>324</v>
      </c>
      <c r="J23" s="4" t="s">
        <v>322</v>
      </c>
      <c r="K23" s="6">
        <f t="shared" ca="1" si="2"/>
        <v>30.845260620117188</v>
      </c>
      <c r="L23">
        <f t="shared" ca="1" si="3"/>
        <v>12.335721969604492</v>
      </c>
      <c r="M23" s="10">
        <f t="shared" ca="1" si="4"/>
        <v>1.934539799680768E-4</v>
      </c>
      <c r="O23" s="11">
        <f t="shared" ca="1" si="5"/>
        <v>1.1260607324689866E-3</v>
      </c>
    </row>
    <row r="24" spans="1:15" x14ac:dyDescent="0.25">
      <c r="A24" s="4">
        <f>'Sorted Data'!C1095</f>
        <v>8</v>
      </c>
      <c r="B24" s="4" t="str">
        <f>'Sorted Data'!D1095</f>
        <v>Fmo3</v>
      </c>
      <c r="C24" s="4">
        <f>'Sorted Data'!E1095</f>
        <v>24.402223587036133</v>
      </c>
      <c r="D24" s="4">
        <f t="shared" si="0"/>
        <v>24.402223587036133</v>
      </c>
      <c r="E24">
        <f>'HKG Analysis'!D24</f>
        <v>19.918854395548504</v>
      </c>
      <c r="F24" s="6">
        <f t="shared" si="1"/>
        <v>4.483369191487629</v>
      </c>
      <c r="H24" s="4">
        <v>23</v>
      </c>
      <c r="I24" s="4" t="s">
        <v>324</v>
      </c>
      <c r="J24" s="4" t="s">
        <v>322</v>
      </c>
      <c r="K24" s="6">
        <f t="shared" ca="1" si="2"/>
        <v>30.503051122029621</v>
      </c>
      <c r="L24">
        <f t="shared" ca="1" si="3"/>
        <v>11.532752354939779</v>
      </c>
      <c r="M24" s="10">
        <f t="shared" ca="1" si="4"/>
        <v>3.3751696612250453E-4</v>
      </c>
      <c r="O24" s="11">
        <f t="shared" ca="1" si="5"/>
        <v>1.9646253964655303E-3</v>
      </c>
    </row>
    <row r="25" spans="1:15" x14ac:dyDescent="0.25">
      <c r="A25" s="4">
        <f>'Sorted Data'!C1096</f>
        <v>8</v>
      </c>
      <c r="B25" s="4" t="str">
        <f>'Sorted Data'!D1096</f>
        <v>Fmo3</v>
      </c>
      <c r="C25" s="4">
        <f>'Sorted Data'!E1096</f>
        <v>24.402053833007813</v>
      </c>
      <c r="D25" s="4">
        <f t="shared" si="0"/>
        <v>24.402053833007813</v>
      </c>
      <c r="E25">
        <f>'HKG Analysis'!D25</f>
        <v>19.918854395548504</v>
      </c>
      <c r="F25" s="6">
        <f t="shared" si="1"/>
        <v>4.4831994374593087</v>
      </c>
      <c r="H25" s="4">
        <v>24</v>
      </c>
      <c r="I25" s="4" t="s">
        <v>324</v>
      </c>
      <c r="J25" s="4" t="s">
        <v>322</v>
      </c>
      <c r="K25" s="6">
        <f t="shared" ca="1" si="2"/>
        <v>28.185678482055664</v>
      </c>
      <c r="L25">
        <f t="shared" ca="1" si="3"/>
        <v>9.3331890106201172</v>
      </c>
      <c r="M25" s="10">
        <f t="shared" ca="1" si="4"/>
        <v>1.5503514243775988E-3</v>
      </c>
      <c r="O25" s="11">
        <f t="shared" ca="1" si="5"/>
        <v>9.02431607148667E-3</v>
      </c>
    </row>
    <row r="26" spans="1:15" x14ac:dyDescent="0.25">
      <c r="A26" s="4">
        <f>'Sorted Data'!C1097</f>
        <v>9</v>
      </c>
      <c r="B26" s="4" t="str">
        <f>'Sorted Data'!D1097</f>
        <v>Fmo3</v>
      </c>
      <c r="C26" s="4">
        <f>'Sorted Data'!E1097</f>
        <v>24.315605163574219</v>
      </c>
      <c r="D26" s="4">
        <f t="shared" si="0"/>
        <v>24.315605163574219</v>
      </c>
      <c r="E26">
        <f>'HKG Analysis'!D26</f>
        <v>19.908710479736328</v>
      </c>
      <c r="F26" s="6">
        <f t="shared" si="1"/>
        <v>4.4068946838378906</v>
      </c>
      <c r="H26" s="4">
        <v>25</v>
      </c>
      <c r="I26" s="4" t="s">
        <v>324</v>
      </c>
      <c r="J26" s="4" t="s">
        <v>322</v>
      </c>
      <c r="K26" s="6">
        <f t="shared" ca="1" si="2"/>
        <v>31.148045221964519</v>
      </c>
      <c r="L26">
        <f t="shared" ca="1" si="3"/>
        <v>12.64881960550944</v>
      </c>
      <c r="M26" s="10">
        <f t="shared" ca="1" si="4"/>
        <v>1.5571336463994227E-4</v>
      </c>
      <c r="O26" s="11">
        <f t="shared" ca="1" si="5"/>
        <v>9.0637941628597327E-4</v>
      </c>
    </row>
    <row r="27" spans="1:15" x14ac:dyDescent="0.25">
      <c r="A27" s="4">
        <f>'Sorted Data'!C1098</f>
        <v>9</v>
      </c>
      <c r="B27" s="4" t="str">
        <f>'Sorted Data'!D1098</f>
        <v>Fmo3</v>
      </c>
      <c r="C27" s="4">
        <f>'Sorted Data'!E1098</f>
        <v>24.311550140380859</v>
      </c>
      <c r="D27" s="4">
        <f t="shared" si="0"/>
        <v>24.311550140380859</v>
      </c>
      <c r="E27">
        <f>'HKG Analysis'!D27</f>
        <v>19.908710479736328</v>
      </c>
      <c r="F27" s="6">
        <f t="shared" si="1"/>
        <v>4.4028396606445313</v>
      </c>
      <c r="H27" s="4">
        <v>26</v>
      </c>
      <c r="I27" s="4" t="s">
        <v>325</v>
      </c>
      <c r="J27" s="4">
        <v>0</v>
      </c>
      <c r="K27" s="6">
        <f t="shared" ca="1" si="2"/>
        <v>35</v>
      </c>
      <c r="L27">
        <f t="shared" ca="1" si="3"/>
        <v>16.709173202514648</v>
      </c>
      <c r="M27" s="10">
        <f t="shared" ca="1" si="4"/>
        <v>9.3333523887188048E-6</v>
      </c>
      <c r="N27" s="10">
        <f ca="1">AVERAGE(M27:M31)</f>
        <v>1.8479547075597938E-5</v>
      </c>
      <c r="O27" s="11">
        <f ca="1">M27/$N$27</f>
        <v>0.50506391474515122</v>
      </c>
    </row>
    <row r="28" spans="1:15" x14ac:dyDescent="0.25">
      <c r="A28" s="4">
        <f>'Sorted Data'!C1099</f>
        <v>9</v>
      </c>
      <c r="B28" s="4" t="str">
        <f>'Sorted Data'!D1099</f>
        <v>Fmo3</v>
      </c>
      <c r="C28" s="4">
        <f>'Sorted Data'!E1099</f>
        <v>24.340179443359375</v>
      </c>
      <c r="D28" s="4">
        <f t="shared" si="0"/>
        <v>24.340179443359375</v>
      </c>
      <c r="E28">
        <f>'HKG Analysis'!D28</f>
        <v>19.908710479736328</v>
      </c>
      <c r="F28" s="6">
        <f t="shared" si="1"/>
        <v>4.4314689636230469</v>
      </c>
      <c r="H28" s="4">
        <v>27</v>
      </c>
      <c r="I28" s="4" t="s">
        <v>325</v>
      </c>
      <c r="J28" s="4">
        <v>0</v>
      </c>
      <c r="K28" s="6">
        <f t="shared" ca="1" si="2"/>
        <v>35</v>
      </c>
      <c r="L28">
        <f t="shared" ca="1" si="3"/>
        <v>16.704718271891277</v>
      </c>
      <c r="M28" s="10">
        <f t="shared" ca="1" si="4"/>
        <v>9.3622176023410206E-6</v>
      </c>
      <c r="O28" s="11">
        <f t="shared" ref="O28:O51" ca="1" si="16">M28/$N$27</f>
        <v>0.50662592346236335</v>
      </c>
    </row>
    <row r="29" spans="1:15" x14ac:dyDescent="0.25">
      <c r="A29" s="4">
        <f>'Sorted Data'!C1100</f>
        <v>10</v>
      </c>
      <c r="B29" s="4" t="str">
        <f>'Sorted Data'!D1100</f>
        <v>Fmo3</v>
      </c>
      <c r="C29" s="4">
        <f>'Sorted Data'!E1100</f>
        <v>23.580684661865234</v>
      </c>
      <c r="D29" s="4">
        <f t="shared" si="0"/>
        <v>23.580684661865234</v>
      </c>
      <c r="E29">
        <f>'HKG Analysis'!D29</f>
        <v>19.190586725870769</v>
      </c>
      <c r="F29" s="6">
        <f t="shared" si="1"/>
        <v>4.390097935994465</v>
      </c>
      <c r="H29" s="4">
        <v>28</v>
      </c>
      <c r="I29" s="4" t="s">
        <v>325</v>
      </c>
      <c r="J29" s="4">
        <v>0</v>
      </c>
      <c r="K29" s="6">
        <f t="shared" ca="1" si="2"/>
        <v>35</v>
      </c>
      <c r="L29">
        <f t="shared" ca="1" si="3"/>
        <v>16.557441075642902</v>
      </c>
      <c r="M29" s="10">
        <f t="shared" ca="1" si="4"/>
        <v>1.0368443961926041E-5</v>
      </c>
      <c r="O29" s="11">
        <f t="shared" ca="1" si="16"/>
        <v>0.56107673632420729</v>
      </c>
    </row>
    <row r="30" spans="1:15" x14ac:dyDescent="0.25">
      <c r="A30" s="4">
        <f>'Sorted Data'!C1101</f>
        <v>10</v>
      </c>
      <c r="B30" s="4" t="str">
        <f>'Sorted Data'!D1101</f>
        <v>Fmo3</v>
      </c>
      <c r="C30" s="4">
        <f>'Sorted Data'!E1101</f>
        <v>23.528215408325195</v>
      </c>
      <c r="D30" s="4">
        <f t="shared" si="0"/>
        <v>23.528215408325195</v>
      </c>
      <c r="E30">
        <f>'HKG Analysis'!D30</f>
        <v>19.190586725870769</v>
      </c>
      <c r="F30" s="6">
        <f t="shared" si="1"/>
        <v>4.3376286824544259</v>
      </c>
      <c r="H30" s="4">
        <v>29</v>
      </c>
      <c r="I30" s="4" t="s">
        <v>325</v>
      </c>
      <c r="J30" s="4">
        <v>0</v>
      </c>
      <c r="K30" s="6">
        <f t="shared" ca="1" si="2"/>
        <v>32.743274052937828</v>
      </c>
      <c r="L30">
        <f t="shared" ca="1" si="3"/>
        <v>14.362577438354492</v>
      </c>
      <c r="M30" s="10">
        <f t="shared" ca="1" si="4"/>
        <v>4.7471546048631177E-5</v>
      </c>
      <c r="O30" s="11">
        <f t="shared" ca="1" si="16"/>
        <v>2.5688695645207069</v>
      </c>
    </row>
    <row r="31" spans="1:15" x14ac:dyDescent="0.25">
      <c r="A31" s="4">
        <f>'Sorted Data'!C1102</f>
        <v>10</v>
      </c>
      <c r="B31" s="4" t="str">
        <f>'Sorted Data'!D1102</f>
        <v>Fmo3</v>
      </c>
      <c r="C31" s="4">
        <f>'Sorted Data'!E1102</f>
        <v>23.592973709106445</v>
      </c>
      <c r="D31" s="4">
        <f t="shared" si="0"/>
        <v>23.592973709106445</v>
      </c>
      <c r="E31">
        <f>'HKG Analysis'!D31</f>
        <v>19.190586725870769</v>
      </c>
      <c r="F31" s="6">
        <f t="shared" si="1"/>
        <v>4.4023869832356759</v>
      </c>
      <c r="H31" s="4">
        <v>30</v>
      </c>
      <c r="I31" s="4" t="s">
        <v>325</v>
      </c>
      <c r="J31" s="4">
        <v>0</v>
      </c>
      <c r="K31" s="6">
        <f t="shared" ca="1" si="2"/>
        <v>34.359919230143227</v>
      </c>
      <c r="L31">
        <f t="shared" ca="1" si="3"/>
        <v>15.944049835205078</v>
      </c>
      <c r="M31" s="10">
        <f t="shared" ca="1" si="4"/>
        <v>1.586217537637265E-5</v>
      </c>
      <c r="O31" s="11">
        <f t="shared" ca="1" si="16"/>
        <v>0.85836386094757144</v>
      </c>
    </row>
    <row r="32" spans="1:15" x14ac:dyDescent="0.25">
      <c r="A32" s="4">
        <f>'Sorted Data'!C1103</f>
        <v>11</v>
      </c>
      <c r="B32" s="4" t="str">
        <f>'Sorted Data'!D1103</f>
        <v>Fmo3</v>
      </c>
      <c r="C32" s="4">
        <f>'Sorted Data'!E1103</f>
        <v>29.052473068237305</v>
      </c>
      <c r="D32" s="4">
        <f t="shared" si="0"/>
        <v>29.052473068237305</v>
      </c>
      <c r="E32">
        <f>'HKG Analysis'!D32</f>
        <v>18.384205500284832</v>
      </c>
      <c r="F32" s="6">
        <f t="shared" si="1"/>
        <v>10.668267567952473</v>
      </c>
      <c r="H32" s="4">
        <v>31</v>
      </c>
      <c r="I32" s="4" t="s">
        <v>325</v>
      </c>
      <c r="J32" s="4" t="s">
        <v>319</v>
      </c>
      <c r="K32" s="6">
        <f t="shared" ca="1" si="2"/>
        <v>35</v>
      </c>
      <c r="L32">
        <f t="shared" ca="1" si="3"/>
        <v>16.752546310424805</v>
      </c>
      <c r="M32" s="10">
        <f t="shared" ca="1" si="4"/>
        <v>9.0569309524176915E-6</v>
      </c>
      <c r="O32" s="11">
        <f t="shared" ca="1" si="16"/>
        <v>0.49010567820557033</v>
      </c>
    </row>
    <row r="33" spans="1:15" x14ac:dyDescent="0.25">
      <c r="A33" s="4">
        <f>'Sorted Data'!C1104</f>
        <v>11</v>
      </c>
      <c r="B33" s="4" t="str">
        <f>'Sorted Data'!D1104</f>
        <v>Fmo3</v>
      </c>
      <c r="C33" s="4">
        <f>'Sorted Data'!E1104</f>
        <v>29.236537933349609</v>
      </c>
      <c r="D33" s="4">
        <f t="shared" si="0"/>
        <v>29.236537933349609</v>
      </c>
      <c r="E33">
        <f>'HKG Analysis'!D33</f>
        <v>18.384205500284832</v>
      </c>
      <c r="F33" s="6">
        <f t="shared" si="1"/>
        <v>10.852332433064777</v>
      </c>
      <c r="H33" s="4">
        <v>32</v>
      </c>
      <c r="I33" s="4" t="s">
        <v>325</v>
      </c>
      <c r="J33" s="4" t="s">
        <v>319</v>
      </c>
      <c r="K33" s="6">
        <f t="shared" ca="1" si="2"/>
        <v>35</v>
      </c>
      <c r="L33">
        <f t="shared" ca="1" si="3"/>
        <v>16.916472752888996</v>
      </c>
      <c r="M33" s="10">
        <f t="shared" ca="1" si="4"/>
        <v>8.084148461911336E-6</v>
      </c>
      <c r="O33" s="11">
        <f t="shared" ca="1" si="16"/>
        <v>0.43746464287462844</v>
      </c>
    </row>
    <row r="34" spans="1:15" x14ac:dyDescent="0.25">
      <c r="A34" s="4">
        <f>'Sorted Data'!C1105</f>
        <v>11</v>
      </c>
      <c r="B34" s="4" t="str">
        <f>'Sorted Data'!D1105</f>
        <v>Fmo3</v>
      </c>
      <c r="C34" s="4">
        <f>'Sorted Data'!E1105</f>
        <v>29.069971084594727</v>
      </c>
      <c r="D34" s="4">
        <f t="shared" si="0"/>
        <v>29.069971084594727</v>
      </c>
      <c r="E34">
        <f>'HKG Analysis'!D34</f>
        <v>18.384205500284832</v>
      </c>
      <c r="F34" s="6">
        <f t="shared" si="1"/>
        <v>10.685765584309895</v>
      </c>
      <c r="H34" s="4">
        <v>33</v>
      </c>
      <c r="I34" s="4" t="s">
        <v>325</v>
      </c>
      <c r="J34" s="4" t="s">
        <v>319</v>
      </c>
      <c r="K34" s="6">
        <f t="shared" ca="1" si="2"/>
        <v>34.943459828694664</v>
      </c>
      <c r="L34">
        <f t="shared" ca="1" si="3"/>
        <v>16.770607630411785</v>
      </c>
      <c r="M34" s="10">
        <f t="shared" ca="1" si="4"/>
        <v>8.9442526380682391E-6</v>
      </c>
      <c r="O34" s="11">
        <f t="shared" ca="1" si="16"/>
        <v>0.4840082173809897</v>
      </c>
    </row>
    <row r="35" spans="1:15" x14ac:dyDescent="0.25">
      <c r="A35" s="4">
        <f>'Sorted Data'!C1106</f>
        <v>12</v>
      </c>
      <c r="B35" s="4" t="str">
        <f>'Sorted Data'!D1106</f>
        <v>Fmo3</v>
      </c>
      <c r="C35" s="4">
        <f>'Sorted Data'!E1106</f>
        <v>28.534200668334961</v>
      </c>
      <c r="D35" s="4">
        <f t="shared" si="0"/>
        <v>28.534200668334961</v>
      </c>
      <c r="E35">
        <f>'HKG Analysis'!D35</f>
        <v>17.987120310465496</v>
      </c>
      <c r="F35" s="6">
        <f t="shared" si="1"/>
        <v>10.547080357869465</v>
      </c>
      <c r="H35" s="4">
        <v>34</v>
      </c>
      <c r="I35" s="4" t="s">
        <v>325</v>
      </c>
      <c r="J35" s="4" t="s">
        <v>319</v>
      </c>
      <c r="K35" s="6">
        <f t="shared" ca="1" si="2"/>
        <v>35</v>
      </c>
      <c r="L35">
        <f t="shared" ca="1" si="3"/>
        <v>17.030363082885742</v>
      </c>
      <c r="M35" s="10">
        <f t="shared" ca="1" si="4"/>
        <v>7.4705035248878383E-6</v>
      </c>
      <c r="O35" s="11">
        <f t="shared" ca="1" si="16"/>
        <v>0.40425793415427186</v>
      </c>
    </row>
    <row r="36" spans="1:15" x14ac:dyDescent="0.25">
      <c r="A36" s="4">
        <f>'Sorted Data'!C1107</f>
        <v>12</v>
      </c>
      <c r="B36" s="4" t="str">
        <f>'Sorted Data'!D1107</f>
        <v>Fmo3</v>
      </c>
      <c r="C36" s="4">
        <f>'Sorted Data'!E1107</f>
        <v>28.470727920532227</v>
      </c>
      <c r="D36" s="4">
        <f t="shared" si="0"/>
        <v>28.470727920532227</v>
      </c>
      <c r="E36">
        <f>'HKG Analysis'!D36</f>
        <v>17.987120310465496</v>
      </c>
      <c r="F36" s="6">
        <f t="shared" si="1"/>
        <v>10.483607610066731</v>
      </c>
      <c r="H36" s="4">
        <v>35</v>
      </c>
      <c r="I36" s="4" t="s">
        <v>325</v>
      </c>
      <c r="J36" s="4" t="s">
        <v>319</v>
      </c>
      <c r="K36" s="6">
        <f t="shared" ca="1" si="2"/>
        <v>35</v>
      </c>
      <c r="L36">
        <f t="shared" ca="1" si="3"/>
        <v>16.828838984171551</v>
      </c>
      <c r="M36" s="10">
        <f t="shared" ca="1" si="4"/>
        <v>8.5904254559898059E-6</v>
      </c>
      <c r="O36" s="11">
        <f t="shared" ca="1" si="16"/>
        <v>0.46486125557337815</v>
      </c>
    </row>
    <row r="37" spans="1:15" x14ac:dyDescent="0.25">
      <c r="A37" s="4">
        <f>'Sorted Data'!C1108</f>
        <v>12</v>
      </c>
      <c r="B37" s="4" t="str">
        <f>'Sorted Data'!D1108</f>
        <v>Fmo3</v>
      </c>
      <c r="C37" s="4">
        <f>'Sorted Data'!E1108</f>
        <v>28.581272125244141</v>
      </c>
      <c r="D37" s="4">
        <f t="shared" si="0"/>
        <v>28.581272125244141</v>
      </c>
      <c r="E37">
        <f>'HKG Analysis'!D37</f>
        <v>17.987120310465496</v>
      </c>
      <c r="F37" s="6">
        <f t="shared" si="1"/>
        <v>10.594151814778645</v>
      </c>
      <c r="H37" s="4">
        <v>36</v>
      </c>
      <c r="I37" s="4" t="s">
        <v>325</v>
      </c>
      <c r="J37" s="4" t="s">
        <v>320</v>
      </c>
      <c r="K37" s="6">
        <f t="shared" ca="1" si="2"/>
        <v>35</v>
      </c>
      <c r="L37">
        <f t="shared" ca="1" si="3"/>
        <v>17.335938771565754</v>
      </c>
      <c r="M37" s="10">
        <f t="shared" ca="1" si="4"/>
        <v>6.0445284601946209E-6</v>
      </c>
      <c r="O37" s="11">
        <f t="shared" ca="1" si="16"/>
        <v>0.32709289007285042</v>
      </c>
    </row>
    <row r="38" spans="1:15" x14ac:dyDescent="0.25">
      <c r="A38" s="4">
        <f>'Sorted Data'!C1109</f>
        <v>13</v>
      </c>
      <c r="B38" s="4" t="str">
        <f>'Sorted Data'!D1109</f>
        <v>Fmo3</v>
      </c>
      <c r="C38" s="4">
        <f>'Sorted Data'!E1109</f>
        <v>28.636333465576172</v>
      </c>
      <c r="D38" s="4">
        <f t="shared" si="0"/>
        <v>28.636333465576172</v>
      </c>
      <c r="E38">
        <f>'HKG Analysis'!D38</f>
        <v>18.033167521158855</v>
      </c>
      <c r="F38" s="6">
        <f t="shared" si="1"/>
        <v>10.603165944417317</v>
      </c>
      <c r="H38" s="4">
        <v>37</v>
      </c>
      <c r="I38" s="4" t="s">
        <v>325</v>
      </c>
      <c r="J38" s="4" t="s">
        <v>320</v>
      </c>
      <c r="K38" s="6">
        <f t="shared" ca="1" si="2"/>
        <v>35</v>
      </c>
      <c r="L38">
        <f t="shared" ca="1" si="3"/>
        <v>17.020832697550457</v>
      </c>
      <c r="M38" s="10">
        <f t="shared" ca="1" si="4"/>
        <v>7.5200167313636116E-6</v>
      </c>
      <c r="O38" s="11">
        <f t="shared" ca="1" si="16"/>
        <v>0.40693728588693173</v>
      </c>
    </row>
    <row r="39" spans="1:15" x14ac:dyDescent="0.25">
      <c r="A39" s="4">
        <f>'Sorted Data'!C1110</f>
        <v>13</v>
      </c>
      <c r="B39" s="4" t="str">
        <f>'Sorted Data'!D1110</f>
        <v>Fmo3</v>
      </c>
      <c r="C39" s="4">
        <f>'Sorted Data'!E1110</f>
        <v>28.828458786010742</v>
      </c>
      <c r="D39" s="4">
        <f t="shared" si="0"/>
        <v>28.828458786010742</v>
      </c>
      <c r="E39">
        <f>'HKG Analysis'!D39</f>
        <v>18.033167521158855</v>
      </c>
      <c r="F39" s="6">
        <f t="shared" si="1"/>
        <v>10.795291264851887</v>
      </c>
      <c r="H39" s="4">
        <v>38</v>
      </c>
      <c r="I39" s="4" t="s">
        <v>325</v>
      </c>
      <c r="J39" s="4" t="s">
        <v>320</v>
      </c>
      <c r="K39" s="6">
        <f t="shared" ca="1" si="2"/>
        <v>35</v>
      </c>
      <c r="L39">
        <f t="shared" ca="1" si="3"/>
        <v>17.078580220540363</v>
      </c>
      <c r="M39" s="10">
        <f t="shared" ca="1" si="4"/>
        <v>7.2249537321973406E-6</v>
      </c>
      <c r="O39" s="11">
        <f t="shared" ca="1" si="16"/>
        <v>0.39097028204429435</v>
      </c>
    </row>
    <row r="40" spans="1:15" x14ac:dyDescent="0.25">
      <c r="A40" s="4">
        <f>'Sorted Data'!C1111</f>
        <v>13</v>
      </c>
      <c r="B40" s="4" t="str">
        <f>'Sorted Data'!D1111</f>
        <v>Fmo3</v>
      </c>
      <c r="C40" s="4">
        <f>'Sorted Data'!E1111</f>
        <v>28.632617950439453</v>
      </c>
      <c r="D40" s="4">
        <f t="shared" si="0"/>
        <v>28.632617950439453</v>
      </c>
      <c r="E40">
        <f>'HKG Analysis'!D40</f>
        <v>18.033167521158855</v>
      </c>
      <c r="F40" s="6">
        <f t="shared" si="1"/>
        <v>10.599450429280598</v>
      </c>
      <c r="H40" s="4">
        <v>39</v>
      </c>
      <c r="I40" s="4" t="s">
        <v>325</v>
      </c>
      <c r="J40" s="4" t="s">
        <v>320</v>
      </c>
      <c r="K40" s="6">
        <f t="shared" ca="1" si="2"/>
        <v>35</v>
      </c>
      <c r="L40">
        <f t="shared" ca="1" si="3"/>
        <v>16.971880594889324</v>
      </c>
      <c r="M40" s="10">
        <f t="shared" ca="1" si="4"/>
        <v>7.779556837575459E-6</v>
      </c>
      <c r="O40" s="11">
        <f t="shared" ca="1" si="16"/>
        <v>0.42098200814933867</v>
      </c>
    </row>
    <row r="41" spans="1:15" x14ac:dyDescent="0.25">
      <c r="A41" s="4">
        <f>'Sorted Data'!C1112</f>
        <v>14</v>
      </c>
      <c r="B41" s="4" t="str">
        <f>'Sorted Data'!D1112</f>
        <v>Fmo3</v>
      </c>
      <c r="C41" s="4">
        <f>'Sorted Data'!E1112</f>
        <v>28.727931976318359</v>
      </c>
      <c r="D41" s="4">
        <f t="shared" si="0"/>
        <v>28.727931976318359</v>
      </c>
      <c r="E41">
        <f>'HKG Analysis'!D41</f>
        <v>18.067049662272137</v>
      </c>
      <c r="F41" s="6">
        <f t="shared" si="1"/>
        <v>10.660882314046223</v>
      </c>
      <c r="H41" s="4">
        <v>40</v>
      </c>
      <c r="I41" s="4" t="s">
        <v>325</v>
      </c>
      <c r="J41" s="4" t="s">
        <v>320</v>
      </c>
      <c r="K41" s="6">
        <f t="shared" ca="1" si="2"/>
        <v>34.831637064615883</v>
      </c>
      <c r="L41">
        <f t="shared" ca="1" si="3"/>
        <v>16.845255533854168</v>
      </c>
      <c r="M41" s="10">
        <f t="shared" ca="1" si="4"/>
        <v>8.4932283294210965E-6</v>
      </c>
      <c r="O41" s="11">
        <f t="shared" ca="1" si="16"/>
        <v>0.45960154189256736</v>
      </c>
    </row>
    <row r="42" spans="1:15" x14ac:dyDescent="0.25">
      <c r="A42" s="4">
        <f>'Sorted Data'!C1113</f>
        <v>14</v>
      </c>
      <c r="B42" s="4" t="str">
        <f>'Sorted Data'!D1113</f>
        <v>Fmo3</v>
      </c>
      <c r="C42" s="4">
        <f>'Sorted Data'!E1113</f>
        <v>28.573980331420898</v>
      </c>
      <c r="D42" s="4">
        <f t="shared" si="0"/>
        <v>28.573980331420898</v>
      </c>
      <c r="E42">
        <f>'HKG Analysis'!D42</f>
        <v>18.067049662272137</v>
      </c>
      <c r="F42" s="6">
        <f t="shared" si="1"/>
        <v>10.506930669148762</v>
      </c>
      <c r="H42" s="4">
        <v>41</v>
      </c>
      <c r="I42" s="4" t="s">
        <v>325</v>
      </c>
      <c r="J42" s="4" t="s">
        <v>320</v>
      </c>
      <c r="K42" s="6">
        <f t="shared" ca="1" si="2"/>
        <v>35</v>
      </c>
      <c r="L42">
        <f t="shared" ca="1" si="3"/>
        <v>16.807621637980144</v>
      </c>
      <c r="M42" s="10">
        <f t="shared" ca="1" si="4"/>
        <v>8.7176962166775402E-6</v>
      </c>
      <c r="O42" s="11">
        <f t="shared" ca="1" si="16"/>
        <v>0.47174837029361899</v>
      </c>
    </row>
    <row r="43" spans="1:15" x14ac:dyDescent="0.25">
      <c r="A43" s="4">
        <f>'Sorted Data'!C1114</f>
        <v>14</v>
      </c>
      <c r="B43" s="4" t="str">
        <f>'Sorted Data'!D1114</f>
        <v>Fmo3</v>
      </c>
      <c r="C43" s="4">
        <f>'Sorted Data'!E1114</f>
        <v>28.792661666870117</v>
      </c>
      <c r="D43" s="4">
        <f t="shared" si="0"/>
        <v>28.792661666870117</v>
      </c>
      <c r="E43">
        <f>'HKG Analysis'!D43</f>
        <v>18.067049662272137</v>
      </c>
      <c r="F43" s="6">
        <f t="shared" si="1"/>
        <v>10.725612004597981</v>
      </c>
      <c r="H43" s="4">
        <v>42</v>
      </c>
      <c r="I43" s="4" t="s">
        <v>325</v>
      </c>
      <c r="J43" s="4" t="s">
        <v>321</v>
      </c>
      <c r="K43" s="6">
        <f t="shared" ca="1" si="2"/>
        <v>35</v>
      </c>
      <c r="L43">
        <f t="shared" ca="1" si="3"/>
        <v>17.098457336425781</v>
      </c>
      <c r="M43" s="10">
        <f t="shared" ca="1" si="4"/>
        <v>7.126092610900083E-6</v>
      </c>
      <c r="O43" s="11">
        <f t="shared" ca="1" si="16"/>
        <v>0.38562052315178325</v>
      </c>
    </row>
    <row r="44" spans="1:15" x14ac:dyDescent="0.25">
      <c r="A44" s="4">
        <f>'Sorted Data'!C1115</f>
        <v>15</v>
      </c>
      <c r="B44" s="4" t="str">
        <f>'Sorted Data'!D1115</f>
        <v>Fmo3</v>
      </c>
      <c r="C44" s="4">
        <f>'Sorted Data'!E1115</f>
        <v>32.430896759033203</v>
      </c>
      <c r="D44" s="4">
        <f t="shared" si="0"/>
        <v>32.430896759033203</v>
      </c>
      <c r="E44">
        <f>'HKG Analysis'!D44</f>
        <v>18.17125956217448</v>
      </c>
      <c r="F44" s="6">
        <f t="shared" si="1"/>
        <v>14.259637196858723</v>
      </c>
      <c r="H44" s="4">
        <v>43</v>
      </c>
      <c r="I44" s="4" t="s">
        <v>325</v>
      </c>
      <c r="J44" s="4" t="s">
        <v>321</v>
      </c>
      <c r="K44" s="6">
        <f t="shared" ca="1" si="2"/>
        <v>35</v>
      </c>
      <c r="L44">
        <f t="shared" ca="1" si="3"/>
        <v>17.154101053873699</v>
      </c>
      <c r="M44" s="10">
        <f t="shared" ca="1" si="4"/>
        <v>6.8564771677117467E-6</v>
      </c>
      <c r="O44" s="11">
        <f t="shared" ca="1" si="16"/>
        <v>0.37103058530940175</v>
      </c>
    </row>
    <row r="45" spans="1:15" x14ac:dyDescent="0.25">
      <c r="A45" s="4">
        <f>'Sorted Data'!C1116</f>
        <v>15</v>
      </c>
      <c r="B45" s="4" t="str">
        <f>'Sorted Data'!D1116</f>
        <v>Fmo3</v>
      </c>
      <c r="C45" s="4">
        <f>'Sorted Data'!E1116</f>
        <v>33.495479583740234</v>
      </c>
      <c r="D45" s="4">
        <f t="shared" si="0"/>
        <v>33.495479583740234</v>
      </c>
      <c r="E45">
        <f>'HKG Analysis'!D45</f>
        <v>18.17125956217448</v>
      </c>
      <c r="F45" s="6">
        <f t="shared" si="1"/>
        <v>15.324220021565754</v>
      </c>
      <c r="H45" s="4">
        <v>44</v>
      </c>
      <c r="I45" s="4" t="s">
        <v>325</v>
      </c>
      <c r="J45" s="4" t="s">
        <v>321</v>
      </c>
      <c r="K45" s="6">
        <f t="shared" ca="1" si="2"/>
        <v>34.965321858723961</v>
      </c>
      <c r="L45">
        <f t="shared" ca="1" si="3"/>
        <v>17.248982747395832</v>
      </c>
      <c r="M45" s="10">
        <f t="shared" ca="1" si="4"/>
        <v>6.420055734687686E-6</v>
      </c>
      <c r="O45" s="11">
        <f t="shared" ca="1" si="16"/>
        <v>0.34741412808570982</v>
      </c>
    </row>
    <row r="46" spans="1:15" x14ac:dyDescent="0.25">
      <c r="A46" s="4">
        <f>'Sorted Data'!C1117</f>
        <v>15</v>
      </c>
      <c r="B46" s="4" t="str">
        <f>'Sorted Data'!D1117</f>
        <v>Fmo3</v>
      </c>
      <c r="C46" s="4">
        <f>'Sorted Data'!E1117</f>
        <v>33.144207000732422</v>
      </c>
      <c r="D46" s="4">
        <f t="shared" si="0"/>
        <v>33.144207000732422</v>
      </c>
      <c r="E46">
        <f>'HKG Analysis'!D46</f>
        <v>18.17125956217448</v>
      </c>
      <c r="F46" s="6">
        <f t="shared" si="1"/>
        <v>14.972947438557942</v>
      </c>
      <c r="H46" s="4">
        <v>45</v>
      </c>
      <c r="I46" s="4" t="s">
        <v>325</v>
      </c>
      <c r="J46" s="4" t="s">
        <v>321</v>
      </c>
      <c r="K46" s="6">
        <f t="shared" ca="1" si="2"/>
        <v>35</v>
      </c>
      <c r="L46">
        <f t="shared" ca="1" si="3"/>
        <v>17.10316276550293</v>
      </c>
      <c r="M46" s="10">
        <f t="shared" ca="1" si="4"/>
        <v>7.1028883302280704E-6</v>
      </c>
      <c r="O46" s="11">
        <f t="shared" ca="1" si="16"/>
        <v>0.38436484948310046</v>
      </c>
    </row>
    <row r="47" spans="1:15" x14ac:dyDescent="0.25">
      <c r="A47" s="4">
        <f>'Sorted Data'!C1118</f>
        <v>16</v>
      </c>
      <c r="B47" s="4" t="str">
        <f>'Sorted Data'!D1118</f>
        <v>Fmo3</v>
      </c>
      <c r="C47" s="4">
        <f>'Sorted Data'!E1118</f>
        <v>26.230020523071289</v>
      </c>
      <c r="D47" s="4">
        <f t="shared" si="0"/>
        <v>26.230020523071289</v>
      </c>
      <c r="E47">
        <f>'HKG Analysis'!D47</f>
        <v>18.759676615397137</v>
      </c>
      <c r="F47" s="6">
        <f t="shared" si="1"/>
        <v>7.4703439076741525</v>
      </c>
      <c r="H47" s="4">
        <v>46</v>
      </c>
      <c r="I47" s="4" t="s">
        <v>325</v>
      </c>
      <c r="J47" s="4" t="s">
        <v>321</v>
      </c>
      <c r="K47" s="6">
        <f t="shared" ca="1" si="2"/>
        <v>34.681173960367836</v>
      </c>
      <c r="L47">
        <f t="shared" ca="1" si="3"/>
        <v>16.734107335408527</v>
      </c>
      <c r="M47" s="10">
        <f t="shared" ca="1" si="4"/>
        <v>9.1734297899848381E-6</v>
      </c>
      <c r="O47" s="11">
        <f t="shared" ca="1" si="16"/>
        <v>0.4964098823665577</v>
      </c>
    </row>
    <row r="48" spans="1:15" x14ac:dyDescent="0.25">
      <c r="A48" s="4">
        <f>'Sorted Data'!C1119</f>
        <v>16</v>
      </c>
      <c r="B48" s="4" t="str">
        <f>'Sorted Data'!D1119</f>
        <v>Fmo3</v>
      </c>
      <c r="C48" s="4">
        <f>'Sorted Data'!E1119</f>
        <v>26.00880241394043</v>
      </c>
      <c r="D48" s="4">
        <f t="shared" si="0"/>
        <v>26.00880241394043</v>
      </c>
      <c r="E48">
        <f>'HKG Analysis'!D48</f>
        <v>18.759676615397137</v>
      </c>
      <c r="F48" s="6">
        <f t="shared" si="1"/>
        <v>7.2491257985432931</v>
      </c>
      <c r="H48" s="4">
        <v>47</v>
      </c>
      <c r="I48" s="4" t="s">
        <v>325</v>
      </c>
      <c r="J48" s="4" t="s">
        <v>322</v>
      </c>
      <c r="K48" s="6">
        <f t="shared" ca="1" si="2"/>
        <v>35</v>
      </c>
      <c r="L48">
        <f t="shared" ca="1" si="3"/>
        <v>17.055316289265949</v>
      </c>
      <c r="M48" s="10">
        <f t="shared" ca="1" si="4"/>
        <v>7.3424028917537134E-6</v>
      </c>
      <c r="O48" s="11">
        <f t="shared" ca="1" si="16"/>
        <v>0.39732591181573301</v>
      </c>
    </row>
    <row r="49" spans="1:15" x14ac:dyDescent="0.25">
      <c r="A49" s="4">
        <f>'Sorted Data'!C1120</f>
        <v>16</v>
      </c>
      <c r="B49" s="4" t="str">
        <f>'Sorted Data'!D1120</f>
        <v>Fmo3</v>
      </c>
      <c r="C49" s="4">
        <f>'Sorted Data'!E1120</f>
        <v>26.126449584960938</v>
      </c>
      <c r="D49" s="4">
        <f t="shared" si="0"/>
        <v>26.126449584960938</v>
      </c>
      <c r="E49">
        <f>'HKG Analysis'!D49</f>
        <v>18.759676615397137</v>
      </c>
      <c r="F49" s="6">
        <f t="shared" si="1"/>
        <v>7.3667729695638009</v>
      </c>
      <c r="H49" s="4">
        <v>48</v>
      </c>
      <c r="I49" s="4" t="s">
        <v>325</v>
      </c>
      <c r="J49" s="4" t="s">
        <v>322</v>
      </c>
      <c r="K49" s="6">
        <f t="shared" ca="1" si="2"/>
        <v>35</v>
      </c>
      <c r="L49">
        <f t="shared" ca="1" si="3"/>
        <v>17.224651972452801</v>
      </c>
      <c r="M49" s="10">
        <f t="shared" ca="1" si="4"/>
        <v>6.5292468983319181E-6</v>
      </c>
      <c r="O49" s="11">
        <f t="shared" ca="1" si="16"/>
        <v>0.35332288565414705</v>
      </c>
    </row>
    <row r="50" spans="1:15" x14ac:dyDescent="0.25">
      <c r="A50" s="4">
        <f>'Sorted Data'!C1121</f>
        <v>17</v>
      </c>
      <c r="B50" s="4" t="str">
        <f>'Sorted Data'!D1121</f>
        <v>Fmo3</v>
      </c>
      <c r="C50" s="4">
        <f>'Sorted Data'!E1121</f>
        <v>24.164827346801758</v>
      </c>
      <c r="D50" s="4">
        <f t="shared" si="0"/>
        <v>24.164827346801758</v>
      </c>
      <c r="E50">
        <f>'HKG Analysis'!D50</f>
        <v>19.213569005330402</v>
      </c>
      <c r="F50" s="6">
        <f t="shared" si="1"/>
        <v>4.9512583414713554</v>
      </c>
      <c r="H50" s="4">
        <v>49</v>
      </c>
      <c r="I50" s="4" t="s">
        <v>325</v>
      </c>
      <c r="J50" s="4" t="s">
        <v>322</v>
      </c>
      <c r="K50" s="6">
        <f t="shared" ca="1" si="2"/>
        <v>34.930090586344399</v>
      </c>
      <c r="L50">
        <f t="shared" ca="1" si="3"/>
        <v>17.288588205973308</v>
      </c>
      <c r="M50" s="10">
        <f t="shared" ca="1" si="4"/>
        <v>6.2462069226085516E-6</v>
      </c>
      <c r="O50" s="11">
        <f t="shared" ca="1" si="16"/>
        <v>0.33800649426395341</v>
      </c>
    </row>
    <row r="51" spans="1:15" x14ac:dyDescent="0.25">
      <c r="A51" s="4">
        <f>'Sorted Data'!C1122</f>
        <v>17</v>
      </c>
      <c r="B51" s="4" t="str">
        <f>'Sorted Data'!D1122</f>
        <v>Fmo3</v>
      </c>
      <c r="C51" s="4">
        <f>'Sorted Data'!E1122</f>
        <v>24.271701812744141</v>
      </c>
      <c r="D51" s="4">
        <f t="shared" si="0"/>
        <v>24.271701812744141</v>
      </c>
      <c r="E51">
        <f>'HKG Analysis'!D51</f>
        <v>19.213569005330402</v>
      </c>
      <c r="F51" s="6">
        <f t="shared" si="1"/>
        <v>5.0581328074137382</v>
      </c>
      <c r="H51" s="4">
        <v>50</v>
      </c>
      <c r="I51" s="4" t="s">
        <v>325</v>
      </c>
      <c r="J51" s="4" t="s">
        <v>322</v>
      </c>
      <c r="K51" s="6">
        <f t="shared" ca="1" si="2"/>
        <v>35</v>
      </c>
      <c r="L51">
        <f t="shared" ca="1" si="3"/>
        <v>17.619213104248047</v>
      </c>
      <c r="M51" s="10">
        <f t="shared" ca="1" si="4"/>
        <v>4.9669336162138671E-6</v>
      </c>
      <c r="O51" s="11">
        <f t="shared" ca="1" si="16"/>
        <v>0.26878005158322599</v>
      </c>
    </row>
    <row r="52" spans="1:15" x14ac:dyDescent="0.25">
      <c r="A52" s="4">
        <f>'Sorted Data'!C1123</f>
        <v>17</v>
      </c>
      <c r="B52" s="4" t="str">
        <f>'Sorted Data'!D1123</f>
        <v>Fmo3</v>
      </c>
      <c r="C52" s="4">
        <f>'Sorted Data'!E1123</f>
        <v>24.207111358642578</v>
      </c>
      <c r="D52" s="4">
        <f t="shared" si="0"/>
        <v>24.207111358642578</v>
      </c>
      <c r="E52">
        <f>'HKG Analysis'!D52</f>
        <v>19.213569005330402</v>
      </c>
      <c r="F52" s="6">
        <f t="shared" si="1"/>
        <v>4.9935423533121757</v>
      </c>
    </row>
    <row r="53" spans="1:15" x14ac:dyDescent="0.25">
      <c r="A53" s="4">
        <f>'Sorted Data'!C1124</f>
        <v>18</v>
      </c>
      <c r="B53" s="4" t="str">
        <f>'Sorted Data'!D1124</f>
        <v>Fmo3</v>
      </c>
      <c r="C53" s="4">
        <f>'Sorted Data'!E1124</f>
        <v>24.573524475097656</v>
      </c>
      <c r="D53" s="4">
        <f t="shared" si="0"/>
        <v>24.573524475097656</v>
      </c>
      <c r="E53">
        <f>'HKG Analysis'!D53</f>
        <v>19.05781364440918</v>
      </c>
      <c r="F53" s="6">
        <f t="shared" si="1"/>
        <v>5.5157108306884766</v>
      </c>
    </row>
    <row r="54" spans="1:15" x14ac:dyDescent="0.25">
      <c r="A54" s="4">
        <f>'Sorted Data'!C1125</f>
        <v>18</v>
      </c>
      <c r="B54" s="4" t="str">
        <f>'Sorted Data'!D1125</f>
        <v>Fmo3</v>
      </c>
      <c r="C54" s="4">
        <f>'Sorted Data'!E1125</f>
        <v>24.580354690551758</v>
      </c>
      <c r="D54" s="4">
        <f t="shared" si="0"/>
        <v>24.580354690551758</v>
      </c>
      <c r="E54">
        <f>'HKG Analysis'!D54</f>
        <v>19.05781364440918</v>
      </c>
      <c r="F54" s="6">
        <f t="shared" si="1"/>
        <v>5.5225410461425781</v>
      </c>
    </row>
    <row r="55" spans="1:15" x14ac:dyDescent="0.25">
      <c r="A55" s="4">
        <f>'Sorted Data'!C1126</f>
        <v>18</v>
      </c>
      <c r="B55" s="4" t="str">
        <f>'Sorted Data'!D1126</f>
        <v>Fmo3</v>
      </c>
      <c r="C55" s="4">
        <f>'Sorted Data'!E1126</f>
        <v>24.624135971069336</v>
      </c>
      <c r="D55" s="4">
        <f t="shared" si="0"/>
        <v>24.624135971069336</v>
      </c>
      <c r="E55">
        <f>'HKG Analysis'!D55</f>
        <v>19.05781364440918</v>
      </c>
      <c r="F55" s="6">
        <f t="shared" si="1"/>
        <v>5.5663223266601563</v>
      </c>
    </row>
    <row r="56" spans="1:15" x14ac:dyDescent="0.25">
      <c r="A56" s="4">
        <f>'Sorted Data'!C1127</f>
        <v>19</v>
      </c>
      <c r="B56" s="4" t="str">
        <f>'Sorted Data'!D1127</f>
        <v>Fmo3</v>
      </c>
      <c r="C56" s="4">
        <f>'Sorted Data'!E1127</f>
        <v>24.265625</v>
      </c>
      <c r="D56" s="4">
        <f t="shared" si="0"/>
        <v>24.265625</v>
      </c>
      <c r="E56">
        <f>'HKG Analysis'!D56</f>
        <v>19.239555358886719</v>
      </c>
      <c r="F56" s="6">
        <f t="shared" si="1"/>
        <v>5.0260696411132813</v>
      </c>
    </row>
    <row r="57" spans="1:15" x14ac:dyDescent="0.25">
      <c r="A57" s="4">
        <f>'Sorted Data'!C1128</f>
        <v>19</v>
      </c>
      <c r="B57" s="4" t="str">
        <f>'Sorted Data'!D1128</f>
        <v>Fmo3</v>
      </c>
      <c r="C57" s="4">
        <f>'Sorted Data'!E1128</f>
        <v>24.41209602355957</v>
      </c>
      <c r="D57" s="4">
        <f t="shared" si="0"/>
        <v>24.41209602355957</v>
      </c>
      <c r="E57">
        <f>'HKG Analysis'!D57</f>
        <v>19.239555358886719</v>
      </c>
      <c r="F57" s="6">
        <f t="shared" si="1"/>
        <v>5.1725406646728516</v>
      </c>
    </row>
    <row r="58" spans="1:15" x14ac:dyDescent="0.25">
      <c r="A58" s="4">
        <f>'Sorted Data'!C1129</f>
        <v>19</v>
      </c>
      <c r="B58" s="4" t="str">
        <f>'Sorted Data'!D1129</f>
        <v>Fmo3</v>
      </c>
      <c r="C58" s="4">
        <f>'Sorted Data'!E1129</f>
        <v>24.476266860961914</v>
      </c>
      <c r="D58" s="4">
        <f t="shared" si="0"/>
        <v>24.476266860961914</v>
      </c>
      <c r="E58">
        <f>'HKG Analysis'!D58</f>
        <v>19.239555358886719</v>
      </c>
      <c r="F58" s="6">
        <f t="shared" si="1"/>
        <v>5.2367115020751953</v>
      </c>
    </row>
    <row r="59" spans="1:15" x14ac:dyDescent="0.25">
      <c r="A59" s="4">
        <f>'Sorted Data'!C1130</f>
        <v>20</v>
      </c>
      <c r="B59" s="4" t="str">
        <f>'Sorted Data'!D1130</f>
        <v>Fmo3</v>
      </c>
      <c r="C59" s="4">
        <f>'Sorted Data'!E1130</f>
        <v>23.199836730957031</v>
      </c>
      <c r="D59" s="4">
        <f t="shared" si="0"/>
        <v>23.199836730957031</v>
      </c>
      <c r="E59">
        <f>'HKG Analysis'!D59</f>
        <v>19.005462646484375</v>
      </c>
      <c r="F59" s="6">
        <f t="shared" si="1"/>
        <v>4.1943740844726563</v>
      </c>
    </row>
    <row r="60" spans="1:15" x14ac:dyDescent="0.25">
      <c r="A60" s="4">
        <f>'Sorted Data'!C1131</f>
        <v>20</v>
      </c>
      <c r="B60" s="4" t="str">
        <f>'Sorted Data'!D1131</f>
        <v>Fmo3</v>
      </c>
      <c r="C60" s="4">
        <f>'Sorted Data'!E1131</f>
        <v>23.282405853271484</v>
      </c>
      <c r="D60" s="4">
        <f t="shared" si="0"/>
        <v>23.282405853271484</v>
      </c>
      <c r="E60">
        <f>'HKG Analysis'!D60</f>
        <v>19.005462646484375</v>
      </c>
      <c r="F60" s="6">
        <f t="shared" si="1"/>
        <v>4.2769432067871094</v>
      </c>
    </row>
    <row r="61" spans="1:15" x14ac:dyDescent="0.25">
      <c r="A61" s="4">
        <f>'Sorted Data'!C1132</f>
        <v>20</v>
      </c>
      <c r="B61" s="4" t="str">
        <f>'Sorted Data'!D1132</f>
        <v>Fmo3</v>
      </c>
      <c r="C61" s="4">
        <f>'Sorted Data'!E1132</f>
        <v>23.349081039428711</v>
      </c>
      <c r="D61" s="4">
        <f t="shared" si="0"/>
        <v>23.349081039428711</v>
      </c>
      <c r="E61">
        <f>'HKG Analysis'!D61</f>
        <v>19.005462646484375</v>
      </c>
      <c r="F61" s="6">
        <f t="shared" si="1"/>
        <v>4.3436183929443359</v>
      </c>
    </row>
    <row r="62" spans="1:15" x14ac:dyDescent="0.25">
      <c r="A62" s="4">
        <f>'Sorted Data'!C1133</f>
        <v>21</v>
      </c>
      <c r="B62" s="4" t="str">
        <f>'Sorted Data'!D1133</f>
        <v>Fmo3</v>
      </c>
      <c r="C62" s="4">
        <f>'Sorted Data'!E1133</f>
        <v>31.560905456542969</v>
      </c>
      <c r="D62" s="4">
        <f t="shared" si="0"/>
        <v>31.560905456542969</v>
      </c>
      <c r="E62">
        <f>'HKG Analysis'!D62</f>
        <v>18.430726369222004</v>
      </c>
      <c r="F62" s="6">
        <f t="shared" si="1"/>
        <v>13.130179087320965</v>
      </c>
    </row>
    <row r="63" spans="1:15" x14ac:dyDescent="0.25">
      <c r="A63" s="4">
        <f>'Sorted Data'!C1134</f>
        <v>21</v>
      </c>
      <c r="B63" s="4" t="str">
        <f>'Sorted Data'!D1134</f>
        <v>Fmo3</v>
      </c>
      <c r="C63" s="4">
        <f>'Sorted Data'!E1134</f>
        <v>31.673053741455078</v>
      </c>
      <c r="D63" s="4">
        <f t="shared" si="0"/>
        <v>31.673053741455078</v>
      </c>
      <c r="E63">
        <f>'HKG Analysis'!D63</f>
        <v>18.430726369222004</v>
      </c>
      <c r="F63" s="6">
        <f t="shared" si="1"/>
        <v>13.242327372233074</v>
      </c>
    </row>
    <row r="64" spans="1:15" x14ac:dyDescent="0.25">
      <c r="A64" s="4">
        <f>'Sorted Data'!C1135</f>
        <v>21</v>
      </c>
      <c r="B64" s="4" t="str">
        <f>'Sorted Data'!D1135</f>
        <v>Fmo3</v>
      </c>
      <c r="C64" s="4">
        <f>'Sorted Data'!E1135</f>
        <v>31.281879425048828</v>
      </c>
      <c r="D64" s="4">
        <f t="shared" si="0"/>
        <v>31.281879425048828</v>
      </c>
      <c r="E64">
        <f>'HKG Analysis'!D64</f>
        <v>18.430726369222004</v>
      </c>
      <c r="F64" s="6">
        <f t="shared" si="1"/>
        <v>12.851153055826824</v>
      </c>
    </row>
    <row r="65" spans="1:6" x14ac:dyDescent="0.25">
      <c r="A65" s="4">
        <f>'Sorted Data'!C1136</f>
        <v>22</v>
      </c>
      <c r="B65" s="4" t="str">
        <f>'Sorted Data'!D1136</f>
        <v>Fmo3</v>
      </c>
      <c r="C65" s="4">
        <f>'Sorted Data'!E1136</f>
        <v>30.385837554931641</v>
      </c>
      <c r="D65" s="4">
        <f t="shared" si="0"/>
        <v>30.385837554931641</v>
      </c>
      <c r="E65">
        <f>'HKG Analysis'!D65</f>
        <v>18.509538650512695</v>
      </c>
      <c r="F65" s="6">
        <f t="shared" si="1"/>
        <v>11.876298904418945</v>
      </c>
    </row>
    <row r="66" spans="1:6" x14ac:dyDescent="0.25">
      <c r="A66" s="4">
        <f>'Sorted Data'!C1137</f>
        <v>22</v>
      </c>
      <c r="B66" s="4" t="str">
        <f>'Sorted Data'!D1137</f>
        <v>Fmo3</v>
      </c>
      <c r="C66" s="4">
        <f>'Sorted Data'!E1137</f>
        <v>31.225578308105469</v>
      </c>
      <c r="D66" s="4">
        <f t="shared" si="0"/>
        <v>31.225578308105469</v>
      </c>
      <c r="E66">
        <f>'HKG Analysis'!D66</f>
        <v>18.509538650512695</v>
      </c>
      <c r="F66" s="6">
        <f t="shared" si="1"/>
        <v>12.716039657592773</v>
      </c>
    </row>
    <row r="67" spans="1:6" x14ac:dyDescent="0.25">
      <c r="A67" s="4">
        <f>'Sorted Data'!C1138</f>
        <v>22</v>
      </c>
      <c r="B67" s="4" t="str">
        <f>'Sorted Data'!D1138</f>
        <v>Fmo3</v>
      </c>
      <c r="C67" s="4">
        <f>'Sorted Data'!E1138</f>
        <v>30.924365997314453</v>
      </c>
      <c r="D67" s="4">
        <f t="shared" ref="D67:D130" si="17">IF(C67&gt;35,35,C67)</f>
        <v>30.924365997314453</v>
      </c>
      <c r="E67">
        <f>'HKG Analysis'!D67</f>
        <v>18.509538650512695</v>
      </c>
      <c r="F67" s="6">
        <f t="shared" ref="F67:F130" si="18">D67-E67</f>
        <v>12.414827346801758</v>
      </c>
    </row>
    <row r="68" spans="1:6" x14ac:dyDescent="0.25">
      <c r="A68" s="4">
        <f>'Sorted Data'!C1139</f>
        <v>23</v>
      </c>
      <c r="B68" s="4" t="str">
        <f>'Sorted Data'!D1139</f>
        <v>Fmo3</v>
      </c>
      <c r="C68" s="4">
        <f>'Sorted Data'!E1139</f>
        <v>30.639091491699219</v>
      </c>
      <c r="D68" s="4">
        <f t="shared" si="17"/>
        <v>30.639091491699219</v>
      </c>
      <c r="E68">
        <f>'HKG Analysis'!D68</f>
        <v>18.970298767089844</v>
      </c>
      <c r="F68" s="6">
        <f t="shared" si="18"/>
        <v>11.668792724609375</v>
      </c>
    </row>
    <row r="69" spans="1:6" x14ac:dyDescent="0.25">
      <c r="A69" s="4">
        <f>'Sorted Data'!C1140</f>
        <v>23</v>
      </c>
      <c r="B69" s="4" t="str">
        <f>'Sorted Data'!D1140</f>
        <v>Fmo3</v>
      </c>
      <c r="C69" s="4">
        <f>'Sorted Data'!E1140</f>
        <v>30.464948654174805</v>
      </c>
      <c r="D69" s="4">
        <f t="shared" si="17"/>
        <v>30.464948654174805</v>
      </c>
      <c r="E69">
        <f>'HKG Analysis'!D69</f>
        <v>18.970298767089844</v>
      </c>
      <c r="F69" s="6">
        <f t="shared" si="18"/>
        <v>11.494649887084961</v>
      </c>
    </row>
    <row r="70" spans="1:6" x14ac:dyDescent="0.25">
      <c r="A70" s="4">
        <f>'Sorted Data'!C1141</f>
        <v>23</v>
      </c>
      <c r="B70" s="4" t="str">
        <f>'Sorted Data'!D1141</f>
        <v>Fmo3</v>
      </c>
      <c r="C70" s="4">
        <f>'Sorted Data'!E1141</f>
        <v>30.405113220214844</v>
      </c>
      <c r="D70" s="4">
        <f t="shared" si="17"/>
        <v>30.405113220214844</v>
      </c>
      <c r="E70">
        <f>'HKG Analysis'!D70</f>
        <v>18.970298767089844</v>
      </c>
      <c r="F70" s="6">
        <f t="shared" si="18"/>
        <v>11.434814453125</v>
      </c>
    </row>
    <row r="71" spans="1:6" x14ac:dyDescent="0.25">
      <c r="A71" s="4">
        <f>'Sorted Data'!C1142</f>
        <v>24</v>
      </c>
      <c r="B71" s="4" t="str">
        <f>'Sorted Data'!D1142</f>
        <v>Fmo3</v>
      </c>
      <c r="C71" s="4">
        <f>'Sorted Data'!E1142</f>
        <v>28.154502868652344</v>
      </c>
      <c r="D71" s="4">
        <f t="shared" si="17"/>
        <v>28.154502868652344</v>
      </c>
      <c r="E71">
        <f>'HKG Analysis'!D71</f>
        <v>18.852489471435547</v>
      </c>
      <c r="F71" s="6">
        <f t="shared" si="18"/>
        <v>9.3020133972167969</v>
      </c>
    </row>
    <row r="72" spans="1:6" x14ac:dyDescent="0.25">
      <c r="A72" s="4">
        <f>'Sorted Data'!C1143</f>
        <v>24</v>
      </c>
      <c r="B72" s="4" t="str">
        <f>'Sorted Data'!D1143</f>
        <v>Fmo3</v>
      </c>
      <c r="C72" s="4">
        <f>'Sorted Data'!E1143</f>
        <v>28.350553512573242</v>
      </c>
      <c r="D72" s="4">
        <f t="shared" si="17"/>
        <v>28.350553512573242</v>
      </c>
      <c r="E72">
        <f>'HKG Analysis'!D72</f>
        <v>18.852489471435547</v>
      </c>
      <c r="F72" s="6">
        <f t="shared" si="18"/>
        <v>9.4980640411376953</v>
      </c>
    </row>
    <row r="73" spans="1:6" x14ac:dyDescent="0.25">
      <c r="A73" s="4">
        <f>'Sorted Data'!C1144</f>
        <v>24</v>
      </c>
      <c r="B73" s="4" t="str">
        <f>'Sorted Data'!D1144</f>
        <v>Fmo3</v>
      </c>
      <c r="C73" s="4">
        <f>'Sorted Data'!E1144</f>
        <v>28.051979064941406</v>
      </c>
      <c r="D73" s="4">
        <f t="shared" si="17"/>
        <v>28.051979064941406</v>
      </c>
      <c r="E73">
        <f>'HKG Analysis'!D73</f>
        <v>18.852489471435547</v>
      </c>
      <c r="F73" s="6">
        <f t="shared" si="18"/>
        <v>9.1994895935058594</v>
      </c>
    </row>
    <row r="74" spans="1:6" x14ac:dyDescent="0.25">
      <c r="A74" s="4">
        <f>'Sorted Data'!C1145</f>
        <v>25</v>
      </c>
      <c r="B74" s="4" t="str">
        <f>'Sorted Data'!D1145</f>
        <v>Fmo3</v>
      </c>
      <c r="C74" s="4">
        <f>'Sorted Data'!E1145</f>
        <v>31.316055297851563</v>
      </c>
      <c r="D74" s="4">
        <f t="shared" si="17"/>
        <v>31.316055297851563</v>
      </c>
      <c r="E74">
        <f>'HKG Analysis'!D74</f>
        <v>18.499225616455078</v>
      </c>
      <c r="F74" s="6">
        <f t="shared" si="18"/>
        <v>12.816829681396484</v>
      </c>
    </row>
    <row r="75" spans="1:6" x14ac:dyDescent="0.25">
      <c r="A75" s="4">
        <f>'Sorted Data'!C1146</f>
        <v>25</v>
      </c>
      <c r="B75" s="4" t="str">
        <f>'Sorted Data'!D1146</f>
        <v>Fmo3</v>
      </c>
      <c r="C75" s="4">
        <f>'Sorted Data'!E1146</f>
        <v>31.471269607543945</v>
      </c>
      <c r="D75" s="4">
        <f t="shared" si="17"/>
        <v>31.471269607543945</v>
      </c>
      <c r="E75">
        <f>'HKG Analysis'!D75</f>
        <v>18.499225616455078</v>
      </c>
      <c r="F75" s="6">
        <f t="shared" si="18"/>
        <v>12.972043991088867</v>
      </c>
    </row>
    <row r="76" spans="1:6" x14ac:dyDescent="0.25">
      <c r="A76" s="4">
        <f>'Sorted Data'!C1147</f>
        <v>25</v>
      </c>
      <c r="B76" s="4" t="str">
        <f>'Sorted Data'!D1147</f>
        <v>Fmo3</v>
      </c>
      <c r="C76" s="4">
        <f>'Sorted Data'!E1147</f>
        <v>30.656810760498047</v>
      </c>
      <c r="D76" s="4">
        <f t="shared" si="17"/>
        <v>30.656810760498047</v>
      </c>
      <c r="E76">
        <f>'HKG Analysis'!D76</f>
        <v>18.499225616455078</v>
      </c>
      <c r="F76" s="6">
        <f t="shared" si="18"/>
        <v>12.157585144042969</v>
      </c>
    </row>
    <row r="77" spans="1:6" x14ac:dyDescent="0.25">
      <c r="A77" s="4">
        <f>'Sorted Data'!C1148</f>
        <v>26</v>
      </c>
      <c r="B77" s="4" t="str">
        <f>'Sorted Data'!D1148</f>
        <v>Fmo3</v>
      </c>
      <c r="C77" s="4" t="str">
        <f>'Sorted Data'!E1148</f>
        <v>Undetermined</v>
      </c>
      <c r="D77" s="4">
        <f t="shared" si="17"/>
        <v>35</v>
      </c>
      <c r="E77">
        <f>'HKG Analysis'!D77</f>
        <v>18.290826797485352</v>
      </c>
      <c r="F77" s="6">
        <f>D77-E77</f>
        <v>16.709173202514648</v>
      </c>
    </row>
    <row r="78" spans="1:6" x14ac:dyDescent="0.25">
      <c r="A78" s="4">
        <f>'Sorted Data'!C1149</f>
        <v>26</v>
      </c>
      <c r="B78" s="4" t="str">
        <f>'Sorted Data'!D1149</f>
        <v>Fmo3</v>
      </c>
      <c r="C78" s="4" t="str">
        <f>'Sorted Data'!E1149</f>
        <v>Undetermined</v>
      </c>
      <c r="D78" s="4">
        <f t="shared" si="17"/>
        <v>35</v>
      </c>
      <c r="E78">
        <f>'HKG Analysis'!D78</f>
        <v>18.290826797485352</v>
      </c>
      <c r="F78" s="6">
        <f t="shared" si="18"/>
        <v>16.709173202514648</v>
      </c>
    </row>
    <row r="79" spans="1:6" x14ac:dyDescent="0.25">
      <c r="A79" s="4">
        <f>'Sorted Data'!C1150</f>
        <v>26</v>
      </c>
      <c r="B79" s="4" t="str">
        <f>'Sorted Data'!D1150</f>
        <v>Fmo3</v>
      </c>
      <c r="C79" s="4" t="str">
        <f>'Sorted Data'!E1150</f>
        <v>Undetermined</v>
      </c>
      <c r="D79" s="4">
        <f t="shared" si="17"/>
        <v>35</v>
      </c>
      <c r="E79">
        <f>'HKG Analysis'!D79</f>
        <v>18.290826797485352</v>
      </c>
      <c r="F79" s="6">
        <f t="shared" si="18"/>
        <v>16.709173202514648</v>
      </c>
    </row>
    <row r="80" spans="1:6" x14ac:dyDescent="0.25">
      <c r="A80" s="4">
        <f>'Sorted Data'!C1151</f>
        <v>27</v>
      </c>
      <c r="B80" s="4" t="str">
        <f>'Sorted Data'!D1151</f>
        <v>Fmo3</v>
      </c>
      <c r="C80" s="4" t="str">
        <f>'Sorted Data'!E1151</f>
        <v>Undetermined</v>
      </c>
      <c r="D80" s="4">
        <f t="shared" si="17"/>
        <v>35</v>
      </c>
      <c r="E80">
        <f>'HKG Analysis'!D80</f>
        <v>18.295281728108723</v>
      </c>
      <c r="F80" s="6">
        <f t="shared" si="18"/>
        <v>16.704718271891277</v>
      </c>
    </row>
    <row r="81" spans="1:6" x14ac:dyDescent="0.25">
      <c r="A81" s="4">
        <f>'Sorted Data'!C1152</f>
        <v>27</v>
      </c>
      <c r="B81" s="4" t="str">
        <f>'Sorted Data'!D1152</f>
        <v>Fmo3</v>
      </c>
      <c r="C81" s="4" t="str">
        <f>'Sorted Data'!E1152</f>
        <v>Undetermined</v>
      </c>
      <c r="D81" s="4">
        <f t="shared" si="17"/>
        <v>35</v>
      </c>
      <c r="E81">
        <f>'HKG Analysis'!D81</f>
        <v>18.295281728108723</v>
      </c>
      <c r="F81" s="6">
        <f t="shared" si="18"/>
        <v>16.704718271891277</v>
      </c>
    </row>
    <row r="82" spans="1:6" x14ac:dyDescent="0.25">
      <c r="A82" s="4">
        <f>'Sorted Data'!C1153</f>
        <v>27</v>
      </c>
      <c r="B82" s="4" t="str">
        <f>'Sorted Data'!D1153</f>
        <v>Fmo3</v>
      </c>
      <c r="C82" s="4" t="str">
        <f>'Sorted Data'!E1153</f>
        <v>Undetermined</v>
      </c>
      <c r="D82" s="4">
        <f t="shared" si="17"/>
        <v>35</v>
      </c>
      <c r="E82">
        <f>'HKG Analysis'!D82</f>
        <v>18.295281728108723</v>
      </c>
      <c r="F82" s="6">
        <f t="shared" si="18"/>
        <v>16.704718271891277</v>
      </c>
    </row>
    <row r="83" spans="1:6" x14ac:dyDescent="0.25">
      <c r="A83" s="4">
        <f>'Sorted Data'!C1154</f>
        <v>28</v>
      </c>
      <c r="B83" s="4" t="str">
        <f>'Sorted Data'!D1154</f>
        <v>Fmo3</v>
      </c>
      <c r="C83" s="4" t="str">
        <f>'Sorted Data'!E1154</f>
        <v>Undetermined</v>
      </c>
      <c r="D83" s="4">
        <f t="shared" si="17"/>
        <v>35</v>
      </c>
      <c r="E83">
        <f>'HKG Analysis'!D83</f>
        <v>18.442558924357098</v>
      </c>
      <c r="F83" s="6">
        <f t="shared" si="18"/>
        <v>16.557441075642902</v>
      </c>
    </row>
    <row r="84" spans="1:6" x14ac:dyDescent="0.25">
      <c r="A84" s="4">
        <f>'Sorted Data'!C1155</f>
        <v>28</v>
      </c>
      <c r="B84" s="4" t="str">
        <f>'Sorted Data'!D1155</f>
        <v>Fmo3</v>
      </c>
      <c r="C84" s="4">
        <f>'Sorted Data'!E1155</f>
        <v>35.265968322753906</v>
      </c>
      <c r="D84" s="4">
        <f t="shared" si="17"/>
        <v>35</v>
      </c>
      <c r="E84">
        <f>'HKG Analysis'!D84</f>
        <v>18.442558924357098</v>
      </c>
      <c r="F84" s="6">
        <f t="shared" si="18"/>
        <v>16.557441075642902</v>
      </c>
    </row>
    <row r="85" spans="1:6" x14ac:dyDescent="0.25">
      <c r="A85" s="4">
        <f>'Sorted Data'!C1156</f>
        <v>28</v>
      </c>
      <c r="B85" s="4" t="str">
        <f>'Sorted Data'!D1156</f>
        <v>Fmo3</v>
      </c>
      <c r="C85" s="4">
        <f>'Sorted Data'!E1156</f>
        <v>36.243396759033203</v>
      </c>
      <c r="D85" s="4">
        <f t="shared" si="17"/>
        <v>35</v>
      </c>
      <c r="E85">
        <f>'HKG Analysis'!D85</f>
        <v>18.442558924357098</v>
      </c>
      <c r="F85" s="6">
        <f t="shared" si="18"/>
        <v>16.557441075642902</v>
      </c>
    </row>
    <row r="86" spans="1:6" x14ac:dyDescent="0.25">
      <c r="A86" s="4">
        <f>'Sorted Data'!C1157</f>
        <v>29</v>
      </c>
      <c r="B86" s="4" t="str">
        <f>'Sorted Data'!D1157</f>
        <v>Fmo3</v>
      </c>
      <c r="C86" s="4">
        <f>'Sorted Data'!E1157</f>
        <v>33.504539489746094</v>
      </c>
      <c r="D86" s="4">
        <f t="shared" si="17"/>
        <v>33.504539489746094</v>
      </c>
      <c r="E86">
        <f>'HKG Analysis'!D86</f>
        <v>18.380696614583332</v>
      </c>
      <c r="F86" s="6">
        <f t="shared" si="18"/>
        <v>15.123842875162762</v>
      </c>
    </row>
    <row r="87" spans="1:6" x14ac:dyDescent="0.25">
      <c r="A87" s="4">
        <f>'Sorted Data'!C1158</f>
        <v>29</v>
      </c>
      <c r="B87" s="4" t="str">
        <f>'Sorted Data'!D1158</f>
        <v>Fmo3</v>
      </c>
      <c r="C87" s="4">
        <f>'Sorted Data'!E1158</f>
        <v>31.901872634887695</v>
      </c>
      <c r="D87" s="4">
        <f t="shared" si="17"/>
        <v>31.901872634887695</v>
      </c>
      <c r="E87">
        <f>'HKG Analysis'!D87</f>
        <v>18.380696614583332</v>
      </c>
      <c r="F87" s="6">
        <f t="shared" si="18"/>
        <v>13.521176020304363</v>
      </c>
    </row>
    <row r="88" spans="1:6" x14ac:dyDescent="0.25">
      <c r="A88" s="4">
        <f>'Sorted Data'!C1159</f>
        <v>29</v>
      </c>
      <c r="B88" s="4" t="str">
        <f>'Sorted Data'!D1159</f>
        <v>Fmo3</v>
      </c>
      <c r="C88" s="4">
        <f>'Sorted Data'!E1159</f>
        <v>32.823410034179688</v>
      </c>
      <c r="D88" s="4">
        <f t="shared" si="17"/>
        <v>32.823410034179688</v>
      </c>
      <c r="E88">
        <f>'HKG Analysis'!D88</f>
        <v>18.380696614583332</v>
      </c>
      <c r="F88" s="6">
        <f t="shared" si="18"/>
        <v>14.442713419596355</v>
      </c>
    </row>
    <row r="89" spans="1:6" x14ac:dyDescent="0.25">
      <c r="A89" s="4">
        <f>'Sorted Data'!C1160</f>
        <v>30</v>
      </c>
      <c r="B89" s="4" t="str">
        <f>'Sorted Data'!D1160</f>
        <v>Fmo3</v>
      </c>
      <c r="C89" s="4">
        <f>'Sorted Data'!E1160</f>
        <v>34.366664886474609</v>
      </c>
      <c r="D89" s="4">
        <f t="shared" si="17"/>
        <v>34.366664886474609</v>
      </c>
      <c r="E89">
        <f>'HKG Analysis'!D89</f>
        <v>18.415869394938152</v>
      </c>
      <c r="F89" s="6">
        <f t="shared" si="18"/>
        <v>15.950795491536457</v>
      </c>
    </row>
    <row r="90" spans="1:6" x14ac:dyDescent="0.25">
      <c r="A90" s="4">
        <f>'Sorted Data'!C1161</f>
        <v>30</v>
      </c>
      <c r="B90" s="4" t="str">
        <f>'Sorted Data'!D1161</f>
        <v>Fmo3</v>
      </c>
      <c r="C90" s="4">
        <f>'Sorted Data'!E1161</f>
        <v>33.713092803955078</v>
      </c>
      <c r="D90" s="4">
        <f t="shared" si="17"/>
        <v>33.713092803955078</v>
      </c>
      <c r="E90">
        <f>'HKG Analysis'!D90</f>
        <v>18.415869394938152</v>
      </c>
      <c r="F90" s="6">
        <f t="shared" si="18"/>
        <v>15.297223409016926</v>
      </c>
    </row>
    <row r="91" spans="1:6" x14ac:dyDescent="0.25">
      <c r="A91" s="4">
        <f>'Sorted Data'!C1162</f>
        <v>30</v>
      </c>
      <c r="B91" s="4" t="str">
        <f>'Sorted Data'!D1162</f>
        <v>Fmo3</v>
      </c>
      <c r="C91" s="4">
        <f>'Sorted Data'!E1162</f>
        <v>35.619548797607422</v>
      </c>
      <c r="D91" s="4">
        <f t="shared" si="17"/>
        <v>35</v>
      </c>
      <c r="E91">
        <f>'HKG Analysis'!D91</f>
        <v>18.415869394938152</v>
      </c>
      <c r="F91" s="6">
        <f t="shared" si="18"/>
        <v>16.584130605061848</v>
      </c>
    </row>
    <row r="92" spans="1:6" x14ac:dyDescent="0.25">
      <c r="A92" s="4">
        <f>'Sorted Data'!C1163</f>
        <v>31</v>
      </c>
      <c r="B92" s="4" t="str">
        <f>'Sorted Data'!D1163</f>
        <v>Fmo3</v>
      </c>
      <c r="C92" s="4" t="str">
        <f>'Sorted Data'!E1163</f>
        <v>Undetermined</v>
      </c>
      <c r="D92" s="4">
        <f t="shared" si="17"/>
        <v>35</v>
      </c>
      <c r="E92">
        <f>'HKG Analysis'!D92</f>
        <v>18.247453689575195</v>
      </c>
      <c r="F92" s="6">
        <f t="shared" si="18"/>
        <v>16.752546310424805</v>
      </c>
    </row>
    <row r="93" spans="1:6" x14ac:dyDescent="0.25">
      <c r="A93" s="4">
        <f>'Sorted Data'!C1164</f>
        <v>31</v>
      </c>
      <c r="B93" s="4" t="str">
        <f>'Sorted Data'!D1164</f>
        <v>Fmo3</v>
      </c>
      <c r="C93" s="4" t="str">
        <f>'Sorted Data'!E1164</f>
        <v>Undetermined</v>
      </c>
      <c r="D93" s="4">
        <f t="shared" si="17"/>
        <v>35</v>
      </c>
      <c r="E93">
        <f>'HKG Analysis'!D93</f>
        <v>18.247453689575195</v>
      </c>
      <c r="F93" s="6">
        <f t="shared" si="18"/>
        <v>16.752546310424805</v>
      </c>
    </row>
    <row r="94" spans="1:6" x14ac:dyDescent="0.25">
      <c r="A94" s="4">
        <f>'Sorted Data'!C1165</f>
        <v>31</v>
      </c>
      <c r="B94" s="4" t="str">
        <f>'Sorted Data'!D1165</f>
        <v>Fmo3</v>
      </c>
      <c r="C94" s="4" t="str">
        <f>'Sorted Data'!E1165</f>
        <v>Undetermined</v>
      </c>
      <c r="D94" s="4">
        <f t="shared" si="17"/>
        <v>35</v>
      </c>
      <c r="E94">
        <f>'HKG Analysis'!D94</f>
        <v>18.247453689575195</v>
      </c>
      <c r="F94" s="6">
        <f t="shared" si="18"/>
        <v>16.752546310424805</v>
      </c>
    </row>
    <row r="95" spans="1:6" x14ac:dyDescent="0.25">
      <c r="A95" s="4">
        <f>'Sorted Data'!C1166</f>
        <v>32</v>
      </c>
      <c r="B95" s="4" t="str">
        <f>'Sorted Data'!D1166</f>
        <v>Fmo3</v>
      </c>
      <c r="C95" s="4" t="str">
        <f>'Sorted Data'!E1166</f>
        <v>Undetermined</v>
      </c>
      <c r="D95" s="4">
        <f t="shared" si="17"/>
        <v>35</v>
      </c>
      <c r="E95">
        <f>'HKG Analysis'!D95</f>
        <v>18.083527247111004</v>
      </c>
      <c r="F95" s="6">
        <f t="shared" si="18"/>
        <v>16.916472752888996</v>
      </c>
    </row>
    <row r="96" spans="1:6" x14ac:dyDescent="0.25">
      <c r="A96" s="4">
        <f>'Sorted Data'!C1167</f>
        <v>32</v>
      </c>
      <c r="B96" s="4" t="str">
        <f>'Sorted Data'!D1167</f>
        <v>Fmo3</v>
      </c>
      <c r="C96" s="4" t="str">
        <f>'Sorted Data'!E1167</f>
        <v>Undetermined</v>
      </c>
      <c r="D96" s="4">
        <f t="shared" si="17"/>
        <v>35</v>
      </c>
      <c r="E96">
        <f>'HKG Analysis'!D96</f>
        <v>18.083527247111004</v>
      </c>
      <c r="F96" s="6">
        <f t="shared" si="18"/>
        <v>16.916472752888996</v>
      </c>
    </row>
    <row r="97" spans="1:6" x14ac:dyDescent="0.25">
      <c r="A97" s="4">
        <f>'Sorted Data'!C1168</f>
        <v>32</v>
      </c>
      <c r="B97" s="4" t="str">
        <f>'Sorted Data'!D1168</f>
        <v>Fmo3</v>
      </c>
      <c r="C97" s="4" t="str">
        <f>'Sorted Data'!E1168</f>
        <v>Undetermined</v>
      </c>
      <c r="D97" s="4">
        <f t="shared" si="17"/>
        <v>35</v>
      </c>
      <c r="E97">
        <f>'HKG Analysis'!D97</f>
        <v>18.083527247111004</v>
      </c>
      <c r="F97" s="6">
        <f t="shared" si="18"/>
        <v>16.916472752888996</v>
      </c>
    </row>
    <row r="98" spans="1:6" x14ac:dyDescent="0.25">
      <c r="A98" s="4">
        <f>'Sorted Data'!C1169</f>
        <v>33</v>
      </c>
      <c r="B98" s="4" t="str">
        <f>'Sorted Data'!D1169</f>
        <v>Fmo3</v>
      </c>
      <c r="C98" s="4" t="str">
        <f>'Sorted Data'!E1169</f>
        <v>Undetermined</v>
      </c>
      <c r="D98" s="4">
        <f t="shared" si="17"/>
        <v>35</v>
      </c>
      <c r="E98">
        <f>'HKG Analysis'!D98</f>
        <v>18.172852198282879</v>
      </c>
      <c r="F98" s="6">
        <f t="shared" si="18"/>
        <v>16.827147801717121</v>
      </c>
    </row>
    <row r="99" spans="1:6" x14ac:dyDescent="0.25">
      <c r="A99" s="4">
        <f>'Sorted Data'!C1170</f>
        <v>33</v>
      </c>
      <c r="B99" s="4" t="str">
        <f>'Sorted Data'!D1170</f>
        <v>Fmo3</v>
      </c>
      <c r="C99" s="4" t="str">
        <f>'Sorted Data'!E1170</f>
        <v>Undetermined</v>
      </c>
      <c r="D99" s="4">
        <f t="shared" si="17"/>
        <v>35</v>
      </c>
      <c r="E99">
        <f>'HKG Analysis'!D99</f>
        <v>18.172852198282879</v>
      </c>
      <c r="F99" s="6">
        <f t="shared" si="18"/>
        <v>16.827147801717121</v>
      </c>
    </row>
    <row r="100" spans="1:6" x14ac:dyDescent="0.25">
      <c r="A100" s="4">
        <f>'Sorted Data'!C1171</f>
        <v>33</v>
      </c>
      <c r="B100" s="4" t="str">
        <f>'Sorted Data'!D1171</f>
        <v>Fmo3</v>
      </c>
      <c r="C100" s="4">
        <f>'Sorted Data'!E1171</f>
        <v>34.830379486083984</v>
      </c>
      <c r="D100" s="4">
        <f t="shared" si="17"/>
        <v>34.830379486083984</v>
      </c>
      <c r="E100">
        <f>'HKG Analysis'!D100</f>
        <v>18.172852198282879</v>
      </c>
      <c r="F100" s="6">
        <f t="shared" si="18"/>
        <v>16.657527287801106</v>
      </c>
    </row>
    <row r="101" spans="1:6" x14ac:dyDescent="0.25">
      <c r="A101" s="4">
        <f>'Sorted Data'!C1172</f>
        <v>34</v>
      </c>
      <c r="B101" s="4" t="str">
        <f>'Sorted Data'!D1172</f>
        <v>Fmo3</v>
      </c>
      <c r="C101" s="4">
        <f>'Sorted Data'!E1172</f>
        <v>35.707225799560547</v>
      </c>
      <c r="D101" s="4">
        <f t="shared" si="17"/>
        <v>35</v>
      </c>
      <c r="E101">
        <f>'HKG Analysis'!D101</f>
        <v>17.969636917114258</v>
      </c>
      <c r="F101" s="6">
        <f t="shared" si="18"/>
        <v>17.030363082885742</v>
      </c>
    </row>
    <row r="102" spans="1:6" x14ac:dyDescent="0.25">
      <c r="A102" s="4">
        <f>'Sorted Data'!C1173</f>
        <v>34</v>
      </c>
      <c r="B102" s="4" t="str">
        <f>'Sorted Data'!D1173</f>
        <v>Fmo3</v>
      </c>
      <c r="C102" s="4">
        <f>'Sorted Data'!E1173</f>
        <v>35.691146850585938</v>
      </c>
      <c r="D102" s="4">
        <f t="shared" si="17"/>
        <v>35</v>
      </c>
      <c r="E102">
        <f>'HKG Analysis'!D102</f>
        <v>17.969636917114258</v>
      </c>
      <c r="F102" s="6">
        <f t="shared" si="18"/>
        <v>17.030363082885742</v>
      </c>
    </row>
    <row r="103" spans="1:6" x14ac:dyDescent="0.25">
      <c r="A103" s="4">
        <f>'Sorted Data'!C1174</f>
        <v>34</v>
      </c>
      <c r="B103" s="4" t="str">
        <f>'Sorted Data'!D1174</f>
        <v>Fmo3</v>
      </c>
      <c r="C103" s="4">
        <f>'Sorted Data'!E1174</f>
        <v>35.793636322021484</v>
      </c>
      <c r="D103" s="4">
        <f t="shared" si="17"/>
        <v>35</v>
      </c>
      <c r="E103">
        <f>'HKG Analysis'!D103</f>
        <v>17.969636917114258</v>
      </c>
      <c r="F103" s="6">
        <f t="shared" si="18"/>
        <v>17.030363082885742</v>
      </c>
    </row>
    <row r="104" spans="1:6" x14ac:dyDescent="0.25">
      <c r="A104" s="4">
        <f>'Sorted Data'!C1175</f>
        <v>35</v>
      </c>
      <c r="B104" s="4" t="str">
        <f>'Sorted Data'!D1175</f>
        <v>Fmo3</v>
      </c>
      <c r="C104" s="4" t="str">
        <f>'Sorted Data'!E1175</f>
        <v>Undetermined</v>
      </c>
      <c r="D104" s="4">
        <f t="shared" si="17"/>
        <v>35</v>
      </c>
      <c r="E104">
        <f>'HKG Analysis'!D104</f>
        <v>18.171161015828449</v>
      </c>
      <c r="F104" s="6">
        <f t="shared" si="18"/>
        <v>16.828838984171551</v>
      </c>
    </row>
    <row r="105" spans="1:6" x14ac:dyDescent="0.25">
      <c r="A105" s="4">
        <f>'Sorted Data'!C1176</f>
        <v>35</v>
      </c>
      <c r="B105" s="4" t="str">
        <f>'Sorted Data'!D1176</f>
        <v>Fmo3</v>
      </c>
      <c r="C105" s="4">
        <f>'Sorted Data'!E1176</f>
        <v>36.192264556884766</v>
      </c>
      <c r="D105" s="4">
        <f t="shared" si="17"/>
        <v>35</v>
      </c>
      <c r="E105">
        <f>'HKG Analysis'!D105</f>
        <v>18.171161015828449</v>
      </c>
      <c r="F105" s="6">
        <f t="shared" si="18"/>
        <v>16.828838984171551</v>
      </c>
    </row>
    <row r="106" spans="1:6" x14ac:dyDescent="0.25">
      <c r="A106" s="4">
        <f>'Sorted Data'!C1177</f>
        <v>35</v>
      </c>
      <c r="B106" s="4" t="str">
        <f>'Sorted Data'!D1177</f>
        <v>Fmo3</v>
      </c>
      <c r="C106" s="4" t="str">
        <f>'Sorted Data'!E1177</f>
        <v>Undetermined</v>
      </c>
      <c r="D106" s="4">
        <f t="shared" si="17"/>
        <v>35</v>
      </c>
      <c r="E106">
        <f>'HKG Analysis'!D106</f>
        <v>18.171161015828449</v>
      </c>
      <c r="F106" s="6">
        <f t="shared" si="18"/>
        <v>16.828838984171551</v>
      </c>
    </row>
    <row r="107" spans="1:6" x14ac:dyDescent="0.25">
      <c r="A107" s="4">
        <f>'Sorted Data'!C1178</f>
        <v>36</v>
      </c>
      <c r="B107" s="4" t="str">
        <f>'Sorted Data'!D1178</f>
        <v>Fmo3</v>
      </c>
      <c r="C107" s="4" t="str">
        <f>'Sorted Data'!E1178</f>
        <v>Undetermined</v>
      </c>
      <c r="D107" s="4">
        <f t="shared" si="17"/>
        <v>35</v>
      </c>
      <c r="E107">
        <f>'HKG Analysis'!D107</f>
        <v>17.664061228434246</v>
      </c>
      <c r="F107" s="6">
        <f t="shared" si="18"/>
        <v>17.335938771565754</v>
      </c>
    </row>
    <row r="108" spans="1:6" x14ac:dyDescent="0.25">
      <c r="A108" s="4">
        <f>'Sorted Data'!C1179</f>
        <v>36</v>
      </c>
      <c r="B108" s="4" t="str">
        <f>'Sorted Data'!D1179</f>
        <v>Fmo3</v>
      </c>
      <c r="C108" s="4" t="str">
        <f>'Sorted Data'!E1179</f>
        <v>Undetermined</v>
      </c>
      <c r="D108" s="4">
        <f t="shared" si="17"/>
        <v>35</v>
      </c>
      <c r="E108">
        <f>'HKG Analysis'!D108</f>
        <v>17.664061228434246</v>
      </c>
      <c r="F108" s="6">
        <f t="shared" si="18"/>
        <v>17.335938771565754</v>
      </c>
    </row>
    <row r="109" spans="1:6" x14ac:dyDescent="0.25">
      <c r="A109" s="4">
        <f>'Sorted Data'!C1180</f>
        <v>36</v>
      </c>
      <c r="B109" s="4" t="str">
        <f>'Sorted Data'!D1180</f>
        <v>Fmo3</v>
      </c>
      <c r="C109" s="4">
        <f>'Sorted Data'!E1180</f>
        <v>36.075290679931641</v>
      </c>
      <c r="D109" s="4">
        <f t="shared" si="17"/>
        <v>35</v>
      </c>
      <c r="E109">
        <f>'HKG Analysis'!D109</f>
        <v>17.664061228434246</v>
      </c>
      <c r="F109" s="6">
        <f t="shared" si="18"/>
        <v>17.335938771565754</v>
      </c>
    </row>
    <row r="110" spans="1:6" x14ac:dyDescent="0.25">
      <c r="A110" s="4">
        <f>'Sorted Data'!C1181</f>
        <v>37</v>
      </c>
      <c r="B110" s="4" t="str">
        <f>'Sorted Data'!D1181</f>
        <v>Fmo3</v>
      </c>
      <c r="C110" s="4">
        <f>'Sorted Data'!E1181</f>
        <v>35.717098236083984</v>
      </c>
      <c r="D110" s="4">
        <f t="shared" si="17"/>
        <v>35</v>
      </c>
      <c r="E110">
        <f>'HKG Analysis'!D110</f>
        <v>17.979167302449543</v>
      </c>
      <c r="F110" s="6">
        <f t="shared" si="18"/>
        <v>17.020832697550457</v>
      </c>
    </row>
    <row r="111" spans="1:6" x14ac:dyDescent="0.25">
      <c r="A111" s="4">
        <f>'Sorted Data'!C1182</f>
        <v>37</v>
      </c>
      <c r="B111" s="4" t="str">
        <f>'Sorted Data'!D1182</f>
        <v>Fmo3</v>
      </c>
      <c r="C111" s="4" t="str">
        <f>'Sorted Data'!E1182</f>
        <v>Undetermined</v>
      </c>
      <c r="D111" s="4">
        <f t="shared" si="17"/>
        <v>35</v>
      </c>
      <c r="E111">
        <f>'HKG Analysis'!D111</f>
        <v>17.979167302449543</v>
      </c>
      <c r="F111" s="6">
        <f t="shared" si="18"/>
        <v>17.020832697550457</v>
      </c>
    </row>
    <row r="112" spans="1:6" x14ac:dyDescent="0.25">
      <c r="A112" s="4">
        <f>'Sorted Data'!C1183</f>
        <v>37</v>
      </c>
      <c r="B112" s="4" t="str">
        <f>'Sorted Data'!D1183</f>
        <v>Fmo3</v>
      </c>
      <c r="C112" s="4">
        <f>'Sorted Data'!E1183</f>
        <v>36.705799102783203</v>
      </c>
      <c r="D112" s="4">
        <f t="shared" si="17"/>
        <v>35</v>
      </c>
      <c r="E112">
        <f>'HKG Analysis'!D112</f>
        <v>17.979167302449543</v>
      </c>
      <c r="F112" s="6">
        <f t="shared" si="18"/>
        <v>17.020832697550457</v>
      </c>
    </row>
    <row r="113" spans="1:6" x14ac:dyDescent="0.25">
      <c r="A113" s="4">
        <f>'Sorted Data'!C1184</f>
        <v>38</v>
      </c>
      <c r="B113" s="4" t="str">
        <f>'Sorted Data'!D1184</f>
        <v>Fmo3</v>
      </c>
      <c r="C113" s="4">
        <f>'Sorted Data'!E1184</f>
        <v>37.001430511474609</v>
      </c>
      <c r="D113" s="4">
        <f t="shared" si="17"/>
        <v>35</v>
      </c>
      <c r="E113">
        <f>'HKG Analysis'!D113</f>
        <v>17.921419779459637</v>
      </c>
      <c r="F113" s="6">
        <f t="shared" si="18"/>
        <v>17.078580220540363</v>
      </c>
    </row>
    <row r="114" spans="1:6" x14ac:dyDescent="0.25">
      <c r="A114" s="4">
        <f>'Sorted Data'!C1185</f>
        <v>38</v>
      </c>
      <c r="B114" s="4" t="str">
        <f>'Sorted Data'!D1185</f>
        <v>Fmo3</v>
      </c>
      <c r="C114" s="4" t="str">
        <f>'Sorted Data'!E1185</f>
        <v>Undetermined</v>
      </c>
      <c r="D114" s="4">
        <f t="shared" si="17"/>
        <v>35</v>
      </c>
      <c r="E114">
        <f>'HKG Analysis'!D114</f>
        <v>17.921419779459637</v>
      </c>
      <c r="F114" s="6">
        <f t="shared" si="18"/>
        <v>17.078580220540363</v>
      </c>
    </row>
    <row r="115" spans="1:6" x14ac:dyDescent="0.25">
      <c r="A115" s="4">
        <f>'Sorted Data'!C1186</f>
        <v>38</v>
      </c>
      <c r="B115" s="4" t="str">
        <f>'Sorted Data'!D1186</f>
        <v>Fmo3</v>
      </c>
      <c r="C115" s="4" t="str">
        <f>'Sorted Data'!E1186</f>
        <v>Undetermined</v>
      </c>
      <c r="D115" s="4">
        <f t="shared" si="17"/>
        <v>35</v>
      </c>
      <c r="E115">
        <f>'HKG Analysis'!D115</f>
        <v>17.921419779459637</v>
      </c>
      <c r="F115" s="6">
        <f t="shared" si="18"/>
        <v>17.078580220540363</v>
      </c>
    </row>
    <row r="116" spans="1:6" x14ac:dyDescent="0.25">
      <c r="A116" s="4">
        <f>'Sorted Data'!C1187</f>
        <v>39</v>
      </c>
      <c r="B116" s="4" t="str">
        <f>'Sorted Data'!D1187</f>
        <v>Fmo3</v>
      </c>
      <c r="C116" s="4" t="str">
        <f>'Sorted Data'!E1187</f>
        <v>Undetermined</v>
      </c>
      <c r="D116" s="4">
        <f t="shared" si="17"/>
        <v>35</v>
      </c>
      <c r="E116">
        <f>'HKG Analysis'!D116</f>
        <v>18.028119405110676</v>
      </c>
      <c r="F116" s="6">
        <f t="shared" si="18"/>
        <v>16.971880594889324</v>
      </c>
    </row>
    <row r="117" spans="1:6" x14ac:dyDescent="0.25">
      <c r="A117" s="4">
        <f>'Sorted Data'!C1188</f>
        <v>39</v>
      </c>
      <c r="B117" s="4" t="str">
        <f>'Sorted Data'!D1188</f>
        <v>Fmo3</v>
      </c>
      <c r="C117" s="4" t="str">
        <f>'Sorted Data'!E1188</f>
        <v>Undetermined</v>
      </c>
      <c r="D117" s="4">
        <f t="shared" si="17"/>
        <v>35</v>
      </c>
      <c r="E117">
        <f>'HKG Analysis'!D117</f>
        <v>18.028119405110676</v>
      </c>
      <c r="F117" s="6">
        <f t="shared" si="18"/>
        <v>16.971880594889324</v>
      </c>
    </row>
    <row r="118" spans="1:6" x14ac:dyDescent="0.25">
      <c r="A118" s="4">
        <f>'Sorted Data'!C1189</f>
        <v>39</v>
      </c>
      <c r="B118" s="4" t="str">
        <f>'Sorted Data'!D1189</f>
        <v>Fmo3</v>
      </c>
      <c r="C118" s="4" t="str">
        <f>'Sorted Data'!E1189</f>
        <v>Undetermined</v>
      </c>
      <c r="D118" s="4">
        <f t="shared" si="17"/>
        <v>35</v>
      </c>
      <c r="E118">
        <f>'HKG Analysis'!D118</f>
        <v>18.028119405110676</v>
      </c>
      <c r="F118" s="6">
        <f t="shared" si="18"/>
        <v>16.971880594889324</v>
      </c>
    </row>
    <row r="119" spans="1:6" x14ac:dyDescent="0.25">
      <c r="A119" s="4">
        <f>'Sorted Data'!C1190</f>
        <v>40</v>
      </c>
      <c r="B119" s="4" t="str">
        <f>'Sorted Data'!D1190</f>
        <v>Fmo3</v>
      </c>
      <c r="C119" s="4" t="str">
        <f>'Sorted Data'!E1190</f>
        <v>Undetermined</v>
      </c>
      <c r="D119" s="4">
        <f t="shared" si="17"/>
        <v>35</v>
      </c>
      <c r="E119">
        <f>'HKG Analysis'!D119</f>
        <v>17.986381530761719</v>
      </c>
      <c r="F119" s="6">
        <f t="shared" si="18"/>
        <v>17.013618469238281</v>
      </c>
    </row>
    <row r="120" spans="1:6" x14ac:dyDescent="0.25">
      <c r="A120" s="4">
        <f>'Sorted Data'!C1191</f>
        <v>40</v>
      </c>
      <c r="B120" s="4" t="str">
        <f>'Sorted Data'!D1191</f>
        <v>Fmo3</v>
      </c>
      <c r="C120" s="4">
        <f>'Sorted Data'!E1191</f>
        <v>34.675102233886719</v>
      </c>
      <c r="D120" s="4">
        <f t="shared" si="17"/>
        <v>34.675102233886719</v>
      </c>
      <c r="E120">
        <f>'HKG Analysis'!D120</f>
        <v>17.986381530761719</v>
      </c>
      <c r="F120" s="6">
        <f t="shared" si="18"/>
        <v>16.688720703125</v>
      </c>
    </row>
    <row r="121" spans="1:6" x14ac:dyDescent="0.25">
      <c r="A121" s="4">
        <f>'Sorted Data'!C1192</f>
        <v>40</v>
      </c>
      <c r="B121" s="4" t="str">
        <f>'Sorted Data'!D1192</f>
        <v>Fmo3</v>
      </c>
      <c r="C121" s="4">
        <f>'Sorted Data'!E1192</f>
        <v>34.819808959960938</v>
      </c>
      <c r="D121" s="4">
        <f t="shared" si="17"/>
        <v>34.819808959960938</v>
      </c>
      <c r="E121">
        <f>'HKG Analysis'!D121</f>
        <v>17.986381530761719</v>
      </c>
      <c r="F121" s="6">
        <f t="shared" si="18"/>
        <v>16.833427429199219</v>
      </c>
    </row>
    <row r="122" spans="1:6" x14ac:dyDescent="0.25">
      <c r="A122" s="4">
        <f>'Sorted Data'!C1193</f>
        <v>41</v>
      </c>
      <c r="B122" s="4" t="str">
        <f>'Sorted Data'!D1193</f>
        <v>Fmo3</v>
      </c>
      <c r="C122" s="4" t="str">
        <f>'Sorted Data'!E1193</f>
        <v>Undetermined</v>
      </c>
      <c r="D122" s="4">
        <f t="shared" si="17"/>
        <v>35</v>
      </c>
      <c r="E122">
        <f>'HKG Analysis'!D122</f>
        <v>18.192378362019856</v>
      </c>
      <c r="F122" s="6">
        <f t="shared" si="18"/>
        <v>16.807621637980144</v>
      </c>
    </row>
    <row r="123" spans="1:6" x14ac:dyDescent="0.25">
      <c r="A123" s="4">
        <f>'Sorted Data'!C1194</f>
        <v>41</v>
      </c>
      <c r="B123" s="4" t="str">
        <f>'Sorted Data'!D1194</f>
        <v>Fmo3</v>
      </c>
      <c r="C123" s="4" t="str">
        <f>'Sorted Data'!E1194</f>
        <v>Undetermined</v>
      </c>
      <c r="D123" s="4">
        <f t="shared" si="17"/>
        <v>35</v>
      </c>
      <c r="E123">
        <f>'HKG Analysis'!D123</f>
        <v>18.192378362019856</v>
      </c>
      <c r="F123" s="6">
        <f t="shared" si="18"/>
        <v>16.807621637980144</v>
      </c>
    </row>
    <row r="124" spans="1:6" x14ac:dyDescent="0.25">
      <c r="A124" s="4">
        <f>'Sorted Data'!C1195</f>
        <v>41</v>
      </c>
      <c r="B124" s="4" t="str">
        <f>'Sorted Data'!D1195</f>
        <v>Fmo3</v>
      </c>
      <c r="C124" s="4" t="str">
        <f>'Sorted Data'!E1195</f>
        <v>Undetermined</v>
      </c>
      <c r="D124" s="4">
        <f t="shared" si="17"/>
        <v>35</v>
      </c>
      <c r="E124">
        <f>'HKG Analysis'!D124</f>
        <v>18.192378362019856</v>
      </c>
      <c r="F124" s="6">
        <f t="shared" si="18"/>
        <v>16.807621637980144</v>
      </c>
    </row>
    <row r="125" spans="1:6" x14ac:dyDescent="0.25">
      <c r="A125" s="4">
        <f>'Sorted Data'!C1196</f>
        <v>42</v>
      </c>
      <c r="B125" s="4" t="str">
        <f>'Sorted Data'!D1196</f>
        <v>Fmo3</v>
      </c>
      <c r="C125" s="4">
        <f>'Sorted Data'!E1196</f>
        <v>35.964439392089844</v>
      </c>
      <c r="D125" s="4">
        <f t="shared" si="17"/>
        <v>35</v>
      </c>
      <c r="E125">
        <f>'HKG Analysis'!D125</f>
        <v>17.901542663574219</v>
      </c>
      <c r="F125" s="6">
        <f t="shared" si="18"/>
        <v>17.098457336425781</v>
      </c>
    </row>
    <row r="126" spans="1:6" x14ac:dyDescent="0.25">
      <c r="A126" s="4">
        <f>'Sorted Data'!C1197</f>
        <v>42</v>
      </c>
      <c r="B126" s="4" t="str">
        <f>'Sorted Data'!D1197</f>
        <v>Fmo3</v>
      </c>
      <c r="C126" s="4" t="str">
        <f>'Sorted Data'!E1197</f>
        <v>Undetermined</v>
      </c>
      <c r="D126" s="4">
        <f t="shared" si="17"/>
        <v>35</v>
      </c>
      <c r="E126">
        <f>'HKG Analysis'!D126</f>
        <v>17.901542663574219</v>
      </c>
      <c r="F126" s="6">
        <f t="shared" si="18"/>
        <v>17.098457336425781</v>
      </c>
    </row>
    <row r="127" spans="1:6" x14ac:dyDescent="0.25">
      <c r="A127" s="4">
        <f>'Sorted Data'!C1198</f>
        <v>42</v>
      </c>
      <c r="B127" s="4" t="str">
        <f>'Sorted Data'!D1198</f>
        <v>Fmo3</v>
      </c>
      <c r="C127" s="4">
        <f>'Sorted Data'!E1198</f>
        <v>35.89837646484375</v>
      </c>
      <c r="D127" s="4">
        <f t="shared" si="17"/>
        <v>35</v>
      </c>
      <c r="E127">
        <f>'HKG Analysis'!D127</f>
        <v>17.901542663574219</v>
      </c>
      <c r="F127" s="6">
        <f t="shared" si="18"/>
        <v>17.098457336425781</v>
      </c>
    </row>
    <row r="128" spans="1:6" x14ac:dyDescent="0.25">
      <c r="A128" s="4">
        <f>'Sorted Data'!C1199</f>
        <v>43</v>
      </c>
      <c r="B128" s="4" t="str">
        <f>'Sorted Data'!D1199</f>
        <v>Fmo3</v>
      </c>
      <c r="C128" s="4" t="str">
        <f>'Sorted Data'!E1199</f>
        <v>Undetermined</v>
      </c>
      <c r="D128" s="4">
        <f t="shared" si="17"/>
        <v>35</v>
      </c>
      <c r="E128">
        <f>'HKG Analysis'!D128</f>
        <v>17.845898946126301</v>
      </c>
      <c r="F128" s="6">
        <f t="shared" si="18"/>
        <v>17.154101053873699</v>
      </c>
    </row>
    <row r="129" spans="1:6" x14ac:dyDescent="0.25">
      <c r="A129" s="4">
        <f>'Sorted Data'!C1200</f>
        <v>43</v>
      </c>
      <c r="B129" s="4" t="str">
        <f>'Sorted Data'!D1200</f>
        <v>Fmo3</v>
      </c>
      <c r="C129" s="4" t="str">
        <f>'Sorted Data'!E1200</f>
        <v>Undetermined</v>
      </c>
      <c r="D129" s="4">
        <f t="shared" si="17"/>
        <v>35</v>
      </c>
      <c r="E129">
        <f>'HKG Analysis'!D129</f>
        <v>17.845898946126301</v>
      </c>
      <c r="F129" s="6">
        <f t="shared" si="18"/>
        <v>17.154101053873699</v>
      </c>
    </row>
    <row r="130" spans="1:6" x14ac:dyDescent="0.25">
      <c r="A130" s="4">
        <f>'Sorted Data'!C1201</f>
        <v>43</v>
      </c>
      <c r="B130" s="4" t="str">
        <f>'Sorted Data'!D1201</f>
        <v>Fmo3</v>
      </c>
      <c r="C130" s="4" t="str">
        <f>'Sorted Data'!E1201</f>
        <v>Undetermined</v>
      </c>
      <c r="D130" s="4">
        <f t="shared" si="17"/>
        <v>35</v>
      </c>
      <c r="E130">
        <f>'HKG Analysis'!D130</f>
        <v>17.845898946126301</v>
      </c>
      <c r="F130" s="6">
        <f t="shared" si="18"/>
        <v>17.154101053873699</v>
      </c>
    </row>
    <row r="131" spans="1:6" x14ac:dyDescent="0.25">
      <c r="A131" s="4">
        <f>'Sorted Data'!C1202</f>
        <v>44</v>
      </c>
      <c r="B131" s="4" t="str">
        <f>'Sorted Data'!D1202</f>
        <v>Fmo3</v>
      </c>
      <c r="C131" s="4">
        <f>'Sorted Data'!E1202</f>
        <v>36.982017517089844</v>
      </c>
      <c r="D131" s="4">
        <f t="shared" ref="D131:D154" si="19">IF(C131&gt;35,35,C131)</f>
        <v>35</v>
      </c>
      <c r="E131">
        <f>'HKG Analysis'!D131</f>
        <v>17.716339111328125</v>
      </c>
      <c r="F131" s="6">
        <f t="shared" ref="F131:F151" si="20">D131-E131</f>
        <v>17.283660888671875</v>
      </c>
    </row>
    <row r="132" spans="1:6" x14ac:dyDescent="0.25">
      <c r="A132" s="4">
        <f>'Sorted Data'!C1203</f>
        <v>44</v>
      </c>
      <c r="B132" s="4" t="str">
        <f>'Sorted Data'!D1203</f>
        <v>Fmo3</v>
      </c>
      <c r="C132" s="4">
        <f>'Sorted Data'!E1203</f>
        <v>34.895965576171875</v>
      </c>
      <c r="D132" s="4">
        <f t="shared" si="19"/>
        <v>34.895965576171875</v>
      </c>
      <c r="E132">
        <f>'HKG Analysis'!D132</f>
        <v>17.716339111328125</v>
      </c>
      <c r="F132" s="6">
        <f t="shared" si="20"/>
        <v>17.17962646484375</v>
      </c>
    </row>
    <row r="133" spans="1:6" x14ac:dyDescent="0.25">
      <c r="A133" s="4">
        <f>'Sorted Data'!C1204</f>
        <v>44</v>
      </c>
      <c r="B133" s="4" t="str">
        <f>'Sorted Data'!D1204</f>
        <v>Fmo3</v>
      </c>
      <c r="C133" s="4">
        <f>'Sorted Data'!E1204</f>
        <v>35.873844146728516</v>
      </c>
      <c r="D133" s="4">
        <f t="shared" si="19"/>
        <v>35</v>
      </c>
      <c r="E133">
        <f>'HKG Analysis'!D133</f>
        <v>17.716339111328125</v>
      </c>
      <c r="F133" s="6">
        <f t="shared" si="20"/>
        <v>17.283660888671875</v>
      </c>
    </row>
    <row r="134" spans="1:6" x14ac:dyDescent="0.25">
      <c r="A134" s="4">
        <f>'Sorted Data'!C1205</f>
        <v>45</v>
      </c>
      <c r="B134" s="4" t="str">
        <f>'Sorted Data'!D1205</f>
        <v>Fmo3</v>
      </c>
      <c r="C134" s="4" t="str">
        <f>'Sorted Data'!E1205</f>
        <v>Undetermined</v>
      </c>
      <c r="D134" s="4">
        <f t="shared" si="19"/>
        <v>35</v>
      </c>
      <c r="E134">
        <f>'HKG Analysis'!D134</f>
        <v>17.89683723449707</v>
      </c>
      <c r="F134" s="6">
        <f t="shared" si="20"/>
        <v>17.10316276550293</v>
      </c>
    </row>
    <row r="135" spans="1:6" x14ac:dyDescent="0.25">
      <c r="A135" s="4">
        <f>'Sorted Data'!C1206</f>
        <v>45</v>
      </c>
      <c r="B135" s="4" t="str">
        <f>'Sorted Data'!D1206</f>
        <v>Fmo3</v>
      </c>
      <c r="C135" s="4" t="str">
        <f>'Sorted Data'!E1206</f>
        <v>Undetermined</v>
      </c>
      <c r="D135" s="4">
        <f t="shared" si="19"/>
        <v>35</v>
      </c>
      <c r="E135">
        <f>'HKG Analysis'!D135</f>
        <v>17.89683723449707</v>
      </c>
      <c r="F135" s="6">
        <f t="shared" si="20"/>
        <v>17.10316276550293</v>
      </c>
    </row>
    <row r="136" spans="1:6" x14ac:dyDescent="0.25">
      <c r="A136" s="4">
        <f>'Sorted Data'!C1207</f>
        <v>45</v>
      </c>
      <c r="B136" s="4" t="str">
        <f>'Sorted Data'!D1207</f>
        <v>Fmo3</v>
      </c>
      <c r="C136" s="4" t="str">
        <f>'Sorted Data'!E1207</f>
        <v>Undetermined</v>
      </c>
      <c r="D136" s="4">
        <f t="shared" si="19"/>
        <v>35</v>
      </c>
      <c r="E136">
        <f>'HKG Analysis'!D136</f>
        <v>17.89683723449707</v>
      </c>
      <c r="F136" s="6">
        <f t="shared" si="20"/>
        <v>17.10316276550293</v>
      </c>
    </row>
    <row r="137" spans="1:6" x14ac:dyDescent="0.25">
      <c r="A137" s="4">
        <f>'Sorted Data'!C1208</f>
        <v>46</v>
      </c>
      <c r="B137" s="4" t="str">
        <f>'Sorted Data'!D1208</f>
        <v>Fmo3</v>
      </c>
      <c r="C137" s="4" t="str">
        <f>'Sorted Data'!E1208</f>
        <v>Undetermined</v>
      </c>
      <c r="D137" s="4">
        <f t="shared" si="19"/>
        <v>35</v>
      </c>
      <c r="E137">
        <f>'HKG Analysis'!D137</f>
        <v>17.947066624959309</v>
      </c>
      <c r="F137" s="6">
        <f t="shared" si="20"/>
        <v>17.052933375040691</v>
      </c>
    </row>
    <row r="138" spans="1:6" x14ac:dyDescent="0.25">
      <c r="A138" s="4">
        <f>'Sorted Data'!C1209</f>
        <v>46</v>
      </c>
      <c r="B138" s="4" t="str">
        <f>'Sorted Data'!D1209</f>
        <v>Fmo3</v>
      </c>
      <c r="C138" s="4">
        <f>'Sorted Data'!E1209</f>
        <v>35.707317352294922</v>
      </c>
      <c r="D138" s="4">
        <f t="shared" si="19"/>
        <v>35</v>
      </c>
      <c r="E138">
        <f>'HKG Analysis'!D138</f>
        <v>17.947066624959309</v>
      </c>
      <c r="F138" s="6">
        <f t="shared" si="20"/>
        <v>17.052933375040691</v>
      </c>
    </row>
    <row r="139" spans="1:6" x14ac:dyDescent="0.25">
      <c r="A139" s="4">
        <f>'Sorted Data'!C1210</f>
        <v>46</v>
      </c>
      <c r="B139" s="4" t="str">
        <f>'Sorted Data'!D1210</f>
        <v>Fmo3</v>
      </c>
      <c r="C139" s="4">
        <f>'Sorted Data'!E1210</f>
        <v>34.043521881103516</v>
      </c>
      <c r="D139" s="4">
        <f t="shared" si="19"/>
        <v>34.043521881103516</v>
      </c>
      <c r="E139">
        <f>'HKG Analysis'!D139</f>
        <v>17.947066624959309</v>
      </c>
      <c r="F139" s="6">
        <f t="shared" si="20"/>
        <v>16.096455256144207</v>
      </c>
    </row>
    <row r="140" spans="1:6" x14ac:dyDescent="0.25">
      <c r="A140" s="4">
        <f>'Sorted Data'!C1211</f>
        <v>47</v>
      </c>
      <c r="B140" s="4" t="str">
        <f>'Sorted Data'!D1211</f>
        <v>Fmo3</v>
      </c>
      <c r="C140" s="4" t="str">
        <f>'Sorted Data'!E1211</f>
        <v>Undetermined</v>
      </c>
      <c r="D140" s="4">
        <f t="shared" si="19"/>
        <v>35</v>
      </c>
      <c r="E140">
        <f>'HKG Analysis'!D140</f>
        <v>17.944683710734051</v>
      </c>
      <c r="F140" s="6">
        <f t="shared" si="20"/>
        <v>17.055316289265949</v>
      </c>
    </row>
    <row r="141" spans="1:6" x14ac:dyDescent="0.25">
      <c r="A141" s="4">
        <f>'Sorted Data'!C1212</f>
        <v>47</v>
      </c>
      <c r="B141" s="4" t="str">
        <f>'Sorted Data'!D1212</f>
        <v>Fmo3</v>
      </c>
      <c r="C141" s="4" t="str">
        <f>'Sorted Data'!E1212</f>
        <v>Undetermined</v>
      </c>
      <c r="D141" s="4">
        <f t="shared" si="19"/>
        <v>35</v>
      </c>
      <c r="E141">
        <f>'HKG Analysis'!D141</f>
        <v>17.944683710734051</v>
      </c>
      <c r="F141" s="6">
        <f t="shared" si="20"/>
        <v>17.055316289265949</v>
      </c>
    </row>
    <row r="142" spans="1:6" x14ac:dyDescent="0.25">
      <c r="A142" s="4">
        <f>'Sorted Data'!C1213</f>
        <v>47</v>
      </c>
      <c r="B142" s="4" t="str">
        <f>'Sorted Data'!D1213</f>
        <v>Fmo3</v>
      </c>
      <c r="C142" s="4" t="str">
        <f>'Sorted Data'!E1213</f>
        <v>Undetermined</v>
      </c>
      <c r="D142" s="4">
        <f t="shared" si="19"/>
        <v>35</v>
      </c>
      <c r="E142">
        <f>'HKG Analysis'!D142</f>
        <v>17.944683710734051</v>
      </c>
      <c r="F142" s="6">
        <f t="shared" si="20"/>
        <v>17.055316289265949</v>
      </c>
    </row>
    <row r="143" spans="1:6" x14ac:dyDescent="0.25">
      <c r="A143" s="4">
        <f>'Sorted Data'!C1214</f>
        <v>48</v>
      </c>
      <c r="B143" s="4" t="str">
        <f>'Sorted Data'!D1214</f>
        <v>Fmo3</v>
      </c>
      <c r="C143" s="4" t="str">
        <f>'Sorted Data'!E1214</f>
        <v>Undetermined</v>
      </c>
      <c r="D143" s="4">
        <f t="shared" si="19"/>
        <v>35</v>
      </c>
      <c r="E143">
        <f>'HKG Analysis'!D143</f>
        <v>17.775348027547199</v>
      </c>
      <c r="F143" s="6">
        <f t="shared" si="20"/>
        <v>17.224651972452801</v>
      </c>
    </row>
    <row r="144" spans="1:6" x14ac:dyDescent="0.25">
      <c r="A144" s="4">
        <f>'Sorted Data'!C1215</f>
        <v>48</v>
      </c>
      <c r="B144" s="4" t="str">
        <f>'Sorted Data'!D1215</f>
        <v>Fmo3</v>
      </c>
      <c r="C144" s="4" t="str">
        <f>'Sorted Data'!E1215</f>
        <v>Undetermined</v>
      </c>
      <c r="D144" s="4">
        <f t="shared" si="19"/>
        <v>35</v>
      </c>
      <c r="E144">
        <f>'HKG Analysis'!D144</f>
        <v>17.775348027547199</v>
      </c>
      <c r="F144" s="6">
        <f t="shared" si="20"/>
        <v>17.224651972452801</v>
      </c>
    </row>
    <row r="145" spans="1:6" x14ac:dyDescent="0.25">
      <c r="A145" s="4">
        <f>'Sorted Data'!C1216</f>
        <v>48</v>
      </c>
      <c r="B145" s="4" t="str">
        <f>'Sorted Data'!D1216</f>
        <v>Fmo3</v>
      </c>
      <c r="C145" s="4" t="str">
        <f>'Sorted Data'!E1216</f>
        <v>Undetermined</v>
      </c>
      <c r="D145" s="4">
        <f t="shared" si="19"/>
        <v>35</v>
      </c>
      <c r="E145">
        <f>'HKG Analysis'!D145</f>
        <v>17.775348027547199</v>
      </c>
      <c r="F145" s="6">
        <f t="shared" si="20"/>
        <v>17.224651972452801</v>
      </c>
    </row>
    <row r="146" spans="1:6" x14ac:dyDescent="0.25">
      <c r="A146" s="4">
        <f>'Sorted Data'!C1217</f>
        <v>49</v>
      </c>
      <c r="B146" s="4" t="str">
        <f>'Sorted Data'!D1217</f>
        <v>Fmo3</v>
      </c>
      <c r="C146" s="4">
        <f>'Sorted Data'!E1217</f>
        <v>34.790271759033203</v>
      </c>
      <c r="D146" s="4">
        <f t="shared" si="19"/>
        <v>34.790271759033203</v>
      </c>
      <c r="E146">
        <f>'HKG Analysis'!D146</f>
        <v>17.641502380371094</v>
      </c>
      <c r="F146" s="6">
        <f t="shared" si="20"/>
        <v>17.148769378662109</v>
      </c>
    </row>
    <row r="147" spans="1:6" x14ac:dyDescent="0.25">
      <c r="A147" s="4">
        <f>'Sorted Data'!C1218</f>
        <v>49</v>
      </c>
      <c r="B147" s="4" t="str">
        <f>'Sorted Data'!D1218</f>
        <v>Fmo3</v>
      </c>
      <c r="C147" s="4" t="str">
        <f>'Sorted Data'!E1218</f>
        <v>Undetermined</v>
      </c>
      <c r="D147" s="4">
        <f t="shared" si="19"/>
        <v>35</v>
      </c>
      <c r="E147">
        <f>'HKG Analysis'!D147</f>
        <v>17.641502380371094</v>
      </c>
      <c r="F147" s="6">
        <f t="shared" si="20"/>
        <v>17.358497619628906</v>
      </c>
    </row>
    <row r="148" spans="1:6" x14ac:dyDescent="0.25">
      <c r="A148" s="4">
        <f>'Sorted Data'!C1219</f>
        <v>49</v>
      </c>
      <c r="B148" s="4" t="str">
        <f>'Sorted Data'!D1219</f>
        <v>Fmo3</v>
      </c>
      <c r="C148" s="4" t="str">
        <f>'Sorted Data'!E1219</f>
        <v>Undetermined</v>
      </c>
      <c r="D148" s="4">
        <f t="shared" si="19"/>
        <v>35</v>
      </c>
      <c r="E148">
        <f>'HKG Analysis'!D148</f>
        <v>17.641502380371094</v>
      </c>
      <c r="F148" s="6">
        <f t="shared" si="20"/>
        <v>17.358497619628906</v>
      </c>
    </row>
    <row r="149" spans="1:6" x14ac:dyDescent="0.25">
      <c r="A149" s="4">
        <f>'Sorted Data'!C1220</f>
        <v>50</v>
      </c>
      <c r="B149" s="4" t="str">
        <f>'Sorted Data'!D1220</f>
        <v>Fmo3</v>
      </c>
      <c r="C149" s="4" t="str">
        <f>'Sorted Data'!E1220</f>
        <v>Undetermined</v>
      </c>
      <c r="D149" s="4">
        <f t="shared" si="19"/>
        <v>35</v>
      </c>
      <c r="E149">
        <f>'HKG Analysis'!D149</f>
        <v>17.380786895751953</v>
      </c>
      <c r="F149" s="6">
        <f t="shared" si="20"/>
        <v>17.619213104248047</v>
      </c>
    </row>
    <row r="150" spans="1:6" x14ac:dyDescent="0.25">
      <c r="A150" s="4">
        <f>'Sorted Data'!C1221</f>
        <v>50</v>
      </c>
      <c r="B150" s="4" t="str">
        <f>'Sorted Data'!D1221</f>
        <v>Fmo3</v>
      </c>
      <c r="C150" s="4" t="str">
        <f>'Sorted Data'!E1221</f>
        <v>Undetermined</v>
      </c>
      <c r="D150" s="4">
        <f t="shared" si="19"/>
        <v>35</v>
      </c>
      <c r="E150">
        <f>'HKG Analysis'!D150</f>
        <v>17.380786895751953</v>
      </c>
      <c r="F150" s="6">
        <f t="shared" si="20"/>
        <v>17.619213104248047</v>
      </c>
    </row>
    <row r="151" spans="1:6" x14ac:dyDescent="0.25">
      <c r="A151" s="4">
        <f>'Sorted Data'!C1222</f>
        <v>50</v>
      </c>
      <c r="B151" s="4" t="str">
        <f>'Sorted Data'!D1222</f>
        <v>Fmo3</v>
      </c>
      <c r="C151" s="4" t="str">
        <f>'Sorted Data'!E1222</f>
        <v>Undetermined</v>
      </c>
      <c r="D151" s="4">
        <f t="shared" si="19"/>
        <v>35</v>
      </c>
      <c r="E151">
        <f>'HKG Analysis'!D151</f>
        <v>17.380786895751953</v>
      </c>
      <c r="F151" s="6">
        <f t="shared" si="20"/>
        <v>17.619213104248047</v>
      </c>
    </row>
    <row r="152" spans="1:6" x14ac:dyDescent="0.25">
      <c r="A152" s="4" t="str">
        <f>'Sorted Data'!C1223</f>
        <v>NTC</v>
      </c>
      <c r="B152" s="4" t="str">
        <f>'Sorted Data'!D1223</f>
        <v>Fmo3</v>
      </c>
      <c r="C152" s="4" t="str">
        <f>'Sorted Data'!E1223</f>
        <v>Undetermined</v>
      </c>
      <c r="D152" s="4">
        <f t="shared" si="19"/>
        <v>35</v>
      </c>
      <c r="F152" s="6"/>
    </row>
    <row r="153" spans="1:6" x14ac:dyDescent="0.25">
      <c r="A153" s="4" t="str">
        <f>'Sorted Data'!C1224</f>
        <v>NTC</v>
      </c>
      <c r="B153" s="4" t="str">
        <f>'Sorted Data'!D1224</f>
        <v>Fmo3</v>
      </c>
      <c r="C153" s="4" t="str">
        <f>'Sorted Data'!E1224</f>
        <v>Undetermined</v>
      </c>
      <c r="D153" s="4">
        <f t="shared" si="19"/>
        <v>35</v>
      </c>
      <c r="F153" s="6"/>
    </row>
    <row r="154" spans="1:6" x14ac:dyDescent="0.25">
      <c r="A154" s="4" t="str">
        <f>'Sorted Data'!C1225</f>
        <v>NTC</v>
      </c>
      <c r="B154" s="4" t="str">
        <f>'Sorted Data'!D1225</f>
        <v>Fmo3</v>
      </c>
      <c r="C154" s="4" t="str">
        <f>'Sorted Data'!E1225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10" priority="2" operator="greaterThan">
      <formula>34.99</formula>
    </cfRule>
    <cfRule type="cellIs" dxfId="9" priority="3" operator="greaterThan">
      <formula>35</formula>
    </cfRule>
  </conditionalFormatting>
  <conditionalFormatting sqref="V3:V6 V8:V11">
    <cfRule type="cellIs" dxfId="8" priority="1" operator="lessThan">
      <formula>0.1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AF5B-91D7-45D2-8CEF-6B3B9E3A4261}">
  <dimension ref="A1:AN155"/>
  <sheetViews>
    <sheetView topLeftCell="B1" zoomScale="80" zoomScaleNormal="80" workbookViewId="0">
      <selection activeCell="V41" sqref="V41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Data'!C1379</f>
        <v>1</v>
      </c>
      <c r="B2" s="4" t="str">
        <f>'Sorted Data'!D1379</f>
        <v>Tex101</v>
      </c>
      <c r="C2" s="4" t="str">
        <f>'Sorted Data'!E1379</f>
        <v>Undetermined</v>
      </c>
      <c r="D2" s="4">
        <f>IF(C2&gt;35,35,C2)</f>
        <v>35</v>
      </c>
      <c r="E2">
        <f>'HKG Analysis'!D2</f>
        <v>19.326430638631184</v>
      </c>
      <c r="F2" s="6" t="e">
        <f>C2-E2</f>
        <v>#VALUE!</v>
      </c>
      <c r="H2" s="4">
        <v>1</v>
      </c>
      <c r="I2" s="4" t="s">
        <v>324</v>
      </c>
      <c r="J2" s="4">
        <v>0</v>
      </c>
      <c r="K2" s="6">
        <f ca="1">AVERAGE(OFFSET($D$2,(ROW()-ROW($K$2))*3,,3))</f>
        <v>35</v>
      </c>
      <c r="L2" t="e">
        <f ca="1">AVERAGE(OFFSET($F$2,(ROW()-ROW($L$2))*3,,3))</f>
        <v>#VALUE!</v>
      </c>
      <c r="M2" s="10" t="e">
        <f ca="1">2^-(L2)</f>
        <v>#VALUE!</v>
      </c>
      <c r="N2" s="10" t="e">
        <f ca="1">AVERAGE(M2:M6)</f>
        <v>#VALUE!</v>
      </c>
      <c r="O2" s="11" t="e">
        <f ca="1">M2/$N$2</f>
        <v>#VALUE!</v>
      </c>
      <c r="Q2" t="s">
        <v>324</v>
      </c>
      <c r="R2" s="4" t="s">
        <v>342</v>
      </c>
      <c r="S2" s="11" t="e">
        <f ca="1">AVERAGE(O2:O6)</f>
        <v>#VALUE!</v>
      </c>
      <c r="T2" s="11" t="e">
        <f ca="1">STDEV(O2:O6)/SQRT(U2)</f>
        <v>#VALUE!</v>
      </c>
      <c r="U2" s="11">
        <f ca="1">COUNT(O2:O6)</f>
        <v>0</v>
      </c>
      <c r="Y2" t="e">
        <f ca="1">IF(S2&lt;1,-1/(S2),S2)</f>
        <v>#VALUE!</v>
      </c>
      <c r="AA2" s="11" t="e">
        <f ca="1">Y3</f>
        <v>#VALUE!</v>
      </c>
      <c r="AB2" s="11" t="e">
        <f ca="1">Y4</f>
        <v>#VALUE!</v>
      </c>
      <c r="AC2" s="11" t="e">
        <f ca="1">Y5</f>
        <v>#VALUE!</v>
      </c>
      <c r="AD2" s="11" t="e">
        <f ca="1">Y6</f>
        <v>#VALUE!</v>
      </c>
      <c r="AE2" s="11" t="e">
        <f ca="1">Y8</f>
        <v>#VALUE!</v>
      </c>
      <c r="AF2" s="11" t="e">
        <f ca="1">Y9</f>
        <v>#VALUE!</v>
      </c>
      <c r="AG2" s="11" t="e">
        <f ca="1">Y10</f>
        <v>#VALUE!</v>
      </c>
      <c r="AH2" s="11" t="e">
        <f ca="1">Y11</f>
        <v>#VALUE!</v>
      </c>
      <c r="AJ2" t="e">
        <f ca="1">L2</f>
        <v>#VALUE!</v>
      </c>
      <c r="AK2" t="e">
        <f ca="1">L7</f>
        <v>#VALUE!</v>
      </c>
      <c r="AL2" t="e" cm="1">
        <f t="array" aca="1" ref="AL2:AL6" ca="1">L12:L16</f>
        <v>#VALUE!</v>
      </c>
      <c r="AM2" t="e">
        <f ca="1">L17</f>
        <v>#VALUE!</v>
      </c>
      <c r="AN2" t="e">
        <f ca="1">L22</f>
        <v>#VALUE!</v>
      </c>
    </row>
    <row r="3" spans="1:40" x14ac:dyDescent="0.25">
      <c r="A3" s="4">
        <f>'Sorted Data'!C1380</f>
        <v>1</v>
      </c>
      <c r="B3" s="4" t="str">
        <f>'Sorted Data'!D1380</f>
        <v>Tex101</v>
      </c>
      <c r="C3" s="4" t="str">
        <f>'Sorted Data'!E1380</f>
        <v>Undetermined</v>
      </c>
      <c r="D3" s="4">
        <f t="shared" ref="D3:D66" si="0">IF(C3&gt;35,35,C3)</f>
        <v>35</v>
      </c>
      <c r="E3">
        <f>'HKG Analysis'!D3</f>
        <v>19.326430638631184</v>
      </c>
      <c r="F3" s="6" t="e">
        <f t="shared" ref="F3:F66" si="1">C3-E3</f>
        <v>#VALUE!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35</v>
      </c>
      <c r="L3" t="e">
        <f t="shared" ref="L3:L51" ca="1" si="3">AVERAGE(OFFSET($F$2,(ROW()-ROW($L$2))*3,,3))</f>
        <v>#VALUE!</v>
      </c>
      <c r="M3" s="10" t="e">
        <f t="shared" ref="M3:M51" ca="1" si="4">2^-(L3)</f>
        <v>#VALUE!</v>
      </c>
      <c r="O3" s="11" t="e">
        <f t="shared" ref="O3:O26" ca="1" si="5">M3/$N$2</f>
        <v>#VALUE!</v>
      </c>
      <c r="R3" s="4" t="s">
        <v>319</v>
      </c>
      <c r="S3" s="11" t="e">
        <f ca="1">AVERAGE(O7:O11)</f>
        <v>#VALUE!</v>
      </c>
      <c r="T3" s="11" t="e">
        <f ca="1">STDEV(O7:O11)/SQRT(U3)</f>
        <v>#VALUE!</v>
      </c>
      <c r="U3" s="11">
        <f ca="1">COUNT(O7:O11)</f>
        <v>0</v>
      </c>
      <c r="V3" s="13" t="e">
        <f ca="1">TTEST($L$2:$L$6,L7:L11,2,2)</f>
        <v>#VALUE!</v>
      </c>
      <c r="Y3" t="e">
        <f t="shared" ref="Y3:Y11" ca="1" si="6">IF(S3&lt;1,-1/(S3),S3)</f>
        <v>#VALUE!</v>
      </c>
      <c r="AJ3" t="e">
        <f t="shared" ref="AJ3:AJ6" ca="1" si="7">L3</f>
        <v>#VALUE!</v>
      </c>
      <c r="AK3" t="e">
        <f t="shared" ref="AK3:AK6" ca="1" si="8">L8</f>
        <v>#VALUE!</v>
      </c>
      <c r="AL3" t="e">
        <f ca="1"/>
        <v>#VALUE!</v>
      </c>
      <c r="AM3" t="e">
        <f t="shared" ref="AM3:AM6" ca="1" si="9">L18</f>
        <v>#VALUE!</v>
      </c>
      <c r="AN3" t="e">
        <f t="shared" ref="AN3:AN6" ca="1" si="10">L23</f>
        <v>#VALUE!</v>
      </c>
    </row>
    <row r="4" spans="1:40" x14ac:dyDescent="0.25">
      <c r="A4" s="4">
        <f>'Sorted Data'!C1381</f>
        <v>1</v>
      </c>
      <c r="B4" s="4" t="str">
        <f>'Sorted Data'!D1381</f>
        <v>Tex101</v>
      </c>
      <c r="C4" s="4" t="str">
        <f>'Sorted Data'!E1381</f>
        <v>Undetermined</v>
      </c>
      <c r="D4" s="4">
        <f t="shared" si="0"/>
        <v>35</v>
      </c>
      <c r="E4">
        <f>'HKG Analysis'!D4</f>
        <v>19.326430638631184</v>
      </c>
      <c r="F4" s="6" t="e">
        <f t="shared" si="1"/>
        <v>#VALUE!</v>
      </c>
      <c r="H4" s="4">
        <v>3</v>
      </c>
      <c r="I4" s="4" t="s">
        <v>324</v>
      </c>
      <c r="J4" s="4">
        <v>0</v>
      </c>
      <c r="K4" s="6">
        <f t="shared" ca="1" si="2"/>
        <v>35</v>
      </c>
      <c r="L4" t="e">
        <f t="shared" ca="1" si="3"/>
        <v>#VALUE!</v>
      </c>
      <c r="M4" s="10" t="e">
        <f t="shared" ca="1" si="4"/>
        <v>#VALUE!</v>
      </c>
      <c r="O4" s="11" t="e">
        <f t="shared" ca="1" si="5"/>
        <v>#VALUE!</v>
      </c>
      <c r="R4" s="4" t="s">
        <v>320</v>
      </c>
      <c r="S4" s="11" t="e">
        <f ca="1">AVERAGE(O12:O16)</f>
        <v>#VALUE!</v>
      </c>
      <c r="T4" s="11" t="e">
        <f ca="1">STDEV(O12:O16)/SQRT(U4)</f>
        <v>#VALUE!</v>
      </c>
      <c r="U4" s="11">
        <f ca="1">COUNT(O12:O16)</f>
        <v>0</v>
      </c>
      <c r="V4" s="13" t="e">
        <f ca="1">TTEST($L$2:$L$6,L12:L16,2,2)</f>
        <v>#VALUE!</v>
      </c>
      <c r="Y4" t="e">
        <f t="shared" ca="1" si="6"/>
        <v>#VALUE!</v>
      </c>
      <c r="AJ4" t="e">
        <f t="shared" ca="1" si="7"/>
        <v>#VALUE!</v>
      </c>
      <c r="AK4" t="e">
        <f t="shared" ca="1" si="8"/>
        <v>#VALUE!</v>
      </c>
      <c r="AL4" t="e">
        <f ca="1"/>
        <v>#VALUE!</v>
      </c>
      <c r="AM4" t="e">
        <f t="shared" ca="1" si="9"/>
        <v>#VALUE!</v>
      </c>
      <c r="AN4" t="e">
        <f t="shared" ca="1" si="10"/>
        <v>#VALUE!</v>
      </c>
    </row>
    <row r="5" spans="1:40" x14ac:dyDescent="0.25">
      <c r="A5" s="4">
        <f>'Sorted Data'!C1382</f>
        <v>2</v>
      </c>
      <c r="B5" s="4" t="str">
        <f>'Sorted Data'!D1382</f>
        <v>Tex101</v>
      </c>
      <c r="C5" s="4" t="str">
        <f>'Sorted Data'!E1382</f>
        <v>Undetermined</v>
      </c>
      <c r="D5" s="4">
        <f t="shared" si="0"/>
        <v>35</v>
      </c>
      <c r="E5">
        <f>'HKG Analysis'!D5</f>
        <v>19.509025573730469</v>
      </c>
      <c r="F5" s="6" t="e">
        <f t="shared" si="1"/>
        <v>#VALUE!</v>
      </c>
      <c r="H5" s="4">
        <v>4</v>
      </c>
      <c r="I5" s="4" t="s">
        <v>324</v>
      </c>
      <c r="J5" s="4">
        <v>0</v>
      </c>
      <c r="K5" s="6">
        <f t="shared" ca="1" si="2"/>
        <v>35</v>
      </c>
      <c r="L5" t="e">
        <f t="shared" ca="1" si="3"/>
        <v>#VALUE!</v>
      </c>
      <c r="M5" s="10" t="e">
        <f t="shared" ca="1" si="4"/>
        <v>#VALUE!</v>
      </c>
      <c r="O5" s="11" t="e">
        <f t="shared" ca="1" si="5"/>
        <v>#VALUE!</v>
      </c>
      <c r="R5" s="4" t="s">
        <v>321</v>
      </c>
      <c r="S5" s="11" t="e">
        <f ca="1">AVERAGE(O17:O21)</f>
        <v>#VALUE!</v>
      </c>
      <c r="T5" s="11" t="e">
        <f ca="1">STDEV(O17:O21)/SQRT(U5)</f>
        <v>#VALUE!</v>
      </c>
      <c r="U5" s="11">
        <f ca="1">COUNT(O17:O21)</f>
        <v>0</v>
      </c>
      <c r="V5" s="13" t="e">
        <f ca="1">TTEST($L$2:$L$6,L17:L21,2,2)</f>
        <v>#VALUE!</v>
      </c>
      <c r="Y5" t="e">
        <f t="shared" ca="1" si="6"/>
        <v>#VALUE!</v>
      </c>
      <c r="AJ5" t="e">
        <f t="shared" ca="1" si="7"/>
        <v>#VALUE!</v>
      </c>
      <c r="AK5" t="e">
        <f t="shared" ca="1" si="8"/>
        <v>#VALUE!</v>
      </c>
      <c r="AL5" t="e">
        <f ca="1"/>
        <v>#VALUE!</v>
      </c>
      <c r="AM5" t="e">
        <f t="shared" ca="1" si="9"/>
        <v>#VALUE!</v>
      </c>
      <c r="AN5" t="e">
        <f t="shared" ca="1" si="10"/>
        <v>#VALUE!</v>
      </c>
    </row>
    <row r="6" spans="1:40" x14ac:dyDescent="0.25">
      <c r="A6" s="4">
        <f>'Sorted Data'!C1383</f>
        <v>2</v>
      </c>
      <c r="B6" s="4" t="str">
        <f>'Sorted Data'!D1383</f>
        <v>Tex101</v>
      </c>
      <c r="C6" s="4" t="str">
        <f>'Sorted Data'!E1383</f>
        <v>Undetermined</v>
      </c>
      <c r="D6" s="4">
        <f t="shared" si="0"/>
        <v>35</v>
      </c>
      <c r="E6">
        <f>'HKG Analysis'!D6</f>
        <v>19.509025573730469</v>
      </c>
      <c r="F6" s="6" t="e">
        <f t="shared" si="1"/>
        <v>#VALUE!</v>
      </c>
      <c r="H6" s="4">
        <v>5</v>
      </c>
      <c r="I6" s="4" t="s">
        <v>324</v>
      </c>
      <c r="J6" s="4">
        <v>0</v>
      </c>
      <c r="K6" s="6">
        <f t="shared" ca="1" si="2"/>
        <v>35</v>
      </c>
      <c r="L6" t="e">
        <f t="shared" ca="1" si="3"/>
        <v>#VALUE!</v>
      </c>
      <c r="M6" s="10" t="e">
        <f t="shared" ca="1" si="4"/>
        <v>#VALUE!</v>
      </c>
      <c r="O6" s="11" t="e">
        <f t="shared" ca="1" si="5"/>
        <v>#VALUE!</v>
      </c>
      <c r="R6" s="4" t="s">
        <v>343</v>
      </c>
      <c r="S6" s="11" t="e">
        <f ca="1">AVERAGE(O22:O26)</f>
        <v>#VALUE!</v>
      </c>
      <c r="T6" s="11" t="e">
        <f ca="1">STDEV(O22:O26)/SQRT(U6)</f>
        <v>#VALUE!</v>
      </c>
      <c r="U6" s="11">
        <f ca="1">COUNT(O22:O26)</f>
        <v>0</v>
      </c>
      <c r="V6" s="13" t="e">
        <f ca="1">TTEST($L$2:$L$6,L22:L26,2,2)</f>
        <v>#VALUE!</v>
      </c>
      <c r="Y6" t="e">
        <f t="shared" ca="1" si="6"/>
        <v>#VALUE!</v>
      </c>
      <c r="AJ6" t="e">
        <f t="shared" ca="1" si="7"/>
        <v>#VALUE!</v>
      </c>
      <c r="AK6" t="e">
        <f t="shared" ca="1" si="8"/>
        <v>#VALUE!</v>
      </c>
      <c r="AL6" t="e">
        <f ca="1"/>
        <v>#VALUE!</v>
      </c>
      <c r="AM6" t="e">
        <f t="shared" ca="1" si="9"/>
        <v>#VALUE!</v>
      </c>
      <c r="AN6" t="e">
        <f t="shared" ca="1" si="10"/>
        <v>#VALUE!</v>
      </c>
    </row>
    <row r="7" spans="1:40" x14ac:dyDescent="0.25">
      <c r="A7" s="4">
        <f>'Sorted Data'!C1384</f>
        <v>2</v>
      </c>
      <c r="B7" s="4" t="str">
        <f>'Sorted Data'!D1384</f>
        <v>Tex101</v>
      </c>
      <c r="C7" s="4" t="str">
        <f>'Sorted Data'!E1384</f>
        <v>Undetermined</v>
      </c>
      <c r="D7" s="4">
        <f t="shared" si="0"/>
        <v>35</v>
      </c>
      <c r="E7">
        <f>'HKG Analysis'!D7</f>
        <v>19.509025573730469</v>
      </c>
      <c r="F7" s="6" t="e">
        <f t="shared" si="1"/>
        <v>#VALUE!</v>
      </c>
      <c r="H7" s="4">
        <v>6</v>
      </c>
      <c r="I7" s="4" t="s">
        <v>324</v>
      </c>
      <c r="J7" s="4" t="s">
        <v>319</v>
      </c>
      <c r="K7" s="6">
        <f t="shared" ca="1" si="2"/>
        <v>35</v>
      </c>
      <c r="L7" t="e">
        <f t="shared" ca="1" si="3"/>
        <v>#VALUE!</v>
      </c>
      <c r="M7" s="10" t="e">
        <f t="shared" ca="1" si="4"/>
        <v>#VALUE!</v>
      </c>
      <c r="O7" s="11" t="e">
        <f t="shared" ca="1" si="5"/>
        <v>#VALUE!</v>
      </c>
      <c r="Q7" t="s">
        <v>325</v>
      </c>
      <c r="R7" s="4" t="s">
        <v>342</v>
      </c>
      <c r="S7" s="11" t="e">
        <f ca="1">AVERAGE(O27:O31)</f>
        <v>#VALUE!</v>
      </c>
      <c r="T7" s="11" t="e">
        <f ca="1">STDEV(O27:O31)/SQRT(U7)</f>
        <v>#VALUE!</v>
      </c>
      <c r="U7" s="11">
        <f ca="1">COUNT(O27:O31)</f>
        <v>0</v>
      </c>
      <c r="V7" s="13"/>
      <c r="Y7" t="e">
        <f t="shared" ca="1" si="6"/>
        <v>#VALUE!</v>
      </c>
    </row>
    <row r="8" spans="1:40" x14ac:dyDescent="0.25">
      <c r="A8" s="4">
        <f>'Sorted Data'!C1385</f>
        <v>3</v>
      </c>
      <c r="B8" s="4" t="str">
        <f>'Sorted Data'!D1385</f>
        <v>Tex101</v>
      </c>
      <c r="C8" s="4" t="str">
        <f>'Sorted Data'!E1385</f>
        <v>Undetermined</v>
      </c>
      <c r="D8" s="4">
        <f t="shared" si="0"/>
        <v>35</v>
      </c>
      <c r="E8">
        <f>'HKG Analysis'!D8</f>
        <v>19.507649739583332</v>
      </c>
      <c r="F8" s="6" t="e">
        <f t="shared" si="1"/>
        <v>#VALUE!</v>
      </c>
      <c r="H8" s="4">
        <v>7</v>
      </c>
      <c r="I8" s="4" t="s">
        <v>324</v>
      </c>
      <c r="J8" s="4" t="s">
        <v>319</v>
      </c>
      <c r="K8" s="6">
        <f t="shared" ca="1" si="2"/>
        <v>35</v>
      </c>
      <c r="L8" t="e">
        <f t="shared" ca="1" si="3"/>
        <v>#VALUE!</v>
      </c>
      <c r="M8" s="10" t="e">
        <f t="shared" ca="1" si="4"/>
        <v>#VALUE!</v>
      </c>
      <c r="O8" s="11" t="e">
        <f t="shared" ca="1" si="5"/>
        <v>#VALUE!</v>
      </c>
      <c r="R8" s="4" t="s">
        <v>319</v>
      </c>
      <c r="S8" s="11" t="e">
        <f ca="1">AVERAGE(O32:O36)</f>
        <v>#VALUE!</v>
      </c>
      <c r="T8" s="11" t="e">
        <f ca="1">STDEV(O32:O36)/SQRT(U8)</f>
        <v>#VALUE!</v>
      </c>
      <c r="U8" s="11">
        <f ca="1">COUNT(O32:O36)</f>
        <v>0</v>
      </c>
      <c r="V8" s="13" t="e">
        <f ca="1">TTEST($L$27:$L$31,L32:L36,2,2)</f>
        <v>#VALUE!</v>
      </c>
      <c r="Y8" t="e">
        <f t="shared" ca="1" si="6"/>
        <v>#VALUE!</v>
      </c>
    </row>
    <row r="9" spans="1:40" x14ac:dyDescent="0.25">
      <c r="A9" s="4">
        <f>'Sorted Data'!C1386</f>
        <v>3</v>
      </c>
      <c r="B9" s="4" t="str">
        <f>'Sorted Data'!D1386</f>
        <v>Tex101</v>
      </c>
      <c r="C9" s="4" t="str">
        <f>'Sorted Data'!E1386</f>
        <v>Undetermined</v>
      </c>
      <c r="D9" s="4">
        <f t="shared" si="0"/>
        <v>35</v>
      </c>
      <c r="E9">
        <f>'HKG Analysis'!D9</f>
        <v>19.507649739583332</v>
      </c>
      <c r="F9" s="6" t="e">
        <f t="shared" si="1"/>
        <v>#VALUE!</v>
      </c>
      <c r="H9" s="4">
        <v>8</v>
      </c>
      <c r="I9" s="4" t="s">
        <v>324</v>
      </c>
      <c r="J9" s="4" t="s">
        <v>319</v>
      </c>
      <c r="K9" s="6">
        <f t="shared" ca="1" si="2"/>
        <v>35</v>
      </c>
      <c r="L9" t="e">
        <f t="shared" ca="1" si="3"/>
        <v>#VALUE!</v>
      </c>
      <c r="M9" s="10" t="e">
        <f t="shared" ca="1" si="4"/>
        <v>#VALUE!</v>
      </c>
      <c r="O9" s="11" t="e">
        <f t="shared" ca="1" si="5"/>
        <v>#VALUE!</v>
      </c>
      <c r="R9" s="4" t="s">
        <v>320</v>
      </c>
      <c r="S9" s="11" t="e">
        <f ca="1">AVERAGE(O37:O42)</f>
        <v>#VALUE!</v>
      </c>
      <c r="T9" s="11" t="e">
        <f ca="1">STDEV(O37:O42)/SQRT(U9)</f>
        <v>#VALUE!</v>
      </c>
      <c r="U9" s="11">
        <f ca="1">COUNT(O37:O42)</f>
        <v>0</v>
      </c>
      <c r="V9" s="13" t="e">
        <f ca="1">TTEST($L$27:$L$31,L37:L42,2,2)</f>
        <v>#VALUE!</v>
      </c>
      <c r="Y9" t="e">
        <f t="shared" ca="1" si="6"/>
        <v>#VALUE!</v>
      </c>
      <c r="AJ9" t="s">
        <v>325</v>
      </c>
    </row>
    <row r="10" spans="1:40" x14ac:dyDescent="0.25">
      <c r="A10" s="4">
        <f>'Sorted Data'!C1387</f>
        <v>3</v>
      </c>
      <c r="B10" s="4" t="str">
        <f>'Sorted Data'!D1387</f>
        <v>Tex101</v>
      </c>
      <c r="C10" s="4" t="str">
        <f>'Sorted Data'!E1387</f>
        <v>Undetermined</v>
      </c>
      <c r="D10" s="4">
        <f t="shared" si="0"/>
        <v>35</v>
      </c>
      <c r="E10">
        <f>'HKG Analysis'!D10</f>
        <v>19.507649739583332</v>
      </c>
      <c r="F10" s="6" t="e">
        <f t="shared" si="1"/>
        <v>#VALUE!</v>
      </c>
      <c r="H10" s="4">
        <v>9</v>
      </c>
      <c r="I10" s="4" t="s">
        <v>324</v>
      </c>
      <c r="J10" s="4" t="s">
        <v>319</v>
      </c>
      <c r="K10" s="6">
        <f t="shared" ca="1" si="2"/>
        <v>35</v>
      </c>
      <c r="L10" t="e">
        <f t="shared" ca="1" si="3"/>
        <v>#VALUE!</v>
      </c>
      <c r="M10" s="10" t="e">
        <f t="shared" ca="1" si="4"/>
        <v>#VALUE!</v>
      </c>
      <c r="O10" s="11" t="e">
        <f t="shared" ca="1" si="5"/>
        <v>#VALUE!</v>
      </c>
      <c r="R10" s="4" t="s">
        <v>321</v>
      </c>
      <c r="S10" s="11" t="e">
        <f ca="1">AVERAGE(O43:O47)</f>
        <v>#VALUE!</v>
      </c>
      <c r="T10" s="11" t="e">
        <f ca="1">STDEV(O43:O47)/SQRT(U10)</f>
        <v>#VALUE!</v>
      </c>
      <c r="U10" s="11">
        <f ca="1">COUNT(O43:O47)</f>
        <v>0</v>
      </c>
      <c r="V10" s="13" t="e">
        <f ca="1">TTEST($L$27:$L$31,L43:L47,2,2)</f>
        <v>#VALUE!</v>
      </c>
      <c r="Y10" t="e">
        <f t="shared" ca="1" si="6"/>
        <v>#VALUE!</v>
      </c>
      <c r="AJ10" t="e">
        <f ca="1">L27</f>
        <v>#VALUE!</v>
      </c>
      <c r="AK10" t="e">
        <f ca="1">L32</f>
        <v>#VALUE!</v>
      </c>
      <c r="AL10" t="e">
        <f ca="1">L37</f>
        <v>#VALUE!</v>
      </c>
      <c r="AM10" t="e">
        <f ca="1">L43</f>
        <v>#VALUE!</v>
      </c>
      <c r="AN10" t="e">
        <f ca="1">L48</f>
        <v>#VALUE!</v>
      </c>
    </row>
    <row r="11" spans="1:40" x14ac:dyDescent="0.25">
      <c r="A11" s="4">
        <f>'Sorted Data'!C1388</f>
        <v>4</v>
      </c>
      <c r="B11" s="4" t="str">
        <f>'Sorted Data'!D1388</f>
        <v>Tex101</v>
      </c>
      <c r="C11" s="4" t="str">
        <f>'Sorted Data'!E1388</f>
        <v>Undetermined</v>
      </c>
      <c r="D11" s="4">
        <f t="shared" si="0"/>
        <v>35</v>
      </c>
      <c r="E11">
        <f>'HKG Analysis'!D11</f>
        <v>19.073975245157879</v>
      </c>
      <c r="F11" s="6" t="e">
        <f t="shared" si="1"/>
        <v>#VALUE!</v>
      </c>
      <c r="H11" s="4">
        <v>10</v>
      </c>
      <c r="I11" s="4" t="s">
        <v>324</v>
      </c>
      <c r="J11" s="4" t="s">
        <v>319</v>
      </c>
      <c r="K11" s="6">
        <f t="shared" ca="1" si="2"/>
        <v>35</v>
      </c>
      <c r="L11" t="e">
        <f t="shared" ca="1" si="3"/>
        <v>#VALUE!</v>
      </c>
      <c r="M11" s="10" t="e">
        <f t="shared" ca="1" si="4"/>
        <v>#VALUE!</v>
      </c>
      <c r="O11" s="11" t="e">
        <f t="shared" ca="1" si="5"/>
        <v>#VALUE!</v>
      </c>
      <c r="R11" s="4" t="s">
        <v>343</v>
      </c>
      <c r="S11" s="11" t="e">
        <f ca="1">AVERAGE(O48:O51)</f>
        <v>#VALUE!</v>
      </c>
      <c r="T11" s="11" t="e">
        <f ca="1">STDEV(O48:O51)/SQRT(U11)</f>
        <v>#VALUE!</v>
      </c>
      <c r="U11" s="11">
        <f ca="1">COUNT(O48:O51)</f>
        <v>0</v>
      </c>
      <c r="V11" s="13" t="e">
        <f ca="1">TTEST($L$27:$L$31,L48:L51,2,2)</f>
        <v>#VALUE!</v>
      </c>
      <c r="Y11" t="e">
        <f t="shared" ca="1" si="6"/>
        <v>#VALUE!</v>
      </c>
      <c r="AJ11" t="e">
        <f t="shared" ref="AJ11:AJ14" ca="1" si="11">L28</f>
        <v>#VALUE!</v>
      </c>
      <c r="AK11" t="e">
        <f t="shared" ref="AK11:AK14" ca="1" si="12">L33</f>
        <v>#VALUE!</v>
      </c>
      <c r="AL11" t="e">
        <f t="shared" ref="AL11:AL15" ca="1" si="13">L38</f>
        <v>#VALUE!</v>
      </c>
      <c r="AM11" t="e">
        <f t="shared" ref="AM11:AM14" ca="1" si="14">L44</f>
        <v>#VALUE!</v>
      </c>
      <c r="AN11" t="e">
        <f t="shared" ref="AN11:AN13" ca="1" si="15">L49</f>
        <v>#VALUE!</v>
      </c>
    </row>
    <row r="12" spans="1:40" x14ac:dyDescent="0.25">
      <c r="A12" s="4">
        <f>'Sorted Data'!C1389</f>
        <v>4</v>
      </c>
      <c r="B12" s="4" t="str">
        <f>'Sorted Data'!D1389</f>
        <v>Tex101</v>
      </c>
      <c r="C12" s="4" t="str">
        <f>'Sorted Data'!E1389</f>
        <v>Undetermined</v>
      </c>
      <c r="D12" s="4">
        <f t="shared" si="0"/>
        <v>35</v>
      </c>
      <c r="E12">
        <f>'HKG Analysis'!D12</f>
        <v>19.073975245157879</v>
      </c>
      <c r="F12" s="6" t="e">
        <f t="shared" si="1"/>
        <v>#VALUE!</v>
      </c>
      <c r="H12" s="4">
        <v>11</v>
      </c>
      <c r="I12" s="4" t="s">
        <v>324</v>
      </c>
      <c r="J12" s="4" t="s">
        <v>320</v>
      </c>
      <c r="K12" s="6">
        <f t="shared" ca="1" si="2"/>
        <v>35</v>
      </c>
      <c r="L12" t="e">
        <f t="shared" ca="1" si="3"/>
        <v>#VALUE!</v>
      </c>
      <c r="M12" s="10" t="e">
        <f t="shared" ca="1" si="4"/>
        <v>#VALUE!</v>
      </c>
      <c r="O12" s="11" t="e">
        <f t="shared" ca="1" si="5"/>
        <v>#VALUE!</v>
      </c>
      <c r="AJ12" t="e">
        <f t="shared" ca="1" si="11"/>
        <v>#VALUE!</v>
      </c>
      <c r="AK12" t="e">
        <f t="shared" ca="1" si="12"/>
        <v>#VALUE!</v>
      </c>
      <c r="AL12" t="e">
        <f t="shared" ca="1" si="13"/>
        <v>#VALUE!</v>
      </c>
      <c r="AM12" t="e">
        <f t="shared" ca="1" si="14"/>
        <v>#VALUE!</v>
      </c>
      <c r="AN12" t="e">
        <f t="shared" ca="1" si="15"/>
        <v>#VALUE!</v>
      </c>
    </row>
    <row r="13" spans="1:40" x14ac:dyDescent="0.25">
      <c r="A13" s="4">
        <f>'Sorted Data'!C1390</f>
        <v>4</v>
      </c>
      <c r="B13" s="4" t="str">
        <f>'Sorted Data'!D1390</f>
        <v>Tex101</v>
      </c>
      <c r="C13" s="4" t="str">
        <f>'Sorted Data'!E1390</f>
        <v>Undetermined</v>
      </c>
      <c r="D13" s="4">
        <f t="shared" si="0"/>
        <v>35</v>
      </c>
      <c r="E13">
        <f>'HKG Analysis'!D13</f>
        <v>19.073975245157879</v>
      </c>
      <c r="F13" s="6" t="e">
        <f t="shared" si="1"/>
        <v>#VALUE!</v>
      </c>
      <c r="H13" s="4">
        <v>12</v>
      </c>
      <c r="I13" s="4" t="s">
        <v>324</v>
      </c>
      <c r="J13" s="4" t="s">
        <v>320</v>
      </c>
      <c r="K13" s="6">
        <f t="shared" ca="1" si="2"/>
        <v>35</v>
      </c>
      <c r="L13" t="e">
        <f t="shared" ca="1" si="3"/>
        <v>#VALUE!</v>
      </c>
      <c r="M13" s="10" t="e">
        <f t="shared" ca="1" si="4"/>
        <v>#VALUE!</v>
      </c>
      <c r="O13" s="11" t="e">
        <f t="shared" ca="1" si="5"/>
        <v>#VALUE!</v>
      </c>
      <c r="AJ13" t="e">
        <f t="shared" ca="1" si="11"/>
        <v>#VALUE!</v>
      </c>
      <c r="AK13" t="e">
        <f t="shared" ca="1" si="12"/>
        <v>#VALUE!</v>
      </c>
      <c r="AL13" t="e">
        <f t="shared" ca="1" si="13"/>
        <v>#VALUE!</v>
      </c>
      <c r="AM13" t="e">
        <f t="shared" ca="1" si="14"/>
        <v>#VALUE!</v>
      </c>
      <c r="AN13" t="e">
        <f t="shared" ca="1" si="15"/>
        <v>#VALUE!</v>
      </c>
    </row>
    <row r="14" spans="1:40" x14ac:dyDescent="0.25">
      <c r="A14" s="4">
        <f>'Sorted Data'!C1391</f>
        <v>5</v>
      </c>
      <c r="B14" s="4" t="str">
        <f>'Sorted Data'!D1391</f>
        <v>Tex101</v>
      </c>
      <c r="C14" s="4" t="str">
        <f>'Sorted Data'!E1391</f>
        <v>Undetermined</v>
      </c>
      <c r="D14" s="4">
        <f t="shared" si="0"/>
        <v>35</v>
      </c>
      <c r="E14">
        <f>'HKG Analysis'!D14</f>
        <v>19.54952112833659</v>
      </c>
      <c r="F14" s="6" t="e">
        <f t="shared" si="1"/>
        <v>#VALUE!</v>
      </c>
      <c r="H14" s="4">
        <v>13</v>
      </c>
      <c r="I14" s="4" t="s">
        <v>324</v>
      </c>
      <c r="J14" s="4" t="s">
        <v>320</v>
      </c>
      <c r="K14" s="6">
        <f t="shared" ca="1" si="2"/>
        <v>35</v>
      </c>
      <c r="L14" t="e">
        <f t="shared" ca="1" si="3"/>
        <v>#VALUE!</v>
      </c>
      <c r="M14" s="10" t="e">
        <f t="shared" ca="1" si="4"/>
        <v>#VALUE!</v>
      </c>
      <c r="O14" s="11" t="e">
        <f t="shared" ca="1" si="5"/>
        <v>#VALUE!</v>
      </c>
      <c r="AJ14" t="e">
        <f t="shared" ca="1" si="11"/>
        <v>#VALUE!</v>
      </c>
      <c r="AK14" t="e">
        <f t="shared" ca="1" si="12"/>
        <v>#VALUE!</v>
      </c>
      <c r="AL14" t="e">
        <f t="shared" ca="1" si="13"/>
        <v>#VALUE!</v>
      </c>
      <c r="AM14" t="e">
        <f t="shared" ca="1" si="14"/>
        <v>#VALUE!</v>
      </c>
    </row>
    <row r="15" spans="1:40" x14ac:dyDescent="0.25">
      <c r="A15" s="4">
        <f>'Sorted Data'!C1392</f>
        <v>5</v>
      </c>
      <c r="B15" s="4" t="str">
        <f>'Sorted Data'!D1392</f>
        <v>Tex101</v>
      </c>
      <c r="C15" s="4" t="str">
        <f>'Sorted Data'!E1392</f>
        <v>Undetermined</v>
      </c>
      <c r="D15" s="4">
        <f t="shared" si="0"/>
        <v>35</v>
      </c>
      <c r="E15">
        <f>'HKG Analysis'!D15</f>
        <v>19.54952112833659</v>
      </c>
      <c r="F15" s="6" t="e">
        <f t="shared" si="1"/>
        <v>#VALUE!</v>
      </c>
      <c r="H15" s="4">
        <v>14</v>
      </c>
      <c r="I15" s="4" t="s">
        <v>324</v>
      </c>
      <c r="J15" s="4" t="s">
        <v>320</v>
      </c>
      <c r="K15" s="6">
        <f t="shared" ca="1" si="2"/>
        <v>35</v>
      </c>
      <c r="L15" t="e">
        <f t="shared" ca="1" si="3"/>
        <v>#VALUE!</v>
      </c>
      <c r="M15" s="10" t="e">
        <f t="shared" ca="1" si="4"/>
        <v>#VALUE!</v>
      </c>
      <c r="O15" s="11" t="e">
        <f t="shared" ca="1" si="5"/>
        <v>#VALUE!</v>
      </c>
      <c r="AL15" t="e">
        <f t="shared" ca="1" si="13"/>
        <v>#VALUE!</v>
      </c>
    </row>
    <row r="16" spans="1:40" x14ac:dyDescent="0.25">
      <c r="A16" s="4">
        <f>'Sorted Data'!C1393</f>
        <v>5</v>
      </c>
      <c r="B16" s="4" t="str">
        <f>'Sorted Data'!D1393</f>
        <v>Tex101</v>
      </c>
      <c r="C16" s="4" t="str">
        <f>'Sorted Data'!E1393</f>
        <v>Undetermined</v>
      </c>
      <c r="D16" s="4">
        <f t="shared" si="0"/>
        <v>35</v>
      </c>
      <c r="E16">
        <f>'HKG Analysis'!D16</f>
        <v>19.54952112833659</v>
      </c>
      <c r="F16" s="6" t="e">
        <f t="shared" si="1"/>
        <v>#VALUE!</v>
      </c>
      <c r="H16" s="4">
        <v>15</v>
      </c>
      <c r="I16" s="4" t="s">
        <v>324</v>
      </c>
      <c r="J16" s="4" t="s">
        <v>320</v>
      </c>
      <c r="K16" s="6">
        <f t="shared" ca="1" si="2"/>
        <v>35</v>
      </c>
      <c r="L16" t="e">
        <f t="shared" ca="1" si="3"/>
        <v>#VALUE!</v>
      </c>
      <c r="M16" s="10" t="e">
        <f t="shared" ca="1" si="4"/>
        <v>#VALUE!</v>
      </c>
      <c r="O16" s="11" t="e">
        <f t="shared" ca="1" si="5"/>
        <v>#VALUE!</v>
      </c>
    </row>
    <row r="17" spans="1:15" x14ac:dyDescent="0.25">
      <c r="A17" s="4">
        <f>'Sorted Data'!C1394</f>
        <v>6</v>
      </c>
      <c r="B17" s="4" t="str">
        <f>'Sorted Data'!D1394</f>
        <v>Tex101</v>
      </c>
      <c r="C17" s="4" t="str">
        <f>'Sorted Data'!E1394</f>
        <v>Undetermined</v>
      </c>
      <c r="D17" s="4">
        <f t="shared" si="0"/>
        <v>35</v>
      </c>
      <c r="E17">
        <f>'HKG Analysis'!D17</f>
        <v>19.332894643147785</v>
      </c>
      <c r="F17" s="6" t="e">
        <f t="shared" si="1"/>
        <v>#VALUE!</v>
      </c>
      <c r="H17" s="4">
        <v>16</v>
      </c>
      <c r="I17" s="4" t="s">
        <v>324</v>
      </c>
      <c r="J17" s="4" t="s">
        <v>321</v>
      </c>
      <c r="K17" s="6">
        <f t="shared" ca="1" si="2"/>
        <v>35</v>
      </c>
      <c r="L17" t="e">
        <f t="shared" ca="1" si="3"/>
        <v>#VALUE!</v>
      </c>
      <c r="M17" s="10" t="e">
        <f t="shared" ca="1" si="4"/>
        <v>#VALUE!</v>
      </c>
      <c r="O17" s="11" t="e">
        <f t="shared" ca="1" si="5"/>
        <v>#VALUE!</v>
      </c>
    </row>
    <row r="18" spans="1:15" x14ac:dyDescent="0.25">
      <c r="A18" s="4">
        <f>'Sorted Data'!C1395</f>
        <v>6</v>
      </c>
      <c r="B18" s="4" t="str">
        <f>'Sorted Data'!D1395</f>
        <v>Tex101</v>
      </c>
      <c r="C18" s="4" t="str">
        <f>'Sorted Data'!E1395</f>
        <v>Undetermined</v>
      </c>
      <c r="D18" s="4">
        <f t="shared" si="0"/>
        <v>35</v>
      </c>
      <c r="E18">
        <f>'HKG Analysis'!D18</f>
        <v>19.332894643147785</v>
      </c>
      <c r="F18" s="6" t="e">
        <f t="shared" si="1"/>
        <v>#VALUE!</v>
      </c>
      <c r="H18" s="4">
        <v>17</v>
      </c>
      <c r="I18" s="4" t="s">
        <v>324</v>
      </c>
      <c r="J18" s="4" t="s">
        <v>321</v>
      </c>
      <c r="K18" s="6">
        <f t="shared" ca="1" si="2"/>
        <v>35</v>
      </c>
      <c r="L18" t="e">
        <f t="shared" ca="1" si="3"/>
        <v>#VALUE!</v>
      </c>
      <c r="M18" s="10" t="e">
        <f t="shared" ca="1" si="4"/>
        <v>#VALUE!</v>
      </c>
      <c r="O18" s="11" t="e">
        <f t="shared" ca="1" si="5"/>
        <v>#VALUE!</v>
      </c>
    </row>
    <row r="19" spans="1:15" x14ac:dyDescent="0.25">
      <c r="A19" s="4">
        <f>'Sorted Data'!C1396</f>
        <v>6</v>
      </c>
      <c r="B19" s="4" t="str">
        <f>'Sorted Data'!D1396</f>
        <v>Tex101</v>
      </c>
      <c r="C19" s="4" t="str">
        <f>'Sorted Data'!E1396</f>
        <v>Undetermined</v>
      </c>
      <c r="D19" s="4">
        <f t="shared" si="0"/>
        <v>35</v>
      </c>
      <c r="E19">
        <f>'HKG Analysis'!D19</f>
        <v>19.332894643147785</v>
      </c>
      <c r="F19" s="6" t="e">
        <f t="shared" si="1"/>
        <v>#VALUE!</v>
      </c>
      <c r="H19" s="4">
        <v>18</v>
      </c>
      <c r="I19" s="4" t="s">
        <v>324</v>
      </c>
      <c r="J19" s="4" t="s">
        <v>321</v>
      </c>
      <c r="K19" s="6">
        <f t="shared" ca="1" si="2"/>
        <v>35</v>
      </c>
      <c r="L19" t="e">
        <f t="shared" ca="1" si="3"/>
        <v>#VALUE!</v>
      </c>
      <c r="M19" s="10" t="e">
        <f t="shared" ca="1" si="4"/>
        <v>#VALUE!</v>
      </c>
      <c r="O19" s="11" t="e">
        <f t="shared" ca="1" si="5"/>
        <v>#VALUE!</v>
      </c>
    </row>
    <row r="20" spans="1:15" x14ac:dyDescent="0.25">
      <c r="A20" s="4">
        <f>'Sorted Data'!C1397</f>
        <v>7</v>
      </c>
      <c r="B20" s="4" t="str">
        <f>'Sorted Data'!D1397</f>
        <v>Tex101</v>
      </c>
      <c r="C20" s="4" t="str">
        <f>'Sorted Data'!E1397</f>
        <v>Undetermined</v>
      </c>
      <c r="D20" s="4">
        <f t="shared" si="0"/>
        <v>35</v>
      </c>
      <c r="E20">
        <f>'HKG Analysis'!D20</f>
        <v>19.611412048339844</v>
      </c>
      <c r="F20" s="6" t="e">
        <f t="shared" si="1"/>
        <v>#VALUE!</v>
      </c>
      <c r="H20" s="4">
        <v>19</v>
      </c>
      <c r="I20" s="4" t="s">
        <v>324</v>
      </c>
      <c r="J20" s="4" t="s">
        <v>321</v>
      </c>
      <c r="K20" s="6">
        <f t="shared" ca="1" si="2"/>
        <v>35</v>
      </c>
      <c r="L20" t="e">
        <f t="shared" ca="1" si="3"/>
        <v>#VALUE!</v>
      </c>
      <c r="M20" s="10" t="e">
        <f t="shared" ca="1" si="4"/>
        <v>#VALUE!</v>
      </c>
      <c r="O20" s="11" t="e">
        <f t="shared" ca="1" si="5"/>
        <v>#VALUE!</v>
      </c>
    </row>
    <row r="21" spans="1:15" x14ac:dyDescent="0.25">
      <c r="A21" s="4">
        <f>'Sorted Data'!C1398</f>
        <v>7</v>
      </c>
      <c r="B21" s="4" t="str">
        <f>'Sorted Data'!D1398</f>
        <v>Tex101</v>
      </c>
      <c r="C21" s="4" t="str">
        <f>'Sorted Data'!E1398</f>
        <v>Undetermined</v>
      </c>
      <c r="D21" s="4">
        <f t="shared" si="0"/>
        <v>35</v>
      </c>
      <c r="E21">
        <f>'HKG Analysis'!D21</f>
        <v>19.611412048339844</v>
      </c>
      <c r="F21" s="6" t="e">
        <f t="shared" si="1"/>
        <v>#VALUE!</v>
      </c>
      <c r="H21" s="4">
        <v>20</v>
      </c>
      <c r="I21" s="4" t="s">
        <v>324</v>
      </c>
      <c r="J21" s="4" t="s">
        <v>321</v>
      </c>
      <c r="K21" s="6">
        <f t="shared" ca="1" si="2"/>
        <v>35</v>
      </c>
      <c r="L21" t="e">
        <f t="shared" ca="1" si="3"/>
        <v>#VALUE!</v>
      </c>
      <c r="M21" s="10" t="e">
        <f t="shared" ca="1" si="4"/>
        <v>#VALUE!</v>
      </c>
      <c r="O21" s="11" t="e">
        <f t="shared" ca="1" si="5"/>
        <v>#VALUE!</v>
      </c>
    </row>
    <row r="22" spans="1:15" x14ac:dyDescent="0.25">
      <c r="A22" s="4">
        <f>'Sorted Data'!C1399</f>
        <v>7</v>
      </c>
      <c r="B22" s="4" t="str">
        <f>'Sorted Data'!D1399</f>
        <v>Tex101</v>
      </c>
      <c r="C22" s="4" t="str">
        <f>'Sorted Data'!E1399</f>
        <v>Undetermined</v>
      </c>
      <c r="D22" s="4">
        <f t="shared" si="0"/>
        <v>35</v>
      </c>
      <c r="E22">
        <f>'HKG Analysis'!D22</f>
        <v>19.611412048339844</v>
      </c>
      <c r="F22" s="6" t="e">
        <f t="shared" si="1"/>
        <v>#VALUE!</v>
      </c>
      <c r="H22" s="4">
        <v>21</v>
      </c>
      <c r="I22" s="4" t="s">
        <v>324</v>
      </c>
      <c r="J22" s="4" t="s">
        <v>322</v>
      </c>
      <c r="K22" s="6">
        <f t="shared" ca="1" si="2"/>
        <v>35</v>
      </c>
      <c r="L22" t="e">
        <f t="shared" ca="1" si="3"/>
        <v>#VALUE!</v>
      </c>
      <c r="M22" s="10" t="e">
        <f t="shared" ca="1" si="4"/>
        <v>#VALUE!</v>
      </c>
      <c r="O22" s="11" t="e">
        <f t="shared" ca="1" si="5"/>
        <v>#VALUE!</v>
      </c>
    </row>
    <row r="23" spans="1:15" x14ac:dyDescent="0.25">
      <c r="A23" s="4">
        <f>'Sorted Data'!C1400</f>
        <v>8</v>
      </c>
      <c r="B23" s="4" t="str">
        <f>'Sorted Data'!D1400</f>
        <v>Tex101</v>
      </c>
      <c r="C23" s="4" t="str">
        <f>'Sorted Data'!E1400</f>
        <v>Undetermined</v>
      </c>
      <c r="D23" s="4">
        <f t="shared" si="0"/>
        <v>35</v>
      </c>
      <c r="E23">
        <f>'HKG Analysis'!D23</f>
        <v>19.918854395548504</v>
      </c>
      <c r="F23" s="6" t="e">
        <f t="shared" si="1"/>
        <v>#VALUE!</v>
      </c>
      <c r="H23" s="4">
        <v>22</v>
      </c>
      <c r="I23" s="4" t="s">
        <v>324</v>
      </c>
      <c r="J23" s="4" t="s">
        <v>322</v>
      </c>
      <c r="K23" s="6">
        <f t="shared" ca="1" si="2"/>
        <v>35</v>
      </c>
      <c r="L23" t="e">
        <f t="shared" ca="1" si="3"/>
        <v>#VALUE!</v>
      </c>
      <c r="M23" s="10" t="e">
        <f t="shared" ca="1" si="4"/>
        <v>#VALUE!</v>
      </c>
      <c r="O23" s="11" t="e">
        <f t="shared" ca="1" si="5"/>
        <v>#VALUE!</v>
      </c>
    </row>
    <row r="24" spans="1:15" x14ac:dyDescent="0.25">
      <c r="A24" s="4">
        <f>'Sorted Data'!C1401</f>
        <v>8</v>
      </c>
      <c r="B24" s="4" t="str">
        <f>'Sorted Data'!D1401</f>
        <v>Tex101</v>
      </c>
      <c r="C24" s="4" t="str">
        <f>'Sorted Data'!E1401</f>
        <v>Undetermined</v>
      </c>
      <c r="D24" s="4">
        <f t="shared" si="0"/>
        <v>35</v>
      </c>
      <c r="E24">
        <f>'HKG Analysis'!D24</f>
        <v>19.918854395548504</v>
      </c>
      <c r="F24" s="6" t="e">
        <f t="shared" si="1"/>
        <v>#VALUE!</v>
      </c>
      <c r="H24" s="4">
        <v>23</v>
      </c>
      <c r="I24" s="4" t="s">
        <v>324</v>
      </c>
      <c r="J24" s="4" t="s">
        <v>322</v>
      </c>
      <c r="K24" s="6">
        <f t="shared" ca="1" si="2"/>
        <v>35</v>
      </c>
      <c r="L24" t="e">
        <f t="shared" ca="1" si="3"/>
        <v>#VALUE!</v>
      </c>
      <c r="M24" s="10" t="e">
        <f t="shared" ca="1" si="4"/>
        <v>#VALUE!</v>
      </c>
      <c r="O24" s="11" t="e">
        <f t="shared" ca="1" si="5"/>
        <v>#VALUE!</v>
      </c>
    </row>
    <row r="25" spans="1:15" x14ac:dyDescent="0.25">
      <c r="A25" s="4">
        <f>'Sorted Data'!C1402</f>
        <v>8</v>
      </c>
      <c r="B25" s="4" t="str">
        <f>'Sorted Data'!D1402</f>
        <v>Tex101</v>
      </c>
      <c r="C25" s="4" t="str">
        <f>'Sorted Data'!E1402</f>
        <v>Undetermined</v>
      </c>
      <c r="D25" s="4">
        <f t="shared" si="0"/>
        <v>35</v>
      </c>
      <c r="E25">
        <f>'HKG Analysis'!D25</f>
        <v>19.918854395548504</v>
      </c>
      <c r="F25" s="6" t="e">
        <f t="shared" si="1"/>
        <v>#VALUE!</v>
      </c>
      <c r="H25" s="4">
        <v>24</v>
      </c>
      <c r="I25" s="4" t="s">
        <v>324</v>
      </c>
      <c r="J25" s="4" t="s">
        <v>322</v>
      </c>
      <c r="K25" s="6">
        <f t="shared" ca="1" si="2"/>
        <v>35</v>
      </c>
      <c r="L25" t="e">
        <f t="shared" ca="1" si="3"/>
        <v>#VALUE!</v>
      </c>
      <c r="M25" s="10" t="e">
        <f t="shared" ca="1" si="4"/>
        <v>#VALUE!</v>
      </c>
      <c r="O25" s="11" t="e">
        <f t="shared" ca="1" si="5"/>
        <v>#VALUE!</v>
      </c>
    </row>
    <row r="26" spans="1:15" x14ac:dyDescent="0.25">
      <c r="A26" s="4">
        <f>'Sorted Data'!C1403</f>
        <v>9</v>
      </c>
      <c r="B26" s="4" t="str">
        <f>'Sorted Data'!D1403</f>
        <v>Tex101</v>
      </c>
      <c r="C26" s="4" t="str">
        <f>'Sorted Data'!E1403</f>
        <v>Undetermined</v>
      </c>
      <c r="D26" s="4">
        <f t="shared" si="0"/>
        <v>35</v>
      </c>
      <c r="E26">
        <f>'HKG Analysis'!D26</f>
        <v>19.908710479736328</v>
      </c>
      <c r="F26" s="6" t="e">
        <f t="shared" si="1"/>
        <v>#VALUE!</v>
      </c>
      <c r="H26" s="4">
        <v>25</v>
      </c>
      <c r="I26" s="4" t="s">
        <v>324</v>
      </c>
      <c r="J26" s="4" t="s">
        <v>322</v>
      </c>
      <c r="K26" s="6">
        <f t="shared" ca="1" si="2"/>
        <v>35</v>
      </c>
      <c r="L26" t="e">
        <f t="shared" ca="1" si="3"/>
        <v>#VALUE!</v>
      </c>
      <c r="M26" s="10" t="e">
        <f t="shared" ca="1" si="4"/>
        <v>#VALUE!</v>
      </c>
      <c r="O26" s="11" t="e">
        <f t="shared" ca="1" si="5"/>
        <v>#VALUE!</v>
      </c>
    </row>
    <row r="27" spans="1:15" x14ac:dyDescent="0.25">
      <c r="A27" s="4">
        <f>'Sorted Data'!C1404</f>
        <v>9</v>
      </c>
      <c r="B27" s="4" t="str">
        <f>'Sorted Data'!D1404</f>
        <v>Tex101</v>
      </c>
      <c r="C27" s="4" t="str">
        <f>'Sorted Data'!E1404</f>
        <v>Undetermined</v>
      </c>
      <c r="D27" s="4">
        <f t="shared" si="0"/>
        <v>35</v>
      </c>
      <c r="E27">
        <f>'HKG Analysis'!D27</f>
        <v>19.908710479736328</v>
      </c>
      <c r="F27" s="6" t="e">
        <f t="shared" si="1"/>
        <v>#VALUE!</v>
      </c>
      <c r="H27" s="4">
        <v>26</v>
      </c>
      <c r="I27" s="4" t="s">
        <v>325</v>
      </c>
      <c r="J27" s="4">
        <v>0</v>
      </c>
      <c r="K27" s="6">
        <f t="shared" ca="1" si="2"/>
        <v>35</v>
      </c>
      <c r="L27" t="e">
        <f t="shared" ca="1" si="3"/>
        <v>#VALUE!</v>
      </c>
      <c r="M27" s="10" t="e">
        <f t="shared" ca="1" si="4"/>
        <v>#VALUE!</v>
      </c>
      <c r="N27" s="10" t="e">
        <f ca="1">AVERAGE(M27:M31)</f>
        <v>#VALUE!</v>
      </c>
      <c r="O27" s="11" t="e">
        <f ca="1">M27/$N$27</f>
        <v>#VALUE!</v>
      </c>
    </row>
    <row r="28" spans="1:15" x14ac:dyDescent="0.25">
      <c r="A28" s="4">
        <f>'Sorted Data'!C1405</f>
        <v>9</v>
      </c>
      <c r="B28" s="4" t="str">
        <f>'Sorted Data'!D1405</f>
        <v>Tex101</v>
      </c>
      <c r="C28" s="4" t="str">
        <f>'Sorted Data'!E1405</f>
        <v>Undetermined</v>
      </c>
      <c r="D28" s="4">
        <f t="shared" si="0"/>
        <v>35</v>
      </c>
      <c r="E28">
        <f>'HKG Analysis'!D28</f>
        <v>19.908710479736328</v>
      </c>
      <c r="F28" s="6" t="e">
        <f t="shared" si="1"/>
        <v>#VALUE!</v>
      </c>
      <c r="H28" s="4">
        <v>27</v>
      </c>
      <c r="I28" s="4" t="s">
        <v>325</v>
      </c>
      <c r="J28" s="4">
        <v>0</v>
      </c>
      <c r="K28" s="6">
        <f t="shared" ca="1" si="2"/>
        <v>35</v>
      </c>
      <c r="L28" t="e">
        <f t="shared" ca="1" si="3"/>
        <v>#VALUE!</v>
      </c>
      <c r="M28" s="10" t="e">
        <f t="shared" ca="1" si="4"/>
        <v>#VALUE!</v>
      </c>
      <c r="O28" s="11" t="e">
        <f t="shared" ref="O28:O51" ca="1" si="16">M28/$N$27</f>
        <v>#VALUE!</v>
      </c>
    </row>
    <row r="29" spans="1:15" x14ac:dyDescent="0.25">
      <c r="A29" s="4">
        <f>'Sorted Data'!C1406</f>
        <v>10</v>
      </c>
      <c r="B29" s="4" t="str">
        <f>'Sorted Data'!D1406</f>
        <v>Tex101</v>
      </c>
      <c r="C29" s="4" t="str">
        <f>'Sorted Data'!E1406</f>
        <v>Undetermined</v>
      </c>
      <c r="D29" s="4">
        <f t="shared" si="0"/>
        <v>35</v>
      </c>
      <c r="E29">
        <f>'HKG Analysis'!D29</f>
        <v>19.190586725870769</v>
      </c>
      <c r="F29" s="6" t="e">
        <f t="shared" si="1"/>
        <v>#VALUE!</v>
      </c>
      <c r="H29" s="4">
        <v>28</v>
      </c>
      <c r="I29" s="4" t="s">
        <v>325</v>
      </c>
      <c r="J29" s="4">
        <v>0</v>
      </c>
      <c r="K29" s="6">
        <f t="shared" ca="1" si="2"/>
        <v>35</v>
      </c>
      <c r="L29" t="e">
        <f t="shared" ca="1" si="3"/>
        <v>#VALUE!</v>
      </c>
      <c r="M29" s="10" t="e">
        <f t="shared" ca="1" si="4"/>
        <v>#VALUE!</v>
      </c>
      <c r="O29" s="11" t="e">
        <f t="shared" ca="1" si="16"/>
        <v>#VALUE!</v>
      </c>
    </row>
    <row r="30" spans="1:15" x14ac:dyDescent="0.25">
      <c r="A30" s="4">
        <f>'Sorted Data'!C1407</f>
        <v>10</v>
      </c>
      <c r="B30" s="4" t="str">
        <f>'Sorted Data'!D1407</f>
        <v>Tex101</v>
      </c>
      <c r="C30" s="4" t="str">
        <f>'Sorted Data'!E1407</f>
        <v>Undetermined</v>
      </c>
      <c r="D30" s="4">
        <f t="shared" si="0"/>
        <v>35</v>
      </c>
      <c r="E30">
        <f>'HKG Analysis'!D30</f>
        <v>19.190586725870769</v>
      </c>
      <c r="F30" s="6" t="e">
        <f t="shared" si="1"/>
        <v>#VALUE!</v>
      </c>
      <c r="H30" s="4">
        <v>29</v>
      </c>
      <c r="I30" s="4" t="s">
        <v>325</v>
      </c>
      <c r="J30" s="4">
        <v>0</v>
      </c>
      <c r="K30" s="6">
        <f t="shared" ca="1" si="2"/>
        <v>35</v>
      </c>
      <c r="L30" t="e">
        <f t="shared" ca="1" si="3"/>
        <v>#VALUE!</v>
      </c>
      <c r="M30" s="10" t="e">
        <f t="shared" ca="1" si="4"/>
        <v>#VALUE!</v>
      </c>
      <c r="O30" s="11" t="e">
        <f t="shared" ca="1" si="16"/>
        <v>#VALUE!</v>
      </c>
    </row>
    <row r="31" spans="1:15" x14ac:dyDescent="0.25">
      <c r="A31" s="4">
        <f>'Sorted Data'!C1408</f>
        <v>10</v>
      </c>
      <c r="B31" s="4" t="str">
        <f>'Sorted Data'!D1408</f>
        <v>Tex101</v>
      </c>
      <c r="C31" s="4" t="str">
        <f>'Sorted Data'!E1408</f>
        <v>Undetermined</v>
      </c>
      <c r="D31" s="4">
        <f t="shared" si="0"/>
        <v>35</v>
      </c>
      <c r="E31">
        <f>'HKG Analysis'!D31</f>
        <v>19.190586725870769</v>
      </c>
      <c r="F31" s="6" t="e">
        <f t="shared" si="1"/>
        <v>#VALUE!</v>
      </c>
      <c r="H31" s="4">
        <v>30</v>
      </c>
      <c r="I31" s="4" t="s">
        <v>325</v>
      </c>
      <c r="J31" s="4">
        <v>0</v>
      </c>
      <c r="K31" s="6">
        <f t="shared" ca="1" si="2"/>
        <v>35</v>
      </c>
      <c r="L31" t="e">
        <f t="shared" ca="1" si="3"/>
        <v>#VALUE!</v>
      </c>
      <c r="M31" s="10" t="e">
        <f t="shared" ca="1" si="4"/>
        <v>#VALUE!</v>
      </c>
      <c r="O31" s="11" t="e">
        <f t="shared" ca="1" si="16"/>
        <v>#VALUE!</v>
      </c>
    </row>
    <row r="32" spans="1:15" x14ac:dyDescent="0.25">
      <c r="A32" s="4">
        <f>'Sorted Data'!C1409</f>
        <v>11</v>
      </c>
      <c r="B32" s="4" t="str">
        <f>'Sorted Data'!D1409</f>
        <v>Tex101</v>
      </c>
      <c r="C32" s="4" t="str">
        <f>'Sorted Data'!E1409</f>
        <v>Undetermined</v>
      </c>
      <c r="D32" s="4">
        <f t="shared" si="0"/>
        <v>35</v>
      </c>
      <c r="E32">
        <f>'HKG Analysis'!D32</f>
        <v>18.384205500284832</v>
      </c>
      <c r="F32" s="6" t="e">
        <f t="shared" si="1"/>
        <v>#VALUE!</v>
      </c>
      <c r="H32" s="4">
        <v>31</v>
      </c>
      <c r="I32" s="4" t="s">
        <v>325</v>
      </c>
      <c r="J32" s="4" t="s">
        <v>319</v>
      </c>
      <c r="K32" s="6">
        <f t="shared" ca="1" si="2"/>
        <v>35</v>
      </c>
      <c r="L32" t="e">
        <f t="shared" ca="1" si="3"/>
        <v>#VALUE!</v>
      </c>
      <c r="M32" s="10" t="e">
        <f t="shared" ca="1" si="4"/>
        <v>#VALUE!</v>
      </c>
      <c r="O32" s="11" t="e">
        <f t="shared" ca="1" si="16"/>
        <v>#VALUE!</v>
      </c>
    </row>
    <row r="33" spans="1:15" x14ac:dyDescent="0.25">
      <c r="A33" s="4">
        <f>'Sorted Data'!C1410</f>
        <v>11</v>
      </c>
      <c r="B33" s="4" t="str">
        <f>'Sorted Data'!D1410</f>
        <v>Tex101</v>
      </c>
      <c r="C33" s="4" t="str">
        <f>'Sorted Data'!E1410</f>
        <v>Undetermined</v>
      </c>
      <c r="D33" s="4">
        <f t="shared" si="0"/>
        <v>35</v>
      </c>
      <c r="E33">
        <f>'HKG Analysis'!D33</f>
        <v>18.384205500284832</v>
      </c>
      <c r="F33" s="6" t="e">
        <f t="shared" si="1"/>
        <v>#VALUE!</v>
      </c>
      <c r="H33" s="4">
        <v>32</v>
      </c>
      <c r="I33" s="4" t="s">
        <v>325</v>
      </c>
      <c r="J33" s="4" t="s">
        <v>319</v>
      </c>
      <c r="K33" s="6">
        <f t="shared" ca="1" si="2"/>
        <v>35</v>
      </c>
      <c r="L33" t="e">
        <f t="shared" ca="1" si="3"/>
        <v>#VALUE!</v>
      </c>
      <c r="M33" s="10" t="e">
        <f t="shared" ca="1" si="4"/>
        <v>#VALUE!</v>
      </c>
      <c r="O33" s="11" t="e">
        <f t="shared" ca="1" si="16"/>
        <v>#VALUE!</v>
      </c>
    </row>
    <row r="34" spans="1:15" x14ac:dyDescent="0.25">
      <c r="A34" s="4">
        <f>'Sorted Data'!C1411</f>
        <v>11</v>
      </c>
      <c r="B34" s="4" t="str">
        <f>'Sorted Data'!D1411</f>
        <v>Tex101</v>
      </c>
      <c r="C34" s="4" t="str">
        <f>'Sorted Data'!E1411</f>
        <v>Undetermined</v>
      </c>
      <c r="D34" s="4">
        <f t="shared" si="0"/>
        <v>35</v>
      </c>
      <c r="E34">
        <f>'HKG Analysis'!D34</f>
        <v>18.384205500284832</v>
      </c>
      <c r="F34" s="6" t="e">
        <f t="shared" si="1"/>
        <v>#VALUE!</v>
      </c>
      <c r="H34" s="4">
        <v>33</v>
      </c>
      <c r="I34" s="4" t="s">
        <v>325</v>
      </c>
      <c r="J34" s="4" t="s">
        <v>319</v>
      </c>
      <c r="K34" s="6">
        <f t="shared" ca="1" si="2"/>
        <v>35</v>
      </c>
      <c r="L34" t="e">
        <f t="shared" ca="1" si="3"/>
        <v>#VALUE!</v>
      </c>
      <c r="M34" s="10" t="e">
        <f t="shared" ca="1" si="4"/>
        <v>#VALUE!</v>
      </c>
      <c r="O34" s="11" t="e">
        <f t="shared" ca="1" si="16"/>
        <v>#VALUE!</v>
      </c>
    </row>
    <row r="35" spans="1:15" x14ac:dyDescent="0.25">
      <c r="A35" s="4">
        <f>'Sorted Data'!C1412</f>
        <v>12</v>
      </c>
      <c r="B35" s="4" t="str">
        <f>'Sorted Data'!D1412</f>
        <v>Tex101</v>
      </c>
      <c r="C35" s="4" t="str">
        <f>'Sorted Data'!E1412</f>
        <v>Undetermined</v>
      </c>
      <c r="D35" s="4">
        <f t="shared" si="0"/>
        <v>35</v>
      </c>
      <c r="E35">
        <f>'HKG Analysis'!D35</f>
        <v>17.987120310465496</v>
      </c>
      <c r="F35" s="6" t="e">
        <f t="shared" si="1"/>
        <v>#VALUE!</v>
      </c>
      <c r="H35" s="4">
        <v>34</v>
      </c>
      <c r="I35" s="4" t="s">
        <v>325</v>
      </c>
      <c r="J35" s="4" t="s">
        <v>319</v>
      </c>
      <c r="K35" s="6">
        <f t="shared" ca="1" si="2"/>
        <v>35</v>
      </c>
      <c r="L35" t="e">
        <f t="shared" ca="1" si="3"/>
        <v>#VALUE!</v>
      </c>
      <c r="M35" s="10" t="e">
        <f t="shared" ca="1" si="4"/>
        <v>#VALUE!</v>
      </c>
      <c r="O35" s="11" t="e">
        <f t="shared" ca="1" si="16"/>
        <v>#VALUE!</v>
      </c>
    </row>
    <row r="36" spans="1:15" x14ac:dyDescent="0.25">
      <c r="A36" s="4">
        <f>'Sorted Data'!C1413</f>
        <v>12</v>
      </c>
      <c r="B36" s="4" t="str">
        <f>'Sorted Data'!D1413</f>
        <v>Tex101</v>
      </c>
      <c r="C36" s="4" t="str">
        <f>'Sorted Data'!E1413</f>
        <v>Undetermined</v>
      </c>
      <c r="D36" s="4">
        <f t="shared" si="0"/>
        <v>35</v>
      </c>
      <c r="E36">
        <f>'HKG Analysis'!D36</f>
        <v>17.987120310465496</v>
      </c>
      <c r="F36" s="6" t="e">
        <f t="shared" si="1"/>
        <v>#VALUE!</v>
      </c>
      <c r="H36" s="4">
        <v>35</v>
      </c>
      <c r="I36" s="4" t="s">
        <v>325</v>
      </c>
      <c r="J36" s="4" t="s">
        <v>319</v>
      </c>
      <c r="K36" s="6">
        <f t="shared" ca="1" si="2"/>
        <v>35</v>
      </c>
      <c r="L36" t="e">
        <f t="shared" ca="1" si="3"/>
        <v>#VALUE!</v>
      </c>
      <c r="M36" s="10" t="e">
        <f t="shared" ca="1" si="4"/>
        <v>#VALUE!</v>
      </c>
      <c r="O36" s="11" t="e">
        <f t="shared" ca="1" si="16"/>
        <v>#VALUE!</v>
      </c>
    </row>
    <row r="37" spans="1:15" x14ac:dyDescent="0.25">
      <c r="A37" s="4">
        <f>'Sorted Data'!C1414</f>
        <v>12</v>
      </c>
      <c r="B37" s="4" t="str">
        <f>'Sorted Data'!D1414</f>
        <v>Tex101</v>
      </c>
      <c r="C37" s="4" t="str">
        <f>'Sorted Data'!E1414</f>
        <v>Undetermined</v>
      </c>
      <c r="D37" s="4">
        <f t="shared" si="0"/>
        <v>35</v>
      </c>
      <c r="E37">
        <f>'HKG Analysis'!D37</f>
        <v>17.987120310465496</v>
      </c>
      <c r="F37" s="6" t="e">
        <f t="shared" si="1"/>
        <v>#VALUE!</v>
      </c>
      <c r="H37" s="4">
        <v>36</v>
      </c>
      <c r="I37" s="4" t="s">
        <v>325</v>
      </c>
      <c r="J37" s="4" t="s">
        <v>320</v>
      </c>
      <c r="K37" s="6">
        <f t="shared" ca="1" si="2"/>
        <v>35</v>
      </c>
      <c r="L37" t="e">
        <f t="shared" ca="1" si="3"/>
        <v>#VALUE!</v>
      </c>
      <c r="M37" s="10" t="e">
        <f t="shared" ca="1" si="4"/>
        <v>#VALUE!</v>
      </c>
      <c r="O37" s="11" t="e">
        <f t="shared" ca="1" si="16"/>
        <v>#VALUE!</v>
      </c>
    </row>
    <row r="38" spans="1:15" x14ac:dyDescent="0.25">
      <c r="A38" s="4">
        <f>'Sorted Data'!C1415</f>
        <v>13</v>
      </c>
      <c r="B38" s="4" t="str">
        <f>'Sorted Data'!D1415</f>
        <v>Tex101</v>
      </c>
      <c r="C38" s="4" t="str">
        <f>'Sorted Data'!E1415</f>
        <v>Undetermined</v>
      </c>
      <c r="D38" s="4">
        <f t="shared" si="0"/>
        <v>35</v>
      </c>
      <c r="E38">
        <f>'HKG Analysis'!D38</f>
        <v>18.033167521158855</v>
      </c>
      <c r="F38" s="6" t="e">
        <f t="shared" si="1"/>
        <v>#VALUE!</v>
      </c>
      <c r="H38" s="4">
        <v>37</v>
      </c>
      <c r="I38" s="4" t="s">
        <v>325</v>
      </c>
      <c r="J38" s="4" t="s">
        <v>320</v>
      </c>
      <c r="K38" s="6">
        <f t="shared" ca="1" si="2"/>
        <v>35</v>
      </c>
      <c r="L38" t="e">
        <f t="shared" ca="1" si="3"/>
        <v>#VALUE!</v>
      </c>
      <c r="M38" s="10" t="e">
        <f t="shared" ca="1" si="4"/>
        <v>#VALUE!</v>
      </c>
      <c r="O38" s="11" t="e">
        <f t="shared" ca="1" si="16"/>
        <v>#VALUE!</v>
      </c>
    </row>
    <row r="39" spans="1:15" x14ac:dyDescent="0.25">
      <c r="A39" s="4">
        <f>'Sorted Data'!C1416</f>
        <v>13</v>
      </c>
      <c r="B39" s="4" t="str">
        <f>'Sorted Data'!D1416</f>
        <v>Tex101</v>
      </c>
      <c r="C39" s="4" t="str">
        <f>'Sorted Data'!E1416</f>
        <v>Undetermined</v>
      </c>
      <c r="D39" s="4">
        <f t="shared" si="0"/>
        <v>35</v>
      </c>
      <c r="E39">
        <f>'HKG Analysis'!D39</f>
        <v>18.033167521158855</v>
      </c>
      <c r="F39" s="6" t="e">
        <f t="shared" si="1"/>
        <v>#VALUE!</v>
      </c>
      <c r="H39" s="4">
        <v>38</v>
      </c>
      <c r="I39" s="4" t="s">
        <v>325</v>
      </c>
      <c r="J39" s="4" t="s">
        <v>320</v>
      </c>
      <c r="K39" s="6">
        <f t="shared" ca="1" si="2"/>
        <v>35</v>
      </c>
      <c r="L39" t="e">
        <f t="shared" ca="1" si="3"/>
        <v>#VALUE!</v>
      </c>
      <c r="M39" s="10" t="e">
        <f t="shared" ca="1" si="4"/>
        <v>#VALUE!</v>
      </c>
      <c r="O39" s="11" t="e">
        <f t="shared" ca="1" si="16"/>
        <v>#VALUE!</v>
      </c>
    </row>
    <row r="40" spans="1:15" x14ac:dyDescent="0.25">
      <c r="A40" s="4">
        <f>'Sorted Data'!C1417</f>
        <v>13</v>
      </c>
      <c r="B40" s="4" t="str">
        <f>'Sorted Data'!D1417</f>
        <v>Tex101</v>
      </c>
      <c r="C40" s="4" t="str">
        <f>'Sorted Data'!E1417</f>
        <v>Undetermined</v>
      </c>
      <c r="D40" s="4">
        <f t="shared" si="0"/>
        <v>35</v>
      </c>
      <c r="E40">
        <f>'HKG Analysis'!D40</f>
        <v>18.033167521158855</v>
      </c>
      <c r="F40" s="6" t="e">
        <f t="shared" si="1"/>
        <v>#VALUE!</v>
      </c>
      <c r="H40" s="4">
        <v>39</v>
      </c>
      <c r="I40" s="4" t="s">
        <v>325</v>
      </c>
      <c r="J40" s="4" t="s">
        <v>320</v>
      </c>
      <c r="K40" s="6">
        <f t="shared" ca="1" si="2"/>
        <v>35</v>
      </c>
      <c r="L40" t="e">
        <f t="shared" ca="1" si="3"/>
        <v>#VALUE!</v>
      </c>
      <c r="M40" s="10" t="e">
        <f t="shared" ca="1" si="4"/>
        <v>#VALUE!</v>
      </c>
      <c r="O40" s="11" t="e">
        <f t="shared" ca="1" si="16"/>
        <v>#VALUE!</v>
      </c>
    </row>
    <row r="41" spans="1:15" x14ac:dyDescent="0.25">
      <c r="A41" s="4">
        <f>'Sorted Data'!C1418</f>
        <v>14</v>
      </c>
      <c r="B41" s="4" t="str">
        <f>'Sorted Data'!D1418</f>
        <v>Tex101</v>
      </c>
      <c r="C41" s="4" t="str">
        <f>'Sorted Data'!E1418</f>
        <v>Undetermined</v>
      </c>
      <c r="D41" s="4">
        <f t="shared" si="0"/>
        <v>35</v>
      </c>
      <c r="E41">
        <f>'HKG Analysis'!D41</f>
        <v>18.067049662272137</v>
      </c>
      <c r="F41" s="6" t="e">
        <f t="shared" si="1"/>
        <v>#VALUE!</v>
      </c>
      <c r="H41" s="4">
        <v>40</v>
      </c>
      <c r="I41" s="4" t="s">
        <v>325</v>
      </c>
      <c r="J41" s="4" t="s">
        <v>320</v>
      </c>
      <c r="K41" s="6">
        <f t="shared" ca="1" si="2"/>
        <v>35</v>
      </c>
      <c r="L41" t="e">
        <f t="shared" ca="1" si="3"/>
        <v>#VALUE!</v>
      </c>
      <c r="M41" s="10" t="e">
        <f t="shared" ca="1" si="4"/>
        <v>#VALUE!</v>
      </c>
      <c r="O41" s="11" t="e">
        <f t="shared" ca="1" si="16"/>
        <v>#VALUE!</v>
      </c>
    </row>
    <row r="42" spans="1:15" x14ac:dyDescent="0.25">
      <c r="A42" s="4">
        <f>'Sorted Data'!C1419</f>
        <v>14</v>
      </c>
      <c r="B42" s="4" t="str">
        <f>'Sorted Data'!D1419</f>
        <v>Tex101</v>
      </c>
      <c r="C42" s="4" t="str">
        <f>'Sorted Data'!E1419</f>
        <v>Undetermined</v>
      </c>
      <c r="D42" s="4">
        <f t="shared" si="0"/>
        <v>35</v>
      </c>
      <c r="E42">
        <f>'HKG Analysis'!D42</f>
        <v>18.067049662272137</v>
      </c>
      <c r="F42" s="6" t="e">
        <f t="shared" si="1"/>
        <v>#VALUE!</v>
      </c>
      <c r="H42" s="4">
        <v>41</v>
      </c>
      <c r="I42" s="4" t="s">
        <v>325</v>
      </c>
      <c r="J42" s="4" t="s">
        <v>320</v>
      </c>
      <c r="K42" s="6">
        <f t="shared" ca="1" si="2"/>
        <v>35</v>
      </c>
      <c r="L42" t="e">
        <f t="shared" ca="1" si="3"/>
        <v>#VALUE!</v>
      </c>
      <c r="M42" s="10" t="e">
        <f t="shared" ca="1" si="4"/>
        <v>#VALUE!</v>
      </c>
      <c r="O42" s="11" t="e">
        <f t="shared" ca="1" si="16"/>
        <v>#VALUE!</v>
      </c>
    </row>
    <row r="43" spans="1:15" x14ac:dyDescent="0.25">
      <c r="A43" s="4">
        <f>'Sorted Data'!C1420</f>
        <v>14</v>
      </c>
      <c r="B43" s="4" t="str">
        <f>'Sorted Data'!D1420</f>
        <v>Tex101</v>
      </c>
      <c r="C43" s="4" t="str">
        <f>'Sorted Data'!E1420</f>
        <v>Undetermined</v>
      </c>
      <c r="D43" s="4">
        <f t="shared" si="0"/>
        <v>35</v>
      </c>
      <c r="E43">
        <f>'HKG Analysis'!D43</f>
        <v>18.067049662272137</v>
      </c>
      <c r="F43" s="6" t="e">
        <f t="shared" si="1"/>
        <v>#VALUE!</v>
      </c>
      <c r="H43" s="4">
        <v>42</v>
      </c>
      <c r="I43" s="4" t="s">
        <v>325</v>
      </c>
      <c r="J43" s="4" t="s">
        <v>321</v>
      </c>
      <c r="K43" s="6">
        <f t="shared" ca="1" si="2"/>
        <v>35</v>
      </c>
      <c r="L43" t="e">
        <f t="shared" ca="1" si="3"/>
        <v>#VALUE!</v>
      </c>
      <c r="M43" s="10" t="e">
        <f t="shared" ca="1" si="4"/>
        <v>#VALUE!</v>
      </c>
      <c r="O43" s="11" t="e">
        <f t="shared" ca="1" si="16"/>
        <v>#VALUE!</v>
      </c>
    </row>
    <row r="44" spans="1:15" x14ac:dyDescent="0.25">
      <c r="A44" s="4">
        <f>'Sorted Data'!C1421</f>
        <v>15</v>
      </c>
      <c r="B44" s="4" t="str">
        <f>'Sorted Data'!D1421</f>
        <v>Tex101</v>
      </c>
      <c r="C44" s="4" t="str">
        <f>'Sorted Data'!E1421</f>
        <v>Undetermined</v>
      </c>
      <c r="D44" s="4">
        <f t="shared" si="0"/>
        <v>35</v>
      </c>
      <c r="E44">
        <f>'HKG Analysis'!D44</f>
        <v>18.17125956217448</v>
      </c>
      <c r="F44" s="6" t="e">
        <f t="shared" si="1"/>
        <v>#VALUE!</v>
      </c>
      <c r="H44" s="4">
        <v>43</v>
      </c>
      <c r="I44" s="4" t="s">
        <v>325</v>
      </c>
      <c r="J44" s="4" t="s">
        <v>321</v>
      </c>
      <c r="K44" s="6">
        <f t="shared" ca="1" si="2"/>
        <v>35</v>
      </c>
      <c r="L44" t="e">
        <f t="shared" ca="1" si="3"/>
        <v>#VALUE!</v>
      </c>
      <c r="M44" s="10" t="e">
        <f t="shared" ca="1" si="4"/>
        <v>#VALUE!</v>
      </c>
      <c r="O44" s="11" t="e">
        <f t="shared" ca="1" si="16"/>
        <v>#VALUE!</v>
      </c>
    </row>
    <row r="45" spans="1:15" x14ac:dyDescent="0.25">
      <c r="A45" s="4">
        <f>'Sorted Data'!C1422</f>
        <v>15</v>
      </c>
      <c r="B45" s="4" t="str">
        <f>'Sorted Data'!D1422</f>
        <v>Tex101</v>
      </c>
      <c r="C45" s="4" t="str">
        <f>'Sorted Data'!E1422</f>
        <v>Undetermined</v>
      </c>
      <c r="D45" s="4">
        <f t="shared" si="0"/>
        <v>35</v>
      </c>
      <c r="E45">
        <f>'HKG Analysis'!D45</f>
        <v>18.17125956217448</v>
      </c>
      <c r="F45" s="6" t="e">
        <f t="shared" si="1"/>
        <v>#VALUE!</v>
      </c>
      <c r="H45" s="4">
        <v>44</v>
      </c>
      <c r="I45" s="4" t="s">
        <v>325</v>
      </c>
      <c r="J45" s="4" t="s">
        <v>321</v>
      </c>
      <c r="K45" s="6">
        <f t="shared" ca="1" si="2"/>
        <v>35</v>
      </c>
      <c r="L45" t="e">
        <f t="shared" ca="1" si="3"/>
        <v>#VALUE!</v>
      </c>
      <c r="M45" s="10" t="e">
        <f t="shared" ca="1" si="4"/>
        <v>#VALUE!</v>
      </c>
      <c r="O45" s="11" t="e">
        <f t="shared" ca="1" si="16"/>
        <v>#VALUE!</v>
      </c>
    </row>
    <row r="46" spans="1:15" x14ac:dyDescent="0.25">
      <c r="A46" s="4">
        <f>'Sorted Data'!C1423</f>
        <v>15</v>
      </c>
      <c r="B46" s="4" t="str">
        <f>'Sorted Data'!D1423</f>
        <v>Tex101</v>
      </c>
      <c r="C46" s="4" t="str">
        <f>'Sorted Data'!E1423</f>
        <v>Undetermined</v>
      </c>
      <c r="D46" s="4">
        <f t="shared" si="0"/>
        <v>35</v>
      </c>
      <c r="E46">
        <f>'HKG Analysis'!D46</f>
        <v>18.17125956217448</v>
      </c>
      <c r="F46" s="6" t="e">
        <f t="shared" si="1"/>
        <v>#VALUE!</v>
      </c>
      <c r="H46" s="4">
        <v>45</v>
      </c>
      <c r="I46" s="4" t="s">
        <v>325</v>
      </c>
      <c r="J46" s="4" t="s">
        <v>321</v>
      </c>
      <c r="K46" s="6">
        <f t="shared" ca="1" si="2"/>
        <v>35</v>
      </c>
      <c r="L46" t="e">
        <f t="shared" ca="1" si="3"/>
        <v>#VALUE!</v>
      </c>
      <c r="M46" s="10" t="e">
        <f t="shared" ca="1" si="4"/>
        <v>#VALUE!</v>
      </c>
      <c r="O46" s="11" t="e">
        <f t="shared" ca="1" si="16"/>
        <v>#VALUE!</v>
      </c>
    </row>
    <row r="47" spans="1:15" x14ac:dyDescent="0.25">
      <c r="A47" s="4">
        <f>'Sorted Data'!C1424</f>
        <v>16</v>
      </c>
      <c r="B47" s="4" t="str">
        <f>'Sorted Data'!D1424</f>
        <v>Tex101</v>
      </c>
      <c r="C47" s="4" t="str">
        <f>'Sorted Data'!E1424</f>
        <v>Undetermined</v>
      </c>
      <c r="D47" s="4">
        <f t="shared" si="0"/>
        <v>35</v>
      </c>
      <c r="E47">
        <f>'HKG Analysis'!D47</f>
        <v>18.759676615397137</v>
      </c>
      <c r="F47" s="6" t="e">
        <f t="shared" si="1"/>
        <v>#VALUE!</v>
      </c>
      <c r="H47" s="4">
        <v>46</v>
      </c>
      <c r="I47" s="4" t="s">
        <v>325</v>
      </c>
      <c r="J47" s="4" t="s">
        <v>321</v>
      </c>
      <c r="K47" s="6">
        <f t="shared" ca="1" si="2"/>
        <v>35</v>
      </c>
      <c r="L47" t="e">
        <f t="shared" ca="1" si="3"/>
        <v>#VALUE!</v>
      </c>
      <c r="M47" s="10" t="e">
        <f t="shared" ca="1" si="4"/>
        <v>#VALUE!</v>
      </c>
      <c r="O47" s="11" t="e">
        <f t="shared" ca="1" si="16"/>
        <v>#VALUE!</v>
      </c>
    </row>
    <row r="48" spans="1:15" x14ac:dyDescent="0.25">
      <c r="A48" s="4">
        <f>'Sorted Data'!C1425</f>
        <v>16</v>
      </c>
      <c r="B48" s="4" t="str">
        <f>'Sorted Data'!D1425</f>
        <v>Tex101</v>
      </c>
      <c r="C48" s="4" t="str">
        <f>'Sorted Data'!E1425</f>
        <v>Undetermined</v>
      </c>
      <c r="D48" s="4">
        <f t="shared" si="0"/>
        <v>35</v>
      </c>
      <c r="E48">
        <f>'HKG Analysis'!D48</f>
        <v>18.759676615397137</v>
      </c>
      <c r="F48" s="6" t="e">
        <f t="shared" si="1"/>
        <v>#VALUE!</v>
      </c>
      <c r="H48" s="4">
        <v>47</v>
      </c>
      <c r="I48" s="4" t="s">
        <v>325</v>
      </c>
      <c r="J48" s="4" t="s">
        <v>322</v>
      </c>
      <c r="K48" s="6">
        <f t="shared" ca="1" si="2"/>
        <v>35</v>
      </c>
      <c r="L48" t="e">
        <f t="shared" ca="1" si="3"/>
        <v>#VALUE!</v>
      </c>
      <c r="M48" s="10" t="e">
        <f t="shared" ca="1" si="4"/>
        <v>#VALUE!</v>
      </c>
      <c r="O48" s="11" t="e">
        <f t="shared" ca="1" si="16"/>
        <v>#VALUE!</v>
      </c>
    </row>
    <row r="49" spans="1:15" x14ac:dyDescent="0.25">
      <c r="A49" s="4">
        <f>'Sorted Data'!C1426</f>
        <v>16</v>
      </c>
      <c r="B49" s="4" t="str">
        <f>'Sorted Data'!D1426</f>
        <v>Tex101</v>
      </c>
      <c r="C49" s="4" t="str">
        <f>'Sorted Data'!E1426</f>
        <v>Undetermined</v>
      </c>
      <c r="D49" s="4">
        <f t="shared" si="0"/>
        <v>35</v>
      </c>
      <c r="E49">
        <f>'HKG Analysis'!D49</f>
        <v>18.759676615397137</v>
      </c>
      <c r="F49" s="6" t="e">
        <f t="shared" si="1"/>
        <v>#VALUE!</v>
      </c>
      <c r="H49" s="4">
        <v>48</v>
      </c>
      <c r="I49" s="4" t="s">
        <v>325</v>
      </c>
      <c r="J49" s="4" t="s">
        <v>322</v>
      </c>
      <c r="K49" s="6">
        <f t="shared" ca="1" si="2"/>
        <v>35</v>
      </c>
      <c r="L49" t="e">
        <f t="shared" ca="1" si="3"/>
        <v>#VALUE!</v>
      </c>
      <c r="M49" s="10" t="e">
        <f t="shared" ca="1" si="4"/>
        <v>#VALUE!</v>
      </c>
      <c r="O49" s="11" t="e">
        <f t="shared" ca="1" si="16"/>
        <v>#VALUE!</v>
      </c>
    </row>
    <row r="50" spans="1:15" x14ac:dyDescent="0.25">
      <c r="A50" s="4">
        <f>'Sorted Data'!C1427</f>
        <v>17</v>
      </c>
      <c r="B50" s="4" t="str">
        <f>'Sorted Data'!D1427</f>
        <v>Tex101</v>
      </c>
      <c r="C50" s="4" t="str">
        <f>'Sorted Data'!E1427</f>
        <v>Undetermined</v>
      </c>
      <c r="D50" s="4">
        <f t="shared" si="0"/>
        <v>35</v>
      </c>
      <c r="E50">
        <f>'HKG Analysis'!D50</f>
        <v>19.213569005330402</v>
      </c>
      <c r="F50" s="6" t="e">
        <f t="shared" si="1"/>
        <v>#VALUE!</v>
      </c>
      <c r="H50" s="4">
        <v>49</v>
      </c>
      <c r="I50" s="4" t="s">
        <v>325</v>
      </c>
      <c r="J50" s="4" t="s">
        <v>322</v>
      </c>
      <c r="K50" s="6">
        <f t="shared" ca="1" si="2"/>
        <v>35</v>
      </c>
      <c r="L50" t="e">
        <f t="shared" ca="1" si="3"/>
        <v>#VALUE!</v>
      </c>
      <c r="M50" s="10" t="e">
        <f t="shared" ca="1" si="4"/>
        <v>#VALUE!</v>
      </c>
      <c r="O50" s="11" t="e">
        <f t="shared" ca="1" si="16"/>
        <v>#VALUE!</v>
      </c>
    </row>
    <row r="51" spans="1:15" x14ac:dyDescent="0.25">
      <c r="A51" s="4">
        <f>'Sorted Data'!C1428</f>
        <v>17</v>
      </c>
      <c r="B51" s="4" t="str">
        <f>'Sorted Data'!D1428</f>
        <v>Tex101</v>
      </c>
      <c r="C51" s="4" t="str">
        <f>'Sorted Data'!E1428</f>
        <v>Undetermined</v>
      </c>
      <c r="D51" s="4">
        <f t="shared" si="0"/>
        <v>35</v>
      </c>
      <c r="E51">
        <f>'HKG Analysis'!D51</f>
        <v>19.213569005330402</v>
      </c>
      <c r="F51" s="6" t="e">
        <f t="shared" si="1"/>
        <v>#VALUE!</v>
      </c>
      <c r="H51" s="4">
        <v>50</v>
      </c>
      <c r="I51" s="4" t="s">
        <v>325</v>
      </c>
      <c r="J51" s="4" t="s">
        <v>322</v>
      </c>
      <c r="K51" s="6">
        <f t="shared" ca="1" si="2"/>
        <v>35</v>
      </c>
      <c r="L51" t="e">
        <f t="shared" ca="1" si="3"/>
        <v>#VALUE!</v>
      </c>
      <c r="M51" s="10" t="e">
        <f t="shared" ca="1" si="4"/>
        <v>#VALUE!</v>
      </c>
      <c r="O51" s="11" t="e">
        <f t="shared" ca="1" si="16"/>
        <v>#VALUE!</v>
      </c>
    </row>
    <row r="52" spans="1:15" x14ac:dyDescent="0.25">
      <c r="A52" s="4">
        <f>'Sorted Data'!C1429</f>
        <v>17</v>
      </c>
      <c r="B52" s="4" t="str">
        <f>'Sorted Data'!D1429</f>
        <v>Tex101</v>
      </c>
      <c r="C52" s="4" t="str">
        <f>'Sorted Data'!E1429</f>
        <v>Undetermined</v>
      </c>
      <c r="D52" s="4">
        <f t="shared" si="0"/>
        <v>35</v>
      </c>
      <c r="E52">
        <f>'HKG Analysis'!D52</f>
        <v>19.213569005330402</v>
      </c>
      <c r="F52" s="6" t="e">
        <f t="shared" si="1"/>
        <v>#VALUE!</v>
      </c>
    </row>
    <row r="53" spans="1:15" x14ac:dyDescent="0.25">
      <c r="A53" s="4">
        <f>'Sorted Data'!C1430</f>
        <v>18</v>
      </c>
      <c r="B53" s="4" t="str">
        <f>'Sorted Data'!D1430</f>
        <v>Tex101</v>
      </c>
      <c r="C53" s="4" t="str">
        <f>'Sorted Data'!E1430</f>
        <v>Undetermined</v>
      </c>
      <c r="D53" s="4">
        <f t="shared" si="0"/>
        <v>35</v>
      </c>
      <c r="E53">
        <f>'HKG Analysis'!D53</f>
        <v>19.05781364440918</v>
      </c>
      <c r="F53" s="6" t="e">
        <f t="shared" si="1"/>
        <v>#VALUE!</v>
      </c>
    </row>
    <row r="54" spans="1:15" x14ac:dyDescent="0.25">
      <c r="A54" s="4">
        <f>'Sorted Data'!C1431</f>
        <v>18</v>
      </c>
      <c r="B54" s="4" t="str">
        <f>'Sorted Data'!D1431</f>
        <v>Tex101</v>
      </c>
      <c r="C54" s="4" t="str">
        <f>'Sorted Data'!E1431</f>
        <v>Undetermined</v>
      </c>
      <c r="D54" s="4">
        <f t="shared" si="0"/>
        <v>35</v>
      </c>
      <c r="E54">
        <f>'HKG Analysis'!D54</f>
        <v>19.05781364440918</v>
      </c>
      <c r="F54" s="6" t="e">
        <f t="shared" si="1"/>
        <v>#VALUE!</v>
      </c>
    </row>
    <row r="55" spans="1:15" x14ac:dyDescent="0.25">
      <c r="A55" s="4">
        <f>'Sorted Data'!C1432</f>
        <v>18</v>
      </c>
      <c r="B55" s="4" t="str">
        <f>'Sorted Data'!D1432</f>
        <v>Tex101</v>
      </c>
      <c r="C55" s="4" t="str">
        <f>'Sorted Data'!E1432</f>
        <v>Undetermined</v>
      </c>
      <c r="D55" s="4">
        <f t="shared" si="0"/>
        <v>35</v>
      </c>
      <c r="E55">
        <f>'HKG Analysis'!D55</f>
        <v>19.05781364440918</v>
      </c>
      <c r="F55" s="6" t="e">
        <f t="shared" si="1"/>
        <v>#VALUE!</v>
      </c>
    </row>
    <row r="56" spans="1:15" x14ac:dyDescent="0.25">
      <c r="A56" s="4">
        <f>'Sorted Data'!C1433</f>
        <v>19</v>
      </c>
      <c r="B56" s="4" t="str">
        <f>'Sorted Data'!D1433</f>
        <v>Tex101</v>
      </c>
      <c r="C56" s="4" t="str">
        <f>'Sorted Data'!E1433</f>
        <v>Undetermined</v>
      </c>
      <c r="D56" s="4">
        <f t="shared" si="0"/>
        <v>35</v>
      </c>
      <c r="E56">
        <f>'HKG Analysis'!D56</f>
        <v>19.239555358886719</v>
      </c>
      <c r="F56" s="6" t="e">
        <f t="shared" si="1"/>
        <v>#VALUE!</v>
      </c>
    </row>
    <row r="57" spans="1:15" x14ac:dyDescent="0.25">
      <c r="A57" s="4">
        <f>'Sorted Data'!C1434</f>
        <v>19</v>
      </c>
      <c r="B57" s="4" t="str">
        <f>'Sorted Data'!D1434</f>
        <v>Tex101</v>
      </c>
      <c r="C57" s="4" t="str">
        <f>'Sorted Data'!E1434</f>
        <v>Undetermined</v>
      </c>
      <c r="D57" s="4">
        <f t="shared" si="0"/>
        <v>35</v>
      </c>
      <c r="E57">
        <f>'HKG Analysis'!D57</f>
        <v>19.239555358886719</v>
      </c>
      <c r="F57" s="6" t="e">
        <f t="shared" si="1"/>
        <v>#VALUE!</v>
      </c>
    </row>
    <row r="58" spans="1:15" x14ac:dyDescent="0.25">
      <c r="A58" s="4">
        <f>'Sorted Data'!C1435</f>
        <v>19</v>
      </c>
      <c r="B58" s="4" t="str">
        <f>'Sorted Data'!D1435</f>
        <v>Tex101</v>
      </c>
      <c r="C58" s="4" t="str">
        <f>'Sorted Data'!E1435</f>
        <v>Undetermined</v>
      </c>
      <c r="D58" s="4">
        <f t="shared" si="0"/>
        <v>35</v>
      </c>
      <c r="E58">
        <f>'HKG Analysis'!D58</f>
        <v>19.239555358886719</v>
      </c>
      <c r="F58" s="6" t="e">
        <f t="shared" si="1"/>
        <v>#VALUE!</v>
      </c>
    </row>
    <row r="59" spans="1:15" x14ac:dyDescent="0.25">
      <c r="A59" s="4">
        <f>'Sorted Data'!C1436</f>
        <v>20</v>
      </c>
      <c r="B59" s="4" t="str">
        <f>'Sorted Data'!D1436</f>
        <v>Tex101</v>
      </c>
      <c r="C59" s="4" t="str">
        <f>'Sorted Data'!E1436</f>
        <v>Undetermined</v>
      </c>
      <c r="D59" s="4">
        <f t="shared" si="0"/>
        <v>35</v>
      </c>
      <c r="E59">
        <f>'HKG Analysis'!D59</f>
        <v>19.005462646484375</v>
      </c>
      <c r="F59" s="6" t="e">
        <f t="shared" si="1"/>
        <v>#VALUE!</v>
      </c>
    </row>
    <row r="60" spans="1:15" x14ac:dyDescent="0.25">
      <c r="A60" s="4">
        <f>'Sorted Data'!C1437</f>
        <v>20</v>
      </c>
      <c r="B60" s="4" t="str">
        <f>'Sorted Data'!D1437</f>
        <v>Tex101</v>
      </c>
      <c r="C60" s="4" t="str">
        <f>'Sorted Data'!E1437</f>
        <v>Undetermined</v>
      </c>
      <c r="D60" s="4">
        <f t="shared" si="0"/>
        <v>35</v>
      </c>
      <c r="E60">
        <f>'HKG Analysis'!D60</f>
        <v>19.005462646484375</v>
      </c>
      <c r="F60" s="6" t="e">
        <f t="shared" si="1"/>
        <v>#VALUE!</v>
      </c>
    </row>
    <row r="61" spans="1:15" x14ac:dyDescent="0.25">
      <c r="A61" s="4">
        <f>'Sorted Data'!C1438</f>
        <v>20</v>
      </c>
      <c r="B61" s="4" t="str">
        <f>'Sorted Data'!D1438</f>
        <v>Tex101</v>
      </c>
      <c r="C61" s="4" t="str">
        <f>'Sorted Data'!E1438</f>
        <v>Undetermined</v>
      </c>
      <c r="D61" s="4">
        <f t="shared" si="0"/>
        <v>35</v>
      </c>
      <c r="E61">
        <f>'HKG Analysis'!D61</f>
        <v>19.005462646484375</v>
      </c>
      <c r="F61" s="6" t="e">
        <f t="shared" si="1"/>
        <v>#VALUE!</v>
      </c>
    </row>
    <row r="62" spans="1:15" x14ac:dyDescent="0.25">
      <c r="A62" s="4">
        <f>'Sorted Data'!C1439</f>
        <v>21</v>
      </c>
      <c r="B62" s="4" t="str">
        <f>'Sorted Data'!D1439</f>
        <v>Tex101</v>
      </c>
      <c r="C62" s="4" t="str">
        <f>'Sorted Data'!E1439</f>
        <v>Undetermined</v>
      </c>
      <c r="D62" s="4">
        <f t="shared" si="0"/>
        <v>35</v>
      </c>
      <c r="E62">
        <f>'HKG Analysis'!D62</f>
        <v>18.430726369222004</v>
      </c>
      <c r="F62" s="6" t="e">
        <f t="shared" si="1"/>
        <v>#VALUE!</v>
      </c>
    </row>
    <row r="63" spans="1:15" x14ac:dyDescent="0.25">
      <c r="A63" s="4">
        <f>'Sorted Data'!C1440</f>
        <v>21</v>
      </c>
      <c r="B63" s="4" t="str">
        <f>'Sorted Data'!D1440</f>
        <v>Tex101</v>
      </c>
      <c r="C63" s="4" t="str">
        <f>'Sorted Data'!E1440</f>
        <v>Undetermined</v>
      </c>
      <c r="D63" s="4">
        <f t="shared" si="0"/>
        <v>35</v>
      </c>
      <c r="E63">
        <f>'HKG Analysis'!D63</f>
        <v>18.430726369222004</v>
      </c>
      <c r="F63" s="6" t="e">
        <f t="shared" si="1"/>
        <v>#VALUE!</v>
      </c>
    </row>
    <row r="64" spans="1:15" x14ac:dyDescent="0.25">
      <c r="A64" s="4">
        <f>'Sorted Data'!C1441</f>
        <v>21</v>
      </c>
      <c r="B64" s="4" t="str">
        <f>'Sorted Data'!D1441</f>
        <v>Tex101</v>
      </c>
      <c r="C64" s="4" t="str">
        <f>'Sorted Data'!E1441</f>
        <v>Undetermined</v>
      </c>
      <c r="D64" s="4">
        <f t="shared" si="0"/>
        <v>35</v>
      </c>
      <c r="E64">
        <f>'HKG Analysis'!D64</f>
        <v>18.430726369222004</v>
      </c>
      <c r="F64" s="6" t="e">
        <f t="shared" si="1"/>
        <v>#VALUE!</v>
      </c>
    </row>
    <row r="65" spans="1:6" x14ac:dyDescent="0.25">
      <c r="A65" s="4">
        <f>'Sorted Data'!C1442</f>
        <v>22</v>
      </c>
      <c r="B65" s="4" t="str">
        <f>'Sorted Data'!D1442</f>
        <v>Tex101</v>
      </c>
      <c r="C65" s="4" t="str">
        <f>'Sorted Data'!E1442</f>
        <v>Undetermined</v>
      </c>
      <c r="D65" s="4">
        <f t="shared" si="0"/>
        <v>35</v>
      </c>
      <c r="E65">
        <f>'HKG Analysis'!D65</f>
        <v>18.509538650512695</v>
      </c>
      <c r="F65" s="6" t="e">
        <f t="shared" si="1"/>
        <v>#VALUE!</v>
      </c>
    </row>
    <row r="66" spans="1:6" x14ac:dyDescent="0.25">
      <c r="A66" s="4">
        <f>'Sorted Data'!C1443</f>
        <v>22</v>
      </c>
      <c r="B66" s="4" t="str">
        <f>'Sorted Data'!D1443</f>
        <v>Tex101</v>
      </c>
      <c r="C66" s="4" t="str">
        <f>'Sorted Data'!E1443</f>
        <v>Undetermined</v>
      </c>
      <c r="D66" s="4">
        <f t="shared" si="0"/>
        <v>35</v>
      </c>
      <c r="E66">
        <f>'HKG Analysis'!D66</f>
        <v>18.509538650512695</v>
      </c>
      <c r="F66" s="6" t="e">
        <f t="shared" si="1"/>
        <v>#VALUE!</v>
      </c>
    </row>
    <row r="67" spans="1:6" x14ac:dyDescent="0.25">
      <c r="A67" s="4">
        <f>'Sorted Data'!C1444</f>
        <v>22</v>
      </c>
      <c r="B67" s="4" t="str">
        <f>'Sorted Data'!D1444</f>
        <v>Tex101</v>
      </c>
      <c r="C67" s="4" t="str">
        <f>'Sorted Data'!E1444</f>
        <v>Undetermined</v>
      </c>
      <c r="D67" s="4">
        <f t="shared" ref="D67:D130" si="17">IF(C67&gt;35,35,C67)</f>
        <v>35</v>
      </c>
      <c r="E67">
        <f>'HKG Analysis'!D67</f>
        <v>18.509538650512695</v>
      </c>
      <c r="F67" s="6" t="e">
        <f t="shared" ref="F67:F130" si="18">C67-E67</f>
        <v>#VALUE!</v>
      </c>
    </row>
    <row r="68" spans="1:6" x14ac:dyDescent="0.25">
      <c r="A68" s="4">
        <f>'Sorted Data'!C1445</f>
        <v>23</v>
      </c>
      <c r="B68" s="4" t="str">
        <f>'Sorted Data'!D1445</f>
        <v>Tex101</v>
      </c>
      <c r="C68" s="4" t="str">
        <f>'Sorted Data'!E1445</f>
        <v>Undetermined</v>
      </c>
      <c r="D68" s="4">
        <f t="shared" si="17"/>
        <v>35</v>
      </c>
      <c r="E68">
        <f>'HKG Analysis'!D68</f>
        <v>18.970298767089844</v>
      </c>
      <c r="F68" s="6" t="e">
        <f t="shared" si="18"/>
        <v>#VALUE!</v>
      </c>
    </row>
    <row r="69" spans="1:6" x14ac:dyDescent="0.25">
      <c r="A69" s="4">
        <f>'Sorted Data'!C1446</f>
        <v>23</v>
      </c>
      <c r="B69" s="4" t="str">
        <f>'Sorted Data'!D1446</f>
        <v>Tex101</v>
      </c>
      <c r="C69" s="4" t="str">
        <f>'Sorted Data'!E1446</f>
        <v>Undetermined</v>
      </c>
      <c r="D69" s="4">
        <f t="shared" si="17"/>
        <v>35</v>
      </c>
      <c r="E69">
        <f>'HKG Analysis'!D69</f>
        <v>18.970298767089844</v>
      </c>
      <c r="F69" s="6" t="e">
        <f t="shared" si="18"/>
        <v>#VALUE!</v>
      </c>
    </row>
    <row r="70" spans="1:6" x14ac:dyDescent="0.25">
      <c r="A70" s="4">
        <f>'Sorted Data'!C1447</f>
        <v>23</v>
      </c>
      <c r="B70" s="4" t="str">
        <f>'Sorted Data'!D1447</f>
        <v>Tex101</v>
      </c>
      <c r="C70" s="4" t="str">
        <f>'Sorted Data'!E1447</f>
        <v>Undetermined</v>
      </c>
      <c r="D70" s="4">
        <f t="shared" si="17"/>
        <v>35</v>
      </c>
      <c r="E70">
        <f>'HKG Analysis'!D70</f>
        <v>18.970298767089844</v>
      </c>
      <c r="F70" s="6" t="e">
        <f t="shared" si="18"/>
        <v>#VALUE!</v>
      </c>
    </row>
    <row r="71" spans="1:6" x14ac:dyDescent="0.25">
      <c r="A71" s="4">
        <f>'Sorted Data'!C1448</f>
        <v>24</v>
      </c>
      <c r="B71" s="4" t="str">
        <f>'Sorted Data'!D1448</f>
        <v>Tex101</v>
      </c>
      <c r="C71" s="4" t="str">
        <f>'Sorted Data'!E1448</f>
        <v>Undetermined</v>
      </c>
      <c r="D71" s="4">
        <f t="shared" si="17"/>
        <v>35</v>
      </c>
      <c r="E71">
        <f>'HKG Analysis'!D71</f>
        <v>18.852489471435547</v>
      </c>
      <c r="F71" s="6" t="e">
        <f t="shared" si="18"/>
        <v>#VALUE!</v>
      </c>
    </row>
    <row r="72" spans="1:6" x14ac:dyDescent="0.25">
      <c r="A72" s="4">
        <f>'Sorted Data'!C1449</f>
        <v>24</v>
      </c>
      <c r="B72" s="4" t="str">
        <f>'Sorted Data'!D1449</f>
        <v>Tex101</v>
      </c>
      <c r="C72" s="4" t="str">
        <f>'Sorted Data'!E1449</f>
        <v>Undetermined</v>
      </c>
      <c r="D72" s="4">
        <f t="shared" si="17"/>
        <v>35</v>
      </c>
      <c r="E72">
        <f>'HKG Analysis'!D72</f>
        <v>18.852489471435547</v>
      </c>
      <c r="F72" s="6" t="e">
        <f t="shared" si="18"/>
        <v>#VALUE!</v>
      </c>
    </row>
    <row r="73" spans="1:6" x14ac:dyDescent="0.25">
      <c r="A73" s="4">
        <f>'Sorted Data'!C1450</f>
        <v>24</v>
      </c>
      <c r="B73" s="4" t="str">
        <f>'Sorted Data'!D1450</f>
        <v>Tex101</v>
      </c>
      <c r="C73" s="4" t="str">
        <f>'Sorted Data'!E1450</f>
        <v>Undetermined</v>
      </c>
      <c r="D73" s="4">
        <f t="shared" si="17"/>
        <v>35</v>
      </c>
      <c r="E73">
        <f>'HKG Analysis'!D73</f>
        <v>18.852489471435547</v>
      </c>
      <c r="F73" s="6" t="e">
        <f t="shared" si="18"/>
        <v>#VALUE!</v>
      </c>
    </row>
    <row r="74" spans="1:6" x14ac:dyDescent="0.25">
      <c r="A74" s="4">
        <f>'Sorted Data'!C1451</f>
        <v>25</v>
      </c>
      <c r="B74" s="4" t="str">
        <f>'Sorted Data'!D1451</f>
        <v>Tex101</v>
      </c>
      <c r="C74" s="4" t="str">
        <f>'Sorted Data'!E1451</f>
        <v>Undetermined</v>
      </c>
      <c r="D74" s="4">
        <f t="shared" si="17"/>
        <v>35</v>
      </c>
      <c r="E74">
        <f>'HKG Analysis'!D74</f>
        <v>18.499225616455078</v>
      </c>
      <c r="F74" s="6" t="e">
        <f t="shared" si="18"/>
        <v>#VALUE!</v>
      </c>
    </row>
    <row r="75" spans="1:6" x14ac:dyDescent="0.25">
      <c r="A75" s="4">
        <f>'Sorted Data'!C1452</f>
        <v>25</v>
      </c>
      <c r="B75" s="4" t="str">
        <f>'Sorted Data'!D1452</f>
        <v>Tex101</v>
      </c>
      <c r="C75" s="4" t="str">
        <f>'Sorted Data'!E1452</f>
        <v>Undetermined</v>
      </c>
      <c r="D75" s="4">
        <f t="shared" si="17"/>
        <v>35</v>
      </c>
      <c r="E75">
        <f>'HKG Analysis'!D75</f>
        <v>18.499225616455078</v>
      </c>
      <c r="F75" s="6" t="e">
        <f t="shared" si="18"/>
        <v>#VALUE!</v>
      </c>
    </row>
    <row r="76" spans="1:6" x14ac:dyDescent="0.25">
      <c r="A76" s="4">
        <f>'Sorted Data'!C1453</f>
        <v>25</v>
      </c>
      <c r="B76" s="4" t="str">
        <f>'Sorted Data'!D1453</f>
        <v>Tex101</v>
      </c>
      <c r="C76" s="4" t="str">
        <f>'Sorted Data'!E1453</f>
        <v>Undetermined</v>
      </c>
      <c r="D76" s="4">
        <f t="shared" si="17"/>
        <v>35</v>
      </c>
      <c r="E76">
        <f>'HKG Analysis'!D76</f>
        <v>18.499225616455078</v>
      </c>
      <c r="F76" s="6" t="e">
        <f t="shared" si="18"/>
        <v>#VALUE!</v>
      </c>
    </row>
    <row r="77" spans="1:6" x14ac:dyDescent="0.25">
      <c r="A77" s="4">
        <f>'Sorted Data'!C1454</f>
        <v>26</v>
      </c>
      <c r="B77" s="4" t="str">
        <f>'Sorted Data'!D1454</f>
        <v>Tex101</v>
      </c>
      <c r="C77" s="4" t="str">
        <f>'Sorted Data'!E1454</f>
        <v>Undetermined</v>
      </c>
      <c r="D77" s="4">
        <f t="shared" si="17"/>
        <v>35</v>
      </c>
      <c r="E77">
        <f>'HKG Analysis'!D77</f>
        <v>18.290826797485352</v>
      </c>
      <c r="F77" s="6" t="e">
        <f t="shared" si="18"/>
        <v>#VALUE!</v>
      </c>
    </row>
    <row r="78" spans="1:6" x14ac:dyDescent="0.25">
      <c r="A78" s="4">
        <f>'Sorted Data'!C1455</f>
        <v>26</v>
      </c>
      <c r="B78" s="4" t="str">
        <f>'Sorted Data'!D1455</f>
        <v>Tex101</v>
      </c>
      <c r="C78" s="4" t="str">
        <f>'Sorted Data'!E1455</f>
        <v>Undetermined</v>
      </c>
      <c r="D78" s="4">
        <f t="shared" si="17"/>
        <v>35</v>
      </c>
      <c r="E78">
        <f>'HKG Analysis'!D78</f>
        <v>18.290826797485352</v>
      </c>
      <c r="F78" s="6" t="e">
        <f t="shared" si="18"/>
        <v>#VALUE!</v>
      </c>
    </row>
    <row r="79" spans="1:6" x14ac:dyDescent="0.25">
      <c r="A79" s="4">
        <f>'Sorted Data'!C1456</f>
        <v>26</v>
      </c>
      <c r="B79" s="4" t="str">
        <f>'Sorted Data'!D1456</f>
        <v>Tex101</v>
      </c>
      <c r="C79" s="4" t="str">
        <f>'Sorted Data'!E1456</f>
        <v>Undetermined</v>
      </c>
      <c r="D79" s="4">
        <f t="shared" si="17"/>
        <v>35</v>
      </c>
      <c r="E79">
        <f>'HKG Analysis'!D79</f>
        <v>18.290826797485352</v>
      </c>
      <c r="F79" s="6" t="e">
        <f t="shared" si="18"/>
        <v>#VALUE!</v>
      </c>
    </row>
    <row r="80" spans="1:6" x14ac:dyDescent="0.25">
      <c r="A80" s="4">
        <f>'Sorted Data'!C1457</f>
        <v>27</v>
      </c>
      <c r="B80" s="4" t="str">
        <f>'Sorted Data'!D1457</f>
        <v>Tex101</v>
      </c>
      <c r="C80" s="4" t="str">
        <f>'Sorted Data'!E1457</f>
        <v>Undetermined</v>
      </c>
      <c r="D80" s="4">
        <f t="shared" si="17"/>
        <v>35</v>
      </c>
      <c r="E80">
        <f>'HKG Analysis'!D80</f>
        <v>18.295281728108723</v>
      </c>
      <c r="F80" s="6" t="e">
        <f t="shared" si="18"/>
        <v>#VALUE!</v>
      </c>
    </row>
    <row r="81" spans="1:6" x14ac:dyDescent="0.25">
      <c r="A81" s="4">
        <f>'Sorted Data'!C1458</f>
        <v>27</v>
      </c>
      <c r="B81" s="4" t="str">
        <f>'Sorted Data'!D1458</f>
        <v>Tex101</v>
      </c>
      <c r="C81" s="4">
        <f>'Sorted Data'!E1458</f>
        <v>37.294708251953125</v>
      </c>
      <c r="D81" s="4">
        <f t="shared" si="17"/>
        <v>35</v>
      </c>
      <c r="E81">
        <f>'HKG Analysis'!D81</f>
        <v>18.295281728108723</v>
      </c>
      <c r="F81" s="6">
        <f t="shared" si="18"/>
        <v>18.999426523844402</v>
      </c>
    </row>
    <row r="82" spans="1:6" x14ac:dyDescent="0.25">
      <c r="A82" s="4">
        <f>'Sorted Data'!C1459</f>
        <v>27</v>
      </c>
      <c r="B82" s="4" t="str">
        <f>'Sorted Data'!D1459</f>
        <v>Tex101</v>
      </c>
      <c r="C82" s="4" t="str">
        <f>'Sorted Data'!E1459</f>
        <v>Undetermined</v>
      </c>
      <c r="D82" s="4">
        <f t="shared" si="17"/>
        <v>35</v>
      </c>
      <c r="E82">
        <f>'HKG Analysis'!D82</f>
        <v>18.295281728108723</v>
      </c>
      <c r="F82" s="6" t="e">
        <f t="shared" si="18"/>
        <v>#VALUE!</v>
      </c>
    </row>
    <row r="83" spans="1:6" x14ac:dyDescent="0.25">
      <c r="A83" s="4">
        <f>'Sorted Data'!C1460</f>
        <v>28</v>
      </c>
      <c r="B83" s="4" t="str">
        <f>'Sorted Data'!D1460</f>
        <v>Tex101</v>
      </c>
      <c r="C83" s="4" t="str">
        <f>'Sorted Data'!E1460</f>
        <v>Undetermined</v>
      </c>
      <c r="D83" s="4">
        <f t="shared" si="17"/>
        <v>35</v>
      </c>
      <c r="E83">
        <f>'HKG Analysis'!D83</f>
        <v>18.442558924357098</v>
      </c>
      <c r="F83" s="6" t="e">
        <f t="shared" si="18"/>
        <v>#VALUE!</v>
      </c>
    </row>
    <row r="84" spans="1:6" x14ac:dyDescent="0.25">
      <c r="A84" s="4">
        <f>'Sorted Data'!C1461</f>
        <v>28</v>
      </c>
      <c r="B84" s="4" t="str">
        <f>'Sorted Data'!D1461</f>
        <v>Tex101</v>
      </c>
      <c r="C84" s="4" t="str">
        <f>'Sorted Data'!E1461</f>
        <v>Undetermined</v>
      </c>
      <c r="D84" s="4">
        <f t="shared" si="17"/>
        <v>35</v>
      </c>
      <c r="E84">
        <f>'HKG Analysis'!D84</f>
        <v>18.442558924357098</v>
      </c>
      <c r="F84" s="6" t="e">
        <f t="shared" si="18"/>
        <v>#VALUE!</v>
      </c>
    </row>
    <row r="85" spans="1:6" x14ac:dyDescent="0.25">
      <c r="A85" s="4">
        <f>'Sorted Data'!C1462</f>
        <v>28</v>
      </c>
      <c r="B85" s="4" t="str">
        <f>'Sorted Data'!D1462</f>
        <v>Tex101</v>
      </c>
      <c r="C85" s="4" t="str">
        <f>'Sorted Data'!E1462</f>
        <v>Undetermined</v>
      </c>
      <c r="D85" s="4">
        <f t="shared" si="17"/>
        <v>35</v>
      </c>
      <c r="E85">
        <f>'HKG Analysis'!D85</f>
        <v>18.442558924357098</v>
      </c>
      <c r="F85" s="6" t="e">
        <f t="shared" si="18"/>
        <v>#VALUE!</v>
      </c>
    </row>
    <row r="86" spans="1:6" x14ac:dyDescent="0.25">
      <c r="A86" s="4">
        <f>'Sorted Data'!C1463</f>
        <v>29</v>
      </c>
      <c r="B86" s="4" t="str">
        <f>'Sorted Data'!D1463</f>
        <v>Tex101</v>
      </c>
      <c r="C86" s="4" t="str">
        <f>'Sorted Data'!E1463</f>
        <v>Undetermined</v>
      </c>
      <c r="D86" s="4">
        <f t="shared" si="17"/>
        <v>35</v>
      </c>
      <c r="E86">
        <f>'HKG Analysis'!D86</f>
        <v>18.380696614583332</v>
      </c>
      <c r="F86" s="6" t="e">
        <f t="shared" si="18"/>
        <v>#VALUE!</v>
      </c>
    </row>
    <row r="87" spans="1:6" x14ac:dyDescent="0.25">
      <c r="A87" s="4">
        <f>'Sorted Data'!C1464</f>
        <v>29</v>
      </c>
      <c r="B87" s="4" t="str">
        <f>'Sorted Data'!D1464</f>
        <v>Tex101</v>
      </c>
      <c r="C87" s="4">
        <f>'Sorted Data'!E1464</f>
        <v>35.666370391845703</v>
      </c>
      <c r="D87" s="4">
        <f t="shared" si="17"/>
        <v>35</v>
      </c>
      <c r="E87">
        <f>'HKG Analysis'!D87</f>
        <v>18.380696614583332</v>
      </c>
      <c r="F87" s="6">
        <f t="shared" si="18"/>
        <v>17.285673777262371</v>
      </c>
    </row>
    <row r="88" spans="1:6" x14ac:dyDescent="0.25">
      <c r="A88" s="4">
        <f>'Sorted Data'!C1465</f>
        <v>29</v>
      </c>
      <c r="B88" s="4" t="str">
        <f>'Sorted Data'!D1465</f>
        <v>Tex101</v>
      </c>
      <c r="C88" s="4" t="str">
        <f>'Sorted Data'!E1465</f>
        <v>Undetermined</v>
      </c>
      <c r="D88" s="4">
        <f t="shared" si="17"/>
        <v>35</v>
      </c>
      <c r="E88">
        <f>'HKG Analysis'!D88</f>
        <v>18.380696614583332</v>
      </c>
      <c r="F88" s="6" t="e">
        <f t="shared" si="18"/>
        <v>#VALUE!</v>
      </c>
    </row>
    <row r="89" spans="1:6" x14ac:dyDescent="0.25">
      <c r="A89" s="4">
        <f>'Sorted Data'!C1466</f>
        <v>30</v>
      </c>
      <c r="B89" s="4" t="str">
        <f>'Sorted Data'!D1466</f>
        <v>Tex101</v>
      </c>
      <c r="C89" s="4" t="str">
        <f>'Sorted Data'!E1466</f>
        <v>Undetermined</v>
      </c>
      <c r="D89" s="4">
        <f t="shared" si="17"/>
        <v>35</v>
      </c>
      <c r="E89">
        <f>'HKG Analysis'!D89</f>
        <v>18.415869394938152</v>
      </c>
      <c r="F89" s="6" t="e">
        <f t="shared" si="18"/>
        <v>#VALUE!</v>
      </c>
    </row>
    <row r="90" spans="1:6" x14ac:dyDescent="0.25">
      <c r="A90" s="4">
        <f>'Sorted Data'!C1467</f>
        <v>30</v>
      </c>
      <c r="B90" s="4" t="str">
        <f>'Sorted Data'!D1467</f>
        <v>Tex101</v>
      </c>
      <c r="C90" s="4" t="str">
        <f>'Sorted Data'!E1467</f>
        <v>Undetermined</v>
      </c>
      <c r="D90" s="4">
        <f t="shared" si="17"/>
        <v>35</v>
      </c>
      <c r="E90">
        <f>'HKG Analysis'!D90</f>
        <v>18.415869394938152</v>
      </c>
      <c r="F90" s="6" t="e">
        <f t="shared" si="18"/>
        <v>#VALUE!</v>
      </c>
    </row>
    <row r="91" spans="1:6" x14ac:dyDescent="0.25">
      <c r="A91" s="4">
        <f>'Sorted Data'!C1468</f>
        <v>30</v>
      </c>
      <c r="B91" s="4" t="str">
        <f>'Sorted Data'!D1468</f>
        <v>Tex101</v>
      </c>
      <c r="C91" s="4" t="str">
        <f>'Sorted Data'!E1468</f>
        <v>Undetermined</v>
      </c>
      <c r="D91" s="4">
        <f t="shared" si="17"/>
        <v>35</v>
      </c>
      <c r="E91">
        <f>'HKG Analysis'!D91</f>
        <v>18.415869394938152</v>
      </c>
      <c r="F91" s="6" t="e">
        <f t="shared" si="18"/>
        <v>#VALUE!</v>
      </c>
    </row>
    <row r="92" spans="1:6" x14ac:dyDescent="0.25">
      <c r="A92" s="4">
        <f>'Sorted Data'!C1469</f>
        <v>31</v>
      </c>
      <c r="B92" s="4" t="str">
        <f>'Sorted Data'!D1469</f>
        <v>Tex101</v>
      </c>
      <c r="C92" s="4" t="str">
        <f>'Sorted Data'!E1469</f>
        <v>Undetermined</v>
      </c>
      <c r="D92" s="4">
        <f t="shared" si="17"/>
        <v>35</v>
      </c>
      <c r="E92">
        <f>'HKG Analysis'!D92</f>
        <v>18.247453689575195</v>
      </c>
      <c r="F92" s="6" t="e">
        <f t="shared" si="18"/>
        <v>#VALUE!</v>
      </c>
    </row>
    <row r="93" spans="1:6" x14ac:dyDescent="0.25">
      <c r="A93" s="4">
        <f>'Sorted Data'!C1470</f>
        <v>31</v>
      </c>
      <c r="B93" s="4" t="str">
        <f>'Sorted Data'!D1470</f>
        <v>Tex101</v>
      </c>
      <c r="C93" s="4">
        <f>'Sorted Data'!E1470</f>
        <v>36.965564727783203</v>
      </c>
      <c r="D93" s="4">
        <f t="shared" si="17"/>
        <v>35</v>
      </c>
      <c r="E93">
        <f>'HKG Analysis'!D93</f>
        <v>18.247453689575195</v>
      </c>
      <c r="F93" s="6">
        <f t="shared" si="18"/>
        <v>18.718111038208008</v>
      </c>
    </row>
    <row r="94" spans="1:6" x14ac:dyDescent="0.25">
      <c r="A94" s="4">
        <f>'Sorted Data'!C1471</f>
        <v>31</v>
      </c>
      <c r="B94" s="4" t="str">
        <f>'Sorted Data'!D1471</f>
        <v>Tex101</v>
      </c>
      <c r="C94" s="4" t="str">
        <f>'Sorted Data'!E1471</f>
        <v>Undetermined</v>
      </c>
      <c r="D94" s="4">
        <f t="shared" si="17"/>
        <v>35</v>
      </c>
      <c r="E94">
        <f>'HKG Analysis'!D94</f>
        <v>18.247453689575195</v>
      </c>
      <c r="F94" s="6" t="e">
        <f t="shared" si="18"/>
        <v>#VALUE!</v>
      </c>
    </row>
    <row r="95" spans="1:6" x14ac:dyDescent="0.25">
      <c r="A95" s="4">
        <f>'Sorted Data'!C1472</f>
        <v>32</v>
      </c>
      <c r="B95" s="4" t="str">
        <f>'Sorted Data'!D1472</f>
        <v>Tex101</v>
      </c>
      <c r="C95" s="4" t="str">
        <f>'Sorted Data'!E1472</f>
        <v>Undetermined</v>
      </c>
      <c r="D95" s="4">
        <f t="shared" si="17"/>
        <v>35</v>
      </c>
      <c r="E95">
        <f>'HKG Analysis'!D95</f>
        <v>18.083527247111004</v>
      </c>
      <c r="F95" s="6" t="e">
        <f t="shared" si="18"/>
        <v>#VALUE!</v>
      </c>
    </row>
    <row r="96" spans="1:6" x14ac:dyDescent="0.25">
      <c r="A96" s="4">
        <f>'Sorted Data'!C1473</f>
        <v>32</v>
      </c>
      <c r="B96" s="4" t="str">
        <f>'Sorted Data'!D1473</f>
        <v>Tex101</v>
      </c>
      <c r="C96" s="4" t="str">
        <f>'Sorted Data'!E1473</f>
        <v>Undetermined</v>
      </c>
      <c r="D96" s="4">
        <f t="shared" si="17"/>
        <v>35</v>
      </c>
      <c r="E96">
        <f>'HKG Analysis'!D96</f>
        <v>18.083527247111004</v>
      </c>
      <c r="F96" s="6" t="e">
        <f t="shared" si="18"/>
        <v>#VALUE!</v>
      </c>
    </row>
    <row r="97" spans="1:6" x14ac:dyDescent="0.25">
      <c r="A97" s="4">
        <f>'Sorted Data'!C1474</f>
        <v>32</v>
      </c>
      <c r="B97" s="4" t="str">
        <f>'Sorted Data'!D1474</f>
        <v>Tex101</v>
      </c>
      <c r="C97" s="4" t="str">
        <f>'Sorted Data'!E1474</f>
        <v>Undetermined</v>
      </c>
      <c r="D97" s="4">
        <f t="shared" si="17"/>
        <v>35</v>
      </c>
      <c r="E97">
        <f>'HKG Analysis'!D97</f>
        <v>18.083527247111004</v>
      </c>
      <c r="F97" s="6" t="e">
        <f t="shared" si="18"/>
        <v>#VALUE!</v>
      </c>
    </row>
    <row r="98" spans="1:6" x14ac:dyDescent="0.25">
      <c r="A98" s="4">
        <f>'Sorted Data'!C1475</f>
        <v>33</v>
      </c>
      <c r="B98" s="4" t="str">
        <f>'Sorted Data'!D1475</f>
        <v>Tex101</v>
      </c>
      <c r="C98" s="4" t="str">
        <f>'Sorted Data'!E1475</f>
        <v>Undetermined</v>
      </c>
      <c r="D98" s="4">
        <f t="shared" si="17"/>
        <v>35</v>
      </c>
      <c r="E98">
        <f>'HKG Analysis'!D98</f>
        <v>18.172852198282879</v>
      </c>
      <c r="F98" s="6" t="e">
        <f t="shared" si="18"/>
        <v>#VALUE!</v>
      </c>
    </row>
    <row r="99" spans="1:6" x14ac:dyDescent="0.25">
      <c r="A99" s="4">
        <f>'Sorted Data'!C1476</f>
        <v>33</v>
      </c>
      <c r="B99" s="4" t="str">
        <f>'Sorted Data'!D1476</f>
        <v>Tex101</v>
      </c>
      <c r="C99" s="4" t="str">
        <f>'Sorted Data'!E1476</f>
        <v>Undetermined</v>
      </c>
      <c r="D99" s="4">
        <f t="shared" si="17"/>
        <v>35</v>
      </c>
      <c r="E99">
        <f>'HKG Analysis'!D99</f>
        <v>18.172852198282879</v>
      </c>
      <c r="F99" s="6" t="e">
        <f t="shared" si="18"/>
        <v>#VALUE!</v>
      </c>
    </row>
    <row r="100" spans="1:6" x14ac:dyDescent="0.25">
      <c r="A100" s="4">
        <f>'Sorted Data'!C1477</f>
        <v>33</v>
      </c>
      <c r="B100" s="4" t="str">
        <f>'Sorted Data'!D1477</f>
        <v>Tex101</v>
      </c>
      <c r="C100" s="4">
        <f>'Sorted Data'!E1477</f>
        <v>37.615272521972656</v>
      </c>
      <c r="D100" s="4">
        <f t="shared" si="17"/>
        <v>35</v>
      </c>
      <c r="E100">
        <f>'HKG Analysis'!D100</f>
        <v>18.172852198282879</v>
      </c>
      <c r="F100" s="6">
        <f t="shared" si="18"/>
        <v>19.442420323689777</v>
      </c>
    </row>
    <row r="101" spans="1:6" x14ac:dyDescent="0.25">
      <c r="A101" s="4">
        <f>'Sorted Data'!C1478</f>
        <v>34</v>
      </c>
      <c r="B101" s="4" t="str">
        <f>'Sorted Data'!D1478</f>
        <v>Tex101</v>
      </c>
      <c r="C101" s="4" t="str">
        <f>'Sorted Data'!E1478</f>
        <v>Undetermined</v>
      </c>
      <c r="D101" s="4">
        <f t="shared" si="17"/>
        <v>35</v>
      </c>
      <c r="E101">
        <f>'HKG Analysis'!D101</f>
        <v>17.969636917114258</v>
      </c>
      <c r="F101" s="6" t="e">
        <f t="shared" si="18"/>
        <v>#VALUE!</v>
      </c>
    </row>
    <row r="102" spans="1:6" x14ac:dyDescent="0.25">
      <c r="A102" s="4">
        <f>'Sorted Data'!C1479</f>
        <v>34</v>
      </c>
      <c r="B102" s="4" t="str">
        <f>'Sorted Data'!D1479</f>
        <v>Tex101</v>
      </c>
      <c r="C102" s="4" t="str">
        <f>'Sorted Data'!E1479</f>
        <v>Undetermined</v>
      </c>
      <c r="D102" s="4">
        <f t="shared" si="17"/>
        <v>35</v>
      </c>
      <c r="E102">
        <f>'HKG Analysis'!D102</f>
        <v>17.969636917114258</v>
      </c>
      <c r="F102" s="6" t="e">
        <f t="shared" si="18"/>
        <v>#VALUE!</v>
      </c>
    </row>
    <row r="103" spans="1:6" x14ac:dyDescent="0.25">
      <c r="A103" s="4">
        <f>'Sorted Data'!C1480</f>
        <v>34</v>
      </c>
      <c r="B103" s="4" t="str">
        <f>'Sorted Data'!D1480</f>
        <v>Tex101</v>
      </c>
      <c r="C103" s="4" t="str">
        <f>'Sorted Data'!E1480</f>
        <v>Undetermined</v>
      </c>
      <c r="D103" s="4">
        <f t="shared" si="17"/>
        <v>35</v>
      </c>
      <c r="E103">
        <f>'HKG Analysis'!D103</f>
        <v>17.969636917114258</v>
      </c>
      <c r="F103" s="6" t="e">
        <f t="shared" si="18"/>
        <v>#VALUE!</v>
      </c>
    </row>
    <row r="104" spans="1:6" x14ac:dyDescent="0.25">
      <c r="A104" s="4">
        <f>'Sorted Data'!C1481</f>
        <v>35</v>
      </c>
      <c r="B104" s="4" t="str">
        <f>'Sorted Data'!D1481</f>
        <v>Tex101</v>
      </c>
      <c r="C104" s="4" t="str">
        <f>'Sorted Data'!E1481</f>
        <v>Undetermined</v>
      </c>
      <c r="D104" s="4">
        <f t="shared" si="17"/>
        <v>35</v>
      </c>
      <c r="E104">
        <f>'HKG Analysis'!D104</f>
        <v>18.171161015828449</v>
      </c>
      <c r="F104" s="6" t="e">
        <f t="shared" si="18"/>
        <v>#VALUE!</v>
      </c>
    </row>
    <row r="105" spans="1:6" x14ac:dyDescent="0.25">
      <c r="A105" s="4">
        <f>'Sorted Data'!C1482</f>
        <v>35</v>
      </c>
      <c r="B105" s="4" t="str">
        <f>'Sorted Data'!D1482</f>
        <v>Tex101</v>
      </c>
      <c r="C105" s="4" t="str">
        <f>'Sorted Data'!E1482</f>
        <v>Undetermined</v>
      </c>
      <c r="D105" s="4">
        <f t="shared" si="17"/>
        <v>35</v>
      </c>
      <c r="E105">
        <f>'HKG Analysis'!D105</f>
        <v>18.171161015828449</v>
      </c>
      <c r="F105" s="6" t="e">
        <f t="shared" si="18"/>
        <v>#VALUE!</v>
      </c>
    </row>
    <row r="106" spans="1:6" x14ac:dyDescent="0.25">
      <c r="A106" s="4">
        <f>'Sorted Data'!C1483</f>
        <v>35</v>
      </c>
      <c r="B106" s="4" t="str">
        <f>'Sorted Data'!D1483</f>
        <v>Tex101</v>
      </c>
      <c r="C106" s="4" t="str">
        <f>'Sorted Data'!E1483</f>
        <v>Undetermined</v>
      </c>
      <c r="D106" s="4">
        <f t="shared" si="17"/>
        <v>35</v>
      </c>
      <c r="E106">
        <f>'HKG Analysis'!D106</f>
        <v>18.171161015828449</v>
      </c>
      <c r="F106" s="6" t="e">
        <f t="shared" si="18"/>
        <v>#VALUE!</v>
      </c>
    </row>
    <row r="107" spans="1:6" x14ac:dyDescent="0.25">
      <c r="A107" s="4">
        <f>'Sorted Data'!C1484</f>
        <v>36</v>
      </c>
      <c r="B107" s="4" t="str">
        <f>'Sorted Data'!D1484</f>
        <v>Tex101</v>
      </c>
      <c r="C107" s="4">
        <f>'Sorted Data'!E1484</f>
        <v>38.639705657958984</v>
      </c>
      <c r="D107" s="4">
        <f t="shared" si="17"/>
        <v>35</v>
      </c>
      <c r="E107">
        <f>'HKG Analysis'!D107</f>
        <v>17.664061228434246</v>
      </c>
      <c r="F107" s="6">
        <f t="shared" si="18"/>
        <v>20.975644429524738</v>
      </c>
    </row>
    <row r="108" spans="1:6" x14ac:dyDescent="0.25">
      <c r="A108" s="4">
        <f>'Sorted Data'!C1485</f>
        <v>36</v>
      </c>
      <c r="B108" s="4" t="str">
        <f>'Sorted Data'!D1485</f>
        <v>Tex101</v>
      </c>
      <c r="C108" s="4" t="str">
        <f>'Sorted Data'!E1485</f>
        <v>Undetermined</v>
      </c>
      <c r="D108" s="4">
        <f t="shared" si="17"/>
        <v>35</v>
      </c>
      <c r="E108">
        <f>'HKG Analysis'!D108</f>
        <v>17.664061228434246</v>
      </c>
      <c r="F108" s="6" t="e">
        <f t="shared" si="18"/>
        <v>#VALUE!</v>
      </c>
    </row>
    <row r="109" spans="1:6" x14ac:dyDescent="0.25">
      <c r="A109" s="4">
        <f>'Sorted Data'!C1486</f>
        <v>36</v>
      </c>
      <c r="B109" s="4" t="str">
        <f>'Sorted Data'!D1486</f>
        <v>Tex101</v>
      </c>
      <c r="C109" s="4" t="str">
        <f>'Sorted Data'!E1486</f>
        <v>Undetermined</v>
      </c>
      <c r="D109" s="4">
        <f t="shared" si="17"/>
        <v>35</v>
      </c>
      <c r="E109">
        <f>'HKG Analysis'!D109</f>
        <v>17.664061228434246</v>
      </c>
      <c r="F109" s="6" t="e">
        <f t="shared" si="18"/>
        <v>#VALUE!</v>
      </c>
    </row>
    <row r="110" spans="1:6" x14ac:dyDescent="0.25">
      <c r="A110" s="4">
        <f>'Sorted Data'!C1487</f>
        <v>37</v>
      </c>
      <c r="B110" s="4" t="str">
        <f>'Sorted Data'!D1487</f>
        <v>Tex101</v>
      </c>
      <c r="C110" s="4" t="str">
        <f>'Sorted Data'!E1487</f>
        <v>Undetermined</v>
      </c>
      <c r="D110" s="4">
        <f t="shared" si="17"/>
        <v>35</v>
      </c>
      <c r="E110">
        <f>'HKG Analysis'!D110</f>
        <v>17.979167302449543</v>
      </c>
      <c r="F110" s="6" t="e">
        <f t="shared" si="18"/>
        <v>#VALUE!</v>
      </c>
    </row>
    <row r="111" spans="1:6" x14ac:dyDescent="0.25">
      <c r="A111" s="4">
        <f>'Sorted Data'!C1488</f>
        <v>37</v>
      </c>
      <c r="B111" s="4" t="str">
        <f>'Sorted Data'!D1488</f>
        <v>Tex101</v>
      </c>
      <c r="C111" s="4" t="str">
        <f>'Sorted Data'!E1488</f>
        <v>Undetermined</v>
      </c>
      <c r="D111" s="4">
        <f t="shared" si="17"/>
        <v>35</v>
      </c>
      <c r="E111">
        <f>'HKG Analysis'!D111</f>
        <v>17.979167302449543</v>
      </c>
      <c r="F111" s="6" t="e">
        <f t="shared" si="18"/>
        <v>#VALUE!</v>
      </c>
    </row>
    <row r="112" spans="1:6" x14ac:dyDescent="0.25">
      <c r="A112" s="4">
        <f>'Sorted Data'!C1489</f>
        <v>37</v>
      </c>
      <c r="B112" s="4" t="str">
        <f>'Sorted Data'!D1489</f>
        <v>Tex101</v>
      </c>
      <c r="C112" s="4" t="str">
        <f>'Sorted Data'!E1489</f>
        <v>Undetermined</v>
      </c>
      <c r="D112" s="4">
        <f t="shared" si="17"/>
        <v>35</v>
      </c>
      <c r="E112">
        <f>'HKG Analysis'!D112</f>
        <v>17.979167302449543</v>
      </c>
      <c r="F112" s="6" t="e">
        <f t="shared" si="18"/>
        <v>#VALUE!</v>
      </c>
    </row>
    <row r="113" spans="1:6" x14ac:dyDescent="0.25">
      <c r="A113" s="4">
        <f>'Sorted Data'!C1490</f>
        <v>38</v>
      </c>
      <c r="B113" s="4" t="str">
        <f>'Sorted Data'!D1490</f>
        <v>Tex101</v>
      </c>
      <c r="C113" s="4" t="str">
        <f>'Sorted Data'!E1490</f>
        <v>Undetermined</v>
      </c>
      <c r="D113" s="4">
        <f t="shared" si="17"/>
        <v>35</v>
      </c>
      <c r="E113">
        <f>'HKG Analysis'!D113</f>
        <v>17.921419779459637</v>
      </c>
      <c r="F113" s="6" t="e">
        <f t="shared" si="18"/>
        <v>#VALUE!</v>
      </c>
    </row>
    <row r="114" spans="1:6" x14ac:dyDescent="0.25">
      <c r="A114" s="4">
        <f>'Sorted Data'!C1491</f>
        <v>38</v>
      </c>
      <c r="B114" s="4" t="str">
        <f>'Sorted Data'!D1491</f>
        <v>Tex101</v>
      </c>
      <c r="C114" s="4" t="str">
        <f>'Sorted Data'!E1491</f>
        <v>Undetermined</v>
      </c>
      <c r="D114" s="4">
        <f t="shared" si="17"/>
        <v>35</v>
      </c>
      <c r="E114">
        <f>'HKG Analysis'!D114</f>
        <v>17.921419779459637</v>
      </c>
      <c r="F114" s="6" t="e">
        <f t="shared" si="18"/>
        <v>#VALUE!</v>
      </c>
    </row>
    <row r="115" spans="1:6" x14ac:dyDescent="0.25">
      <c r="A115" s="4">
        <f>'Sorted Data'!C1492</f>
        <v>38</v>
      </c>
      <c r="B115" s="4" t="str">
        <f>'Sorted Data'!D1492</f>
        <v>Tex101</v>
      </c>
      <c r="C115" s="4" t="str">
        <f>'Sorted Data'!E1492</f>
        <v>Undetermined</v>
      </c>
      <c r="D115" s="4">
        <f t="shared" si="17"/>
        <v>35</v>
      </c>
      <c r="E115">
        <f>'HKG Analysis'!D115</f>
        <v>17.921419779459637</v>
      </c>
      <c r="F115" s="6" t="e">
        <f t="shared" si="18"/>
        <v>#VALUE!</v>
      </c>
    </row>
    <row r="116" spans="1:6" x14ac:dyDescent="0.25">
      <c r="A116" s="4">
        <f>'Sorted Data'!C1493</f>
        <v>39</v>
      </c>
      <c r="B116" s="4" t="str">
        <f>'Sorted Data'!D1493</f>
        <v>Tex101</v>
      </c>
      <c r="C116" s="4" t="str">
        <f>'Sorted Data'!E1493</f>
        <v>Undetermined</v>
      </c>
      <c r="D116" s="4">
        <f t="shared" si="17"/>
        <v>35</v>
      </c>
      <c r="E116">
        <f>'HKG Analysis'!D116</f>
        <v>18.028119405110676</v>
      </c>
      <c r="F116" s="6" t="e">
        <f t="shared" si="18"/>
        <v>#VALUE!</v>
      </c>
    </row>
    <row r="117" spans="1:6" x14ac:dyDescent="0.25">
      <c r="A117" s="4">
        <f>'Sorted Data'!C1494</f>
        <v>39</v>
      </c>
      <c r="B117" s="4" t="str">
        <f>'Sorted Data'!D1494</f>
        <v>Tex101</v>
      </c>
      <c r="C117" s="4" t="str">
        <f>'Sorted Data'!E1494</f>
        <v>Undetermined</v>
      </c>
      <c r="D117" s="4">
        <f t="shared" si="17"/>
        <v>35</v>
      </c>
      <c r="E117">
        <f>'HKG Analysis'!D117</f>
        <v>18.028119405110676</v>
      </c>
      <c r="F117" s="6" t="e">
        <f t="shared" si="18"/>
        <v>#VALUE!</v>
      </c>
    </row>
    <row r="118" spans="1:6" x14ac:dyDescent="0.25">
      <c r="A118" s="4">
        <f>'Sorted Data'!C1495</f>
        <v>39</v>
      </c>
      <c r="B118" s="4" t="str">
        <f>'Sorted Data'!D1495</f>
        <v>Tex101</v>
      </c>
      <c r="C118" s="4" t="str">
        <f>'Sorted Data'!E1495</f>
        <v>Undetermined</v>
      </c>
      <c r="D118" s="4">
        <f t="shared" si="17"/>
        <v>35</v>
      </c>
      <c r="E118">
        <f>'HKG Analysis'!D118</f>
        <v>18.028119405110676</v>
      </c>
      <c r="F118" s="6" t="e">
        <f t="shared" si="18"/>
        <v>#VALUE!</v>
      </c>
    </row>
    <row r="119" spans="1:6" x14ac:dyDescent="0.25">
      <c r="A119" s="4">
        <f>'Sorted Data'!C1496</f>
        <v>40</v>
      </c>
      <c r="B119" s="4" t="str">
        <f>'Sorted Data'!D1496</f>
        <v>Tex101</v>
      </c>
      <c r="C119" s="4" t="str">
        <f>'Sorted Data'!E1496</f>
        <v>Undetermined</v>
      </c>
      <c r="D119" s="4">
        <f t="shared" si="17"/>
        <v>35</v>
      </c>
      <c r="E119">
        <f>'HKG Analysis'!D119</f>
        <v>17.986381530761719</v>
      </c>
      <c r="F119" s="6" t="e">
        <f t="shared" si="18"/>
        <v>#VALUE!</v>
      </c>
    </row>
    <row r="120" spans="1:6" x14ac:dyDescent="0.25">
      <c r="A120" s="4">
        <f>'Sorted Data'!C1497</f>
        <v>40</v>
      </c>
      <c r="B120" s="4" t="str">
        <f>'Sorted Data'!D1497</f>
        <v>Tex101</v>
      </c>
      <c r="C120" s="4" t="str">
        <f>'Sorted Data'!E1497</f>
        <v>Undetermined</v>
      </c>
      <c r="D120" s="4">
        <f t="shared" si="17"/>
        <v>35</v>
      </c>
      <c r="E120">
        <f>'HKG Analysis'!D120</f>
        <v>17.986381530761719</v>
      </c>
      <c r="F120" s="6" t="e">
        <f t="shared" si="18"/>
        <v>#VALUE!</v>
      </c>
    </row>
    <row r="121" spans="1:6" x14ac:dyDescent="0.25">
      <c r="A121" s="4">
        <f>'Sorted Data'!C1498</f>
        <v>40</v>
      </c>
      <c r="B121" s="4" t="str">
        <f>'Sorted Data'!D1498</f>
        <v>Tex101</v>
      </c>
      <c r="C121" s="4" t="str">
        <f>'Sorted Data'!E1498</f>
        <v>Undetermined</v>
      </c>
      <c r="D121" s="4">
        <f t="shared" si="17"/>
        <v>35</v>
      </c>
      <c r="E121">
        <f>'HKG Analysis'!D121</f>
        <v>17.986381530761719</v>
      </c>
      <c r="F121" s="6" t="e">
        <f t="shared" si="18"/>
        <v>#VALUE!</v>
      </c>
    </row>
    <row r="122" spans="1:6" x14ac:dyDescent="0.25">
      <c r="A122" s="4">
        <f>'Sorted Data'!C1499</f>
        <v>41</v>
      </c>
      <c r="B122" s="4" t="str">
        <f>'Sorted Data'!D1499</f>
        <v>Tex101</v>
      </c>
      <c r="C122" s="4" t="str">
        <f>'Sorted Data'!E1499</f>
        <v>Undetermined</v>
      </c>
      <c r="D122" s="4">
        <f t="shared" si="17"/>
        <v>35</v>
      </c>
      <c r="E122">
        <f>'HKG Analysis'!D122</f>
        <v>18.192378362019856</v>
      </c>
      <c r="F122" s="6" t="e">
        <f t="shared" si="18"/>
        <v>#VALUE!</v>
      </c>
    </row>
    <row r="123" spans="1:6" x14ac:dyDescent="0.25">
      <c r="A123" s="4">
        <f>'Sorted Data'!C1500</f>
        <v>41</v>
      </c>
      <c r="B123" s="4" t="str">
        <f>'Sorted Data'!D1500</f>
        <v>Tex101</v>
      </c>
      <c r="C123" s="4" t="str">
        <f>'Sorted Data'!E1500</f>
        <v>Undetermined</v>
      </c>
      <c r="D123" s="4">
        <f t="shared" si="17"/>
        <v>35</v>
      </c>
      <c r="E123">
        <f>'HKG Analysis'!D123</f>
        <v>18.192378362019856</v>
      </c>
      <c r="F123" s="6" t="e">
        <f t="shared" si="18"/>
        <v>#VALUE!</v>
      </c>
    </row>
    <row r="124" spans="1:6" x14ac:dyDescent="0.25">
      <c r="A124" s="4">
        <f>'Sorted Data'!C1501</f>
        <v>41</v>
      </c>
      <c r="B124" s="4" t="str">
        <f>'Sorted Data'!D1501</f>
        <v>Tex101</v>
      </c>
      <c r="C124" s="4" t="str">
        <f>'Sorted Data'!E1501</f>
        <v>Undetermined</v>
      </c>
      <c r="D124" s="4">
        <f t="shared" si="17"/>
        <v>35</v>
      </c>
      <c r="E124">
        <f>'HKG Analysis'!D124</f>
        <v>18.192378362019856</v>
      </c>
      <c r="F124" s="6" t="e">
        <f t="shared" si="18"/>
        <v>#VALUE!</v>
      </c>
    </row>
    <row r="125" spans="1:6" x14ac:dyDescent="0.25">
      <c r="A125" s="4">
        <f>'Sorted Data'!C1502</f>
        <v>42</v>
      </c>
      <c r="B125" s="4" t="str">
        <f>'Sorted Data'!D1502</f>
        <v>Tex101</v>
      </c>
      <c r="C125" s="4" t="str">
        <f>'Sorted Data'!E1502</f>
        <v>Undetermined</v>
      </c>
      <c r="D125" s="4">
        <f t="shared" si="17"/>
        <v>35</v>
      </c>
      <c r="E125">
        <f>'HKG Analysis'!D125</f>
        <v>17.901542663574219</v>
      </c>
      <c r="F125" s="6" t="e">
        <f t="shared" si="18"/>
        <v>#VALUE!</v>
      </c>
    </row>
    <row r="126" spans="1:6" x14ac:dyDescent="0.25">
      <c r="A126" s="4">
        <f>'Sorted Data'!C1503</f>
        <v>42</v>
      </c>
      <c r="B126" s="4" t="str">
        <f>'Sorted Data'!D1503</f>
        <v>Tex101</v>
      </c>
      <c r="C126" s="4" t="str">
        <f>'Sorted Data'!E1503</f>
        <v>Undetermined</v>
      </c>
      <c r="D126" s="4">
        <f t="shared" si="17"/>
        <v>35</v>
      </c>
      <c r="E126">
        <f>'HKG Analysis'!D126</f>
        <v>17.901542663574219</v>
      </c>
      <c r="F126" s="6" t="e">
        <f t="shared" si="18"/>
        <v>#VALUE!</v>
      </c>
    </row>
    <row r="127" spans="1:6" x14ac:dyDescent="0.25">
      <c r="A127" s="4">
        <f>'Sorted Data'!C1504</f>
        <v>42</v>
      </c>
      <c r="B127" s="4" t="str">
        <f>'Sorted Data'!D1504</f>
        <v>Tex101</v>
      </c>
      <c r="C127" s="4" t="str">
        <f>'Sorted Data'!E1504</f>
        <v>Undetermined</v>
      </c>
      <c r="D127" s="4">
        <f t="shared" si="17"/>
        <v>35</v>
      </c>
      <c r="E127">
        <f>'HKG Analysis'!D127</f>
        <v>17.901542663574219</v>
      </c>
      <c r="F127" s="6" t="e">
        <f t="shared" si="18"/>
        <v>#VALUE!</v>
      </c>
    </row>
    <row r="128" spans="1:6" x14ac:dyDescent="0.25">
      <c r="A128" s="4">
        <f>'Sorted Data'!C1505</f>
        <v>43</v>
      </c>
      <c r="B128" s="4" t="str">
        <f>'Sorted Data'!D1505</f>
        <v>Tex101</v>
      </c>
      <c r="C128" s="4" t="str">
        <f>'Sorted Data'!E1505</f>
        <v>Undetermined</v>
      </c>
      <c r="D128" s="4">
        <f t="shared" si="17"/>
        <v>35</v>
      </c>
      <c r="E128">
        <f>'HKG Analysis'!D128</f>
        <v>17.845898946126301</v>
      </c>
      <c r="F128" s="6" t="e">
        <f t="shared" si="18"/>
        <v>#VALUE!</v>
      </c>
    </row>
    <row r="129" spans="1:6" x14ac:dyDescent="0.25">
      <c r="A129" s="4">
        <f>'Sorted Data'!C1506</f>
        <v>43</v>
      </c>
      <c r="B129" s="4" t="str">
        <f>'Sorted Data'!D1506</f>
        <v>Tex101</v>
      </c>
      <c r="C129" s="4" t="str">
        <f>'Sorted Data'!E1506</f>
        <v>Undetermined</v>
      </c>
      <c r="D129" s="4">
        <f t="shared" si="17"/>
        <v>35</v>
      </c>
      <c r="E129">
        <f>'HKG Analysis'!D129</f>
        <v>17.845898946126301</v>
      </c>
      <c r="F129" s="6" t="e">
        <f t="shared" si="18"/>
        <v>#VALUE!</v>
      </c>
    </row>
    <row r="130" spans="1:6" x14ac:dyDescent="0.25">
      <c r="A130" s="4">
        <f>'Sorted Data'!C1507</f>
        <v>43</v>
      </c>
      <c r="B130" s="4" t="str">
        <f>'Sorted Data'!D1507</f>
        <v>Tex101</v>
      </c>
      <c r="C130" s="4" t="str">
        <f>'Sorted Data'!E1507</f>
        <v>Undetermined</v>
      </c>
      <c r="D130" s="4">
        <f t="shared" si="17"/>
        <v>35</v>
      </c>
      <c r="E130">
        <f>'HKG Analysis'!D130</f>
        <v>17.845898946126301</v>
      </c>
      <c r="F130" s="6" t="e">
        <f t="shared" si="18"/>
        <v>#VALUE!</v>
      </c>
    </row>
    <row r="131" spans="1:6" x14ac:dyDescent="0.25">
      <c r="A131" s="4">
        <f>'Sorted Data'!C1508</f>
        <v>44</v>
      </c>
      <c r="B131" s="4" t="str">
        <f>'Sorted Data'!D1508</f>
        <v>Tex101</v>
      </c>
      <c r="C131" s="4" t="str">
        <f>'Sorted Data'!E1508</f>
        <v>Undetermined</v>
      </c>
      <c r="D131" s="4">
        <f t="shared" ref="D131:D154" si="19">IF(C131&gt;35,35,C131)</f>
        <v>35</v>
      </c>
      <c r="E131">
        <f>'HKG Analysis'!D131</f>
        <v>17.716339111328125</v>
      </c>
      <c r="F131" s="6" t="e">
        <f t="shared" ref="F131:F151" si="20">C131-E131</f>
        <v>#VALUE!</v>
      </c>
    </row>
    <row r="132" spans="1:6" x14ac:dyDescent="0.25">
      <c r="A132" s="4">
        <f>'Sorted Data'!C1509</f>
        <v>44</v>
      </c>
      <c r="B132" s="4" t="str">
        <f>'Sorted Data'!D1509</f>
        <v>Tex101</v>
      </c>
      <c r="C132" s="4" t="str">
        <f>'Sorted Data'!E1509</f>
        <v>Undetermined</v>
      </c>
      <c r="D132" s="4">
        <f t="shared" si="19"/>
        <v>35</v>
      </c>
      <c r="E132">
        <f>'HKG Analysis'!D132</f>
        <v>17.716339111328125</v>
      </c>
      <c r="F132" s="6" t="e">
        <f t="shared" si="20"/>
        <v>#VALUE!</v>
      </c>
    </row>
    <row r="133" spans="1:6" x14ac:dyDescent="0.25">
      <c r="A133" s="4">
        <f>'Sorted Data'!C1510</f>
        <v>44</v>
      </c>
      <c r="B133" s="4" t="str">
        <f>'Sorted Data'!D1510</f>
        <v>Tex101</v>
      </c>
      <c r="C133" s="4" t="str">
        <f>'Sorted Data'!E1510</f>
        <v>Undetermined</v>
      </c>
      <c r="D133" s="4">
        <f t="shared" si="19"/>
        <v>35</v>
      </c>
      <c r="E133">
        <f>'HKG Analysis'!D133</f>
        <v>17.716339111328125</v>
      </c>
      <c r="F133" s="6" t="e">
        <f t="shared" si="20"/>
        <v>#VALUE!</v>
      </c>
    </row>
    <row r="134" spans="1:6" x14ac:dyDescent="0.25">
      <c r="A134" s="4">
        <f>'Sorted Data'!C1511</f>
        <v>45</v>
      </c>
      <c r="B134" s="4" t="str">
        <f>'Sorted Data'!D1511</f>
        <v>Tex101</v>
      </c>
      <c r="C134" s="4" t="str">
        <f>'Sorted Data'!E1511</f>
        <v>Undetermined</v>
      </c>
      <c r="D134" s="4">
        <f t="shared" si="19"/>
        <v>35</v>
      </c>
      <c r="E134">
        <f>'HKG Analysis'!D134</f>
        <v>17.89683723449707</v>
      </c>
      <c r="F134" s="6" t="e">
        <f t="shared" si="20"/>
        <v>#VALUE!</v>
      </c>
    </row>
    <row r="135" spans="1:6" x14ac:dyDescent="0.25">
      <c r="A135" s="4">
        <f>'Sorted Data'!C1512</f>
        <v>45</v>
      </c>
      <c r="B135" s="4" t="str">
        <f>'Sorted Data'!D1512</f>
        <v>Tex101</v>
      </c>
      <c r="C135" s="4" t="str">
        <f>'Sorted Data'!E1512</f>
        <v>Undetermined</v>
      </c>
      <c r="D135" s="4">
        <f t="shared" si="19"/>
        <v>35</v>
      </c>
      <c r="E135">
        <f>'HKG Analysis'!D135</f>
        <v>17.89683723449707</v>
      </c>
      <c r="F135" s="6" t="e">
        <f t="shared" si="20"/>
        <v>#VALUE!</v>
      </c>
    </row>
    <row r="136" spans="1:6" x14ac:dyDescent="0.25">
      <c r="A136" s="4">
        <f>'Sorted Data'!C1513</f>
        <v>45</v>
      </c>
      <c r="B136" s="4" t="str">
        <f>'Sorted Data'!D1513</f>
        <v>Tex101</v>
      </c>
      <c r="C136" s="4">
        <f>'Sorted Data'!E1513</f>
        <v>37.331096649169922</v>
      </c>
      <c r="D136" s="4">
        <f t="shared" si="19"/>
        <v>35</v>
      </c>
      <c r="E136">
        <f>'HKG Analysis'!D136</f>
        <v>17.89683723449707</v>
      </c>
      <c r="F136" s="6">
        <f t="shared" si="20"/>
        <v>19.434259414672852</v>
      </c>
    </row>
    <row r="137" spans="1:6" x14ac:dyDescent="0.25">
      <c r="A137" s="4">
        <f>'Sorted Data'!C1514</f>
        <v>46</v>
      </c>
      <c r="B137" s="4" t="str">
        <f>'Sorted Data'!D1514</f>
        <v>Tex101</v>
      </c>
      <c r="C137" s="4">
        <f>'Sorted Data'!E1514</f>
        <v>37.437946319580078</v>
      </c>
      <c r="D137" s="4">
        <f t="shared" si="19"/>
        <v>35</v>
      </c>
      <c r="E137">
        <f>'HKG Analysis'!D137</f>
        <v>17.947066624959309</v>
      </c>
      <c r="F137" s="6">
        <f t="shared" si="20"/>
        <v>19.490879694620769</v>
      </c>
    </row>
    <row r="138" spans="1:6" x14ac:dyDescent="0.25">
      <c r="A138" s="4">
        <f>'Sorted Data'!C1515</f>
        <v>46</v>
      </c>
      <c r="B138" s="4" t="str">
        <f>'Sorted Data'!D1515</f>
        <v>Tex101</v>
      </c>
      <c r="C138" s="4" t="str">
        <f>'Sorted Data'!E1515</f>
        <v>Undetermined</v>
      </c>
      <c r="D138" s="4">
        <f t="shared" si="19"/>
        <v>35</v>
      </c>
      <c r="E138">
        <f>'HKG Analysis'!D138</f>
        <v>17.947066624959309</v>
      </c>
      <c r="F138" s="6" t="e">
        <f t="shared" si="20"/>
        <v>#VALUE!</v>
      </c>
    </row>
    <row r="139" spans="1:6" x14ac:dyDescent="0.25">
      <c r="A139" s="4">
        <f>'Sorted Data'!C1516</f>
        <v>46</v>
      </c>
      <c r="B139" s="4" t="str">
        <f>'Sorted Data'!D1516</f>
        <v>Tex101</v>
      </c>
      <c r="C139" s="4">
        <f>'Sorted Data'!E1516</f>
        <v>38.364982604980469</v>
      </c>
      <c r="D139" s="4">
        <f t="shared" si="19"/>
        <v>35</v>
      </c>
      <c r="E139">
        <f>'HKG Analysis'!D139</f>
        <v>17.947066624959309</v>
      </c>
      <c r="F139" s="6">
        <f t="shared" si="20"/>
        <v>20.41791598002116</v>
      </c>
    </row>
    <row r="140" spans="1:6" x14ac:dyDescent="0.25">
      <c r="A140" s="4">
        <f>'Sorted Data'!C1517</f>
        <v>47</v>
      </c>
      <c r="B140" s="4" t="str">
        <f>'Sorted Data'!D1517</f>
        <v>Tex101</v>
      </c>
      <c r="C140" s="4">
        <f>'Sorted Data'!E1517</f>
        <v>38.073890686035156</v>
      </c>
      <c r="D140" s="4">
        <f t="shared" si="19"/>
        <v>35</v>
      </c>
      <c r="E140">
        <f>'HKG Analysis'!D140</f>
        <v>17.944683710734051</v>
      </c>
      <c r="F140" s="6">
        <f t="shared" si="20"/>
        <v>20.129206975301106</v>
      </c>
    </row>
    <row r="141" spans="1:6" x14ac:dyDescent="0.25">
      <c r="A141" s="4">
        <f>'Sorted Data'!C1518</f>
        <v>47</v>
      </c>
      <c r="B141" s="4" t="str">
        <f>'Sorted Data'!D1518</f>
        <v>Tex101</v>
      </c>
      <c r="C141" s="4" t="str">
        <f>'Sorted Data'!E1518</f>
        <v>Undetermined</v>
      </c>
      <c r="D141" s="4">
        <f t="shared" si="19"/>
        <v>35</v>
      </c>
      <c r="E141">
        <f>'HKG Analysis'!D141</f>
        <v>17.944683710734051</v>
      </c>
      <c r="F141" s="6" t="e">
        <f t="shared" si="20"/>
        <v>#VALUE!</v>
      </c>
    </row>
    <row r="142" spans="1:6" x14ac:dyDescent="0.25">
      <c r="A142" s="4">
        <f>'Sorted Data'!C1519</f>
        <v>47</v>
      </c>
      <c r="B142" s="4" t="str">
        <f>'Sorted Data'!D1519</f>
        <v>Tex101</v>
      </c>
      <c r="C142" s="4" t="str">
        <f>'Sorted Data'!E1519</f>
        <v>Undetermined</v>
      </c>
      <c r="D142" s="4">
        <f t="shared" si="19"/>
        <v>35</v>
      </c>
      <c r="E142">
        <f>'HKG Analysis'!D142</f>
        <v>17.944683710734051</v>
      </c>
      <c r="F142" s="6" t="e">
        <f t="shared" si="20"/>
        <v>#VALUE!</v>
      </c>
    </row>
    <row r="143" spans="1:6" x14ac:dyDescent="0.25">
      <c r="A143" s="4">
        <f>'Sorted Data'!C1520</f>
        <v>48</v>
      </c>
      <c r="B143" s="4" t="str">
        <f>'Sorted Data'!D1520</f>
        <v>Tex101</v>
      </c>
      <c r="C143" s="4" t="str">
        <f>'Sorted Data'!E1520</f>
        <v>Undetermined</v>
      </c>
      <c r="D143" s="4">
        <f t="shared" si="19"/>
        <v>35</v>
      </c>
      <c r="E143">
        <f>'HKG Analysis'!D143</f>
        <v>17.775348027547199</v>
      </c>
      <c r="F143" s="6" t="e">
        <f t="shared" si="20"/>
        <v>#VALUE!</v>
      </c>
    </row>
    <row r="144" spans="1:6" x14ac:dyDescent="0.25">
      <c r="A144" s="4">
        <f>'Sorted Data'!C1521</f>
        <v>48</v>
      </c>
      <c r="B144" s="4" t="str">
        <f>'Sorted Data'!D1521</f>
        <v>Tex101</v>
      </c>
      <c r="C144" s="4" t="str">
        <f>'Sorted Data'!E1521</f>
        <v>Undetermined</v>
      </c>
      <c r="D144" s="4">
        <f t="shared" si="19"/>
        <v>35</v>
      </c>
      <c r="E144">
        <f>'HKG Analysis'!D144</f>
        <v>17.775348027547199</v>
      </c>
      <c r="F144" s="6" t="e">
        <f t="shared" si="20"/>
        <v>#VALUE!</v>
      </c>
    </row>
    <row r="145" spans="1:6" x14ac:dyDescent="0.25">
      <c r="A145" s="4">
        <f>'Sorted Data'!C1522</f>
        <v>48</v>
      </c>
      <c r="B145" s="4" t="str">
        <f>'Sorted Data'!D1522</f>
        <v>Tex101</v>
      </c>
      <c r="C145" s="4" t="str">
        <f>'Sorted Data'!E1522</f>
        <v>Undetermined</v>
      </c>
      <c r="D145" s="4">
        <f t="shared" si="19"/>
        <v>35</v>
      </c>
      <c r="E145">
        <f>'HKG Analysis'!D145</f>
        <v>17.775348027547199</v>
      </c>
      <c r="F145" s="6" t="e">
        <f t="shared" si="20"/>
        <v>#VALUE!</v>
      </c>
    </row>
    <row r="146" spans="1:6" x14ac:dyDescent="0.25">
      <c r="A146" s="4">
        <f>'Sorted Data'!C1523</f>
        <v>49</v>
      </c>
      <c r="B146" s="4" t="str">
        <f>'Sorted Data'!D1523</f>
        <v>Tex101</v>
      </c>
      <c r="C146" s="4" t="str">
        <f>'Sorted Data'!E1523</f>
        <v>Undetermined</v>
      </c>
      <c r="D146" s="4">
        <f t="shared" si="19"/>
        <v>35</v>
      </c>
      <c r="E146">
        <f>'HKG Analysis'!D146</f>
        <v>17.641502380371094</v>
      </c>
      <c r="F146" s="6" t="e">
        <f t="shared" si="20"/>
        <v>#VALUE!</v>
      </c>
    </row>
    <row r="147" spans="1:6" x14ac:dyDescent="0.25">
      <c r="A147" s="4">
        <f>'Sorted Data'!C1524</f>
        <v>49</v>
      </c>
      <c r="B147" s="4" t="str">
        <f>'Sorted Data'!D1524</f>
        <v>Tex101</v>
      </c>
      <c r="C147" s="4">
        <f>'Sorted Data'!E1524</f>
        <v>37.352081298828125</v>
      </c>
      <c r="D147" s="4">
        <f t="shared" si="19"/>
        <v>35</v>
      </c>
      <c r="E147">
        <f>'HKG Analysis'!D147</f>
        <v>17.641502380371094</v>
      </c>
      <c r="F147" s="6">
        <f t="shared" si="20"/>
        <v>19.710578918457031</v>
      </c>
    </row>
    <row r="148" spans="1:6" x14ac:dyDescent="0.25">
      <c r="A148" s="4">
        <f>'Sorted Data'!C1525</f>
        <v>49</v>
      </c>
      <c r="B148" s="4" t="str">
        <f>'Sorted Data'!D1525</f>
        <v>Tex101</v>
      </c>
      <c r="C148" s="4">
        <f>'Sorted Data'!E1525</f>
        <v>37.180900573730469</v>
      </c>
      <c r="D148" s="4">
        <f t="shared" si="19"/>
        <v>35</v>
      </c>
      <c r="E148">
        <f>'HKG Analysis'!D148</f>
        <v>17.641502380371094</v>
      </c>
      <c r="F148" s="6">
        <f t="shared" si="20"/>
        <v>19.539398193359375</v>
      </c>
    </row>
    <row r="149" spans="1:6" x14ac:dyDescent="0.25">
      <c r="A149" s="4">
        <f>'Sorted Data'!C1526</f>
        <v>50</v>
      </c>
      <c r="B149" s="4" t="str">
        <f>'Sorted Data'!D1526</f>
        <v>Tex101</v>
      </c>
      <c r="C149" s="4" t="str">
        <f>'Sorted Data'!E1526</f>
        <v>Undetermined</v>
      </c>
      <c r="D149" s="4">
        <f t="shared" si="19"/>
        <v>35</v>
      </c>
      <c r="E149">
        <f>'HKG Analysis'!D149</f>
        <v>17.380786895751953</v>
      </c>
      <c r="F149" s="6" t="e">
        <f t="shared" si="20"/>
        <v>#VALUE!</v>
      </c>
    </row>
    <row r="150" spans="1:6" x14ac:dyDescent="0.25">
      <c r="A150" s="4">
        <f>'Sorted Data'!C1527</f>
        <v>50</v>
      </c>
      <c r="B150" s="4" t="str">
        <f>'Sorted Data'!D1527</f>
        <v>Tex101</v>
      </c>
      <c r="C150" s="4">
        <f>'Sorted Data'!E1527</f>
        <v>37.161567687988281</v>
      </c>
      <c r="D150" s="4">
        <f t="shared" si="19"/>
        <v>35</v>
      </c>
      <c r="E150">
        <f>'HKG Analysis'!D150</f>
        <v>17.380786895751953</v>
      </c>
      <c r="F150" s="6">
        <f t="shared" si="20"/>
        <v>19.780780792236328</v>
      </c>
    </row>
    <row r="151" spans="1:6" x14ac:dyDescent="0.25">
      <c r="A151" s="4">
        <f>'Sorted Data'!C1528</f>
        <v>50</v>
      </c>
      <c r="B151" s="4" t="str">
        <f>'Sorted Data'!D1528</f>
        <v>Tex101</v>
      </c>
      <c r="C151" s="4" t="str">
        <f>'Sorted Data'!E1528</f>
        <v>Undetermined</v>
      </c>
      <c r="D151" s="4">
        <f t="shared" si="19"/>
        <v>35</v>
      </c>
      <c r="E151">
        <f>'HKG Analysis'!D151</f>
        <v>17.380786895751953</v>
      </c>
      <c r="F151" s="6" t="e">
        <f t="shared" si="20"/>
        <v>#VALUE!</v>
      </c>
    </row>
    <row r="152" spans="1:6" x14ac:dyDescent="0.25">
      <c r="A152" s="4" t="str">
        <f>'Sorted Data'!C1529</f>
        <v>NTC</v>
      </c>
      <c r="B152" s="4" t="str">
        <f>'Sorted Data'!D1529</f>
        <v>Tex101</v>
      </c>
      <c r="C152" s="4" t="str">
        <f>'Sorted Data'!E1529</f>
        <v>Undetermined</v>
      </c>
      <c r="D152" s="4">
        <f t="shared" si="19"/>
        <v>35</v>
      </c>
      <c r="F152" s="6"/>
    </row>
    <row r="153" spans="1:6" x14ac:dyDescent="0.25">
      <c r="A153" s="4" t="str">
        <f>'Sorted Data'!C1530</f>
        <v>NTC</v>
      </c>
      <c r="B153" s="4" t="str">
        <f>'Sorted Data'!D1530</f>
        <v>Tex101</v>
      </c>
      <c r="C153" s="4" t="str">
        <f>'Sorted Data'!E1530</f>
        <v>Undetermined</v>
      </c>
      <c r="D153" s="4">
        <f t="shared" si="19"/>
        <v>35</v>
      </c>
      <c r="F153" s="6"/>
    </row>
    <row r="154" spans="1:6" x14ac:dyDescent="0.25">
      <c r="A154" s="4" t="str">
        <f>'Sorted Data'!C1531</f>
        <v>NTC</v>
      </c>
      <c r="B154" s="4" t="str">
        <f>'Sorted Data'!D1531</f>
        <v>Tex101</v>
      </c>
      <c r="C154" s="4" t="str">
        <f>'Sorted Data'!E1531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7" priority="2" operator="greaterThan">
      <formula>34.99</formula>
    </cfRule>
    <cfRule type="cellIs" dxfId="6" priority="3" operator="greaterThan">
      <formula>35</formula>
    </cfRule>
  </conditionalFormatting>
  <conditionalFormatting sqref="V3:V6 V8:V11">
    <cfRule type="cellIs" dxfId="5" priority="1" operator="lessThan">
      <formula>0.1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9B88-952D-4AE3-902A-0D8AC133F287}">
  <dimension ref="A1:AN155"/>
  <sheetViews>
    <sheetView topLeftCell="E1" zoomScale="80" zoomScaleNormal="80" workbookViewId="0">
      <selection activeCell="T42" sqref="T42"/>
    </sheetView>
  </sheetViews>
  <sheetFormatPr defaultRowHeight="15" x14ac:dyDescent="0.25"/>
  <cols>
    <col min="14" max="14" width="17.42578125" customWidth="1"/>
    <col min="15" max="15" width="24.85546875" customWidth="1"/>
    <col min="17" max="17" width="10.28515625" customWidth="1"/>
    <col min="18" max="18" width="14.85546875" bestFit="1" customWidth="1"/>
    <col min="19" max="19" width="25" customWidth="1"/>
    <col min="23" max="23" width="12.5703125" customWidth="1"/>
  </cols>
  <sheetData>
    <row r="1" spans="1:40" ht="45.75" thickBot="1" x14ac:dyDescent="0.3">
      <c r="A1" s="5" t="s">
        <v>326</v>
      </c>
      <c r="B1" s="5" t="s">
        <v>159</v>
      </c>
      <c r="C1" s="5" t="s">
        <v>327</v>
      </c>
      <c r="D1" s="5" t="s">
        <v>328</v>
      </c>
      <c r="E1" s="5" t="s">
        <v>329</v>
      </c>
      <c r="F1" s="5" t="s">
        <v>330</v>
      </c>
      <c r="H1" s="5" t="s">
        <v>326</v>
      </c>
      <c r="I1" s="5" t="s">
        <v>323</v>
      </c>
      <c r="J1" s="5" t="s">
        <v>331</v>
      </c>
      <c r="K1" s="5" t="s">
        <v>332</v>
      </c>
      <c r="L1" s="5" t="s">
        <v>333</v>
      </c>
      <c r="M1" s="5" t="s">
        <v>334</v>
      </c>
      <c r="N1" s="5" t="s">
        <v>335</v>
      </c>
      <c r="O1" s="5" t="s">
        <v>336</v>
      </c>
      <c r="Q1" s="5" t="s">
        <v>341</v>
      </c>
      <c r="R1" s="5" t="s">
        <v>331</v>
      </c>
      <c r="S1" s="8" t="s">
        <v>336</v>
      </c>
      <c r="T1" s="5" t="s">
        <v>337</v>
      </c>
      <c r="U1" s="5" t="s">
        <v>338</v>
      </c>
      <c r="V1" s="9" t="s">
        <v>339</v>
      </c>
      <c r="W1" s="9" t="s">
        <v>340</v>
      </c>
      <c r="Y1" s="12" t="s">
        <v>344</v>
      </c>
      <c r="AA1" t="s">
        <v>376</v>
      </c>
      <c r="AJ1" t="s">
        <v>377</v>
      </c>
    </row>
    <row r="2" spans="1:40" x14ac:dyDescent="0.25">
      <c r="A2" s="4">
        <f>'Sorted Data'!C1532</f>
        <v>1</v>
      </c>
      <c r="B2" s="4" t="str">
        <f>'Sorted Data'!D1532</f>
        <v>Zfp472</v>
      </c>
      <c r="C2" s="4">
        <f>'Sorted Data'!E1532</f>
        <v>27.545557022094727</v>
      </c>
      <c r="D2" s="4">
        <f>IF(C2&gt;35,35,C2)</f>
        <v>27.545557022094727</v>
      </c>
      <c r="E2">
        <f>'HKG Analysis'!D2</f>
        <v>19.326430638631184</v>
      </c>
      <c r="F2" s="6">
        <f>D2-E2</f>
        <v>8.2191263834635429</v>
      </c>
      <c r="H2" s="4">
        <v>1</v>
      </c>
      <c r="I2" s="4" t="s">
        <v>324</v>
      </c>
      <c r="J2" s="4">
        <v>0</v>
      </c>
      <c r="K2" s="6">
        <f ca="1">AVERAGE(OFFSET($D$2,(ROW()-ROW($K$2))*3,,3))</f>
        <v>27.343018213907879</v>
      </c>
      <c r="L2">
        <f ca="1">AVERAGE(OFFSET($F$2,(ROW()-ROW($L$2))*3,,3))</f>
        <v>8.0165875752766933</v>
      </c>
      <c r="M2" s="10">
        <f ca="1">2^-(L2)</f>
        <v>3.8615945864385829E-3</v>
      </c>
      <c r="N2" s="10">
        <f ca="1">AVERAGE(M2:M6)</f>
        <v>4.9140431234928053E-3</v>
      </c>
      <c r="O2" s="11">
        <f ca="1">M2/$N$2</f>
        <v>0.78582838802884525</v>
      </c>
      <c r="Q2" t="s">
        <v>324</v>
      </c>
      <c r="R2" s="4" t="s">
        <v>342</v>
      </c>
      <c r="S2" s="11">
        <f ca="1">AVERAGE(O2:O6)</f>
        <v>1</v>
      </c>
      <c r="T2" s="11">
        <f ca="1">STDEV(O2:O6)/SQRT(U2)</f>
        <v>7.9961265339044088E-2</v>
      </c>
      <c r="U2" s="11">
        <f ca="1">COUNT(O2:O6)</f>
        <v>5</v>
      </c>
      <c r="Y2">
        <f ca="1">IF(S2&lt;1,-1/(S2),S2)</f>
        <v>1</v>
      </c>
      <c r="AA2" s="11">
        <f ca="1">Y3</f>
        <v>-1.0431484001842293</v>
      </c>
      <c r="AB2" s="11">
        <f ca="1">Y4</f>
        <v>-1.9937304403595166</v>
      </c>
      <c r="AC2" s="11">
        <f ca="1">Y5</f>
        <v>-1.2289928160315604</v>
      </c>
      <c r="AD2" s="11">
        <f ca="1">Y6</f>
        <v>-1.9047568548701133</v>
      </c>
      <c r="AE2" s="11">
        <f ca="1">Y8</f>
        <v>-1.1299967325604217</v>
      </c>
      <c r="AF2" s="11">
        <f ca="1">Y9</f>
        <v>-1.2059026649192592</v>
      </c>
      <c r="AG2" s="11">
        <f ca="1">Y10</f>
        <v>-1.1150296321492918</v>
      </c>
      <c r="AH2" s="11">
        <f ca="1">Y11</f>
        <v>-1.1801508472089273</v>
      </c>
      <c r="AJ2">
        <f ca="1">L2</f>
        <v>8.0165875752766933</v>
      </c>
      <c r="AK2">
        <f ca="1">L7</f>
        <v>7.5473810831705741</v>
      </c>
      <c r="AL2" cm="1">
        <f t="array" aca="1" ref="AL2:AL6" ca="1">L12:L16</f>
        <v>8.8643461863199864</v>
      </c>
      <c r="AM2">
        <f ca="1">L17</f>
        <v>7.8577524820963527</v>
      </c>
      <c r="AN2">
        <f ca="1">L22</f>
        <v>8.6159896850585955</v>
      </c>
    </row>
    <row r="3" spans="1:40" x14ac:dyDescent="0.25">
      <c r="A3" s="4">
        <f>'Sorted Data'!C1533</f>
        <v>1</v>
      </c>
      <c r="B3" s="4" t="str">
        <f>'Sorted Data'!D1533</f>
        <v>Zfp472</v>
      </c>
      <c r="C3" s="4">
        <f>'Sorted Data'!E1533</f>
        <v>27.237588882446289</v>
      </c>
      <c r="D3" s="4">
        <f t="shared" ref="D3:D66" si="0">IF(C3&gt;35,35,C3)</f>
        <v>27.237588882446289</v>
      </c>
      <c r="E3">
        <f>'HKG Analysis'!D3</f>
        <v>19.326430638631184</v>
      </c>
      <c r="F3" s="6">
        <f t="shared" ref="F3:F66" si="1">D3-E3</f>
        <v>7.9111582438151054</v>
      </c>
      <c r="H3" s="4">
        <v>2</v>
      </c>
      <c r="I3" s="4" t="s">
        <v>324</v>
      </c>
      <c r="J3" s="4">
        <v>0</v>
      </c>
      <c r="K3" s="6">
        <f t="shared" ref="K3:K51" ca="1" si="2">AVERAGE(OFFSET($D$2,(ROW()-ROW($K$2))*3,,3))</f>
        <v>26.939453125</v>
      </c>
      <c r="L3">
        <f t="shared" ref="L3:L51" ca="1" si="3">AVERAGE(OFFSET($F$2,(ROW()-ROW($L$2))*3,,3))</f>
        <v>7.4304275512695313</v>
      </c>
      <c r="M3" s="10">
        <f t="shared" ref="M3:M51" ca="1" si="4">2^-(L3)</f>
        <v>5.7972019078501302E-3</v>
      </c>
      <c r="O3" s="11">
        <f t="shared" ref="O3:O26" ca="1" si="5">M3/$N$2</f>
        <v>1.1797214151693469</v>
      </c>
      <c r="R3" s="4" t="s">
        <v>319</v>
      </c>
      <c r="S3" s="11">
        <f ca="1">AVERAGE(O7:O11)</f>
        <v>0.95863637409920877</v>
      </c>
      <c r="T3" s="11">
        <f ca="1">STDEV(O7:O11)/SQRT(U3)</f>
        <v>4.7500781868224526E-2</v>
      </c>
      <c r="U3" s="11">
        <f ca="1">COUNT(O7:O11)</f>
        <v>5</v>
      </c>
      <c r="V3" s="13">
        <f ca="1">TTEST($L$2:$L$6,L7:L11,2,2)</f>
        <v>0.73642408009505755</v>
      </c>
      <c r="Y3">
        <f t="shared" ref="Y3:Y11" ca="1" si="6">IF(S3&lt;1,-1/(S3),S3)</f>
        <v>-1.0431484001842293</v>
      </c>
      <c r="AJ3">
        <f t="shared" ref="AJ3:AJ6" ca="1" si="7">L3</f>
        <v>7.4304275512695313</v>
      </c>
      <c r="AK3">
        <f t="shared" ref="AK3:AK6" ca="1" si="8">L8</f>
        <v>7.6790637969970703</v>
      </c>
      <c r="AL3">
        <f ca="1"/>
        <v>8.5408891042073556</v>
      </c>
      <c r="AM3">
        <f t="shared" ref="AM3:AM6" ca="1" si="9">L18</f>
        <v>7.9981733957926444</v>
      </c>
      <c r="AN3">
        <f t="shared" ref="AN3:AN6" ca="1" si="10">L23</f>
        <v>8.3732172648111973</v>
      </c>
    </row>
    <row r="4" spans="1:40" x14ac:dyDescent="0.25">
      <c r="A4" s="4">
        <f>'Sorted Data'!C1534</f>
        <v>1</v>
      </c>
      <c r="B4" s="4" t="str">
        <f>'Sorted Data'!D1534</f>
        <v>Zfp472</v>
      </c>
      <c r="C4" s="4">
        <f>'Sorted Data'!E1534</f>
        <v>27.245908737182617</v>
      </c>
      <c r="D4" s="4">
        <f t="shared" si="0"/>
        <v>27.245908737182617</v>
      </c>
      <c r="E4">
        <f>'HKG Analysis'!D4</f>
        <v>19.326430638631184</v>
      </c>
      <c r="F4" s="6">
        <f t="shared" si="1"/>
        <v>7.9194780985514335</v>
      </c>
      <c r="H4" s="4">
        <v>3</v>
      </c>
      <c r="I4" s="4" t="s">
        <v>324</v>
      </c>
      <c r="J4" s="4">
        <v>0</v>
      </c>
      <c r="K4" s="6">
        <f t="shared" ca="1" si="2"/>
        <v>27.438468933105469</v>
      </c>
      <c r="L4">
        <f t="shared" ca="1" si="3"/>
        <v>7.9308191935221366</v>
      </c>
      <c r="M4" s="10">
        <f t="shared" ca="1" si="4"/>
        <v>4.0981281286156411E-3</v>
      </c>
      <c r="O4" s="11">
        <f t="shared" ca="1" si="5"/>
        <v>0.8339625895880971</v>
      </c>
      <c r="R4" s="4" t="s">
        <v>320</v>
      </c>
      <c r="S4" s="11">
        <f ca="1">AVERAGE(O12:O16)</f>
        <v>0.50157231878331376</v>
      </c>
      <c r="T4" s="11">
        <f ca="1">STDEV(O12:O16)/SQRT(U4)</f>
        <v>3.3948534226902291E-2</v>
      </c>
      <c r="U4" s="11">
        <f ca="1">COUNT(O12:O16)</f>
        <v>5</v>
      </c>
      <c r="V4" s="13">
        <f ca="1">TTEST($L$2:$L$6,L12:L16,2,2)</f>
        <v>1.9243920320622784E-4</v>
      </c>
      <c r="Y4">
        <f t="shared" ca="1" si="6"/>
        <v>-1.9937304403595166</v>
      </c>
      <c r="AJ4">
        <f t="shared" ca="1" si="7"/>
        <v>7.9308191935221366</v>
      </c>
      <c r="AK4">
        <f t="shared" ca="1" si="8"/>
        <v>8.0020783742268868</v>
      </c>
      <c r="AL4">
        <f ca="1"/>
        <v>8.377951939900715</v>
      </c>
      <c r="AM4">
        <f t="shared" ca="1" si="9"/>
        <v>8.1069844563802089</v>
      </c>
      <c r="AN4">
        <f t="shared" ca="1" si="10"/>
        <v>8.7829233805338536</v>
      </c>
    </row>
    <row r="5" spans="1:40" x14ac:dyDescent="0.25">
      <c r="A5" s="4">
        <f>'Sorted Data'!C1535</f>
        <v>2</v>
      </c>
      <c r="B5" s="4" t="str">
        <f>'Sorted Data'!D1535</f>
        <v>Zfp472</v>
      </c>
      <c r="C5" s="4">
        <f>'Sorted Data'!E1535</f>
        <v>27.003477096557617</v>
      </c>
      <c r="D5" s="4">
        <f t="shared" si="0"/>
        <v>27.003477096557617</v>
      </c>
      <c r="E5">
        <f>'HKG Analysis'!D5</f>
        <v>19.509025573730469</v>
      </c>
      <c r="F5" s="6">
        <f t="shared" si="1"/>
        <v>7.4944515228271484</v>
      </c>
      <c r="H5" s="4">
        <v>4</v>
      </c>
      <c r="I5" s="4" t="s">
        <v>324</v>
      </c>
      <c r="J5" s="4">
        <v>0</v>
      </c>
      <c r="K5" s="6">
        <f t="shared" ca="1" si="2"/>
        <v>26.563736597696941</v>
      </c>
      <c r="L5">
        <f t="shared" ca="1" si="3"/>
        <v>7.4897613525390616</v>
      </c>
      <c r="M5" s="10">
        <f t="shared" ca="1" si="4"/>
        <v>5.5636163216902399E-3</v>
      </c>
      <c r="O5" s="11">
        <f t="shared" ca="1" si="5"/>
        <v>1.1321871179949539</v>
      </c>
      <c r="R5" s="4" t="s">
        <v>321</v>
      </c>
      <c r="S5" s="11">
        <f ca="1">AVERAGE(O17:O21)</f>
        <v>0.81367440635578137</v>
      </c>
      <c r="T5" s="11">
        <f ca="1">STDEV(O17:O21)/SQRT(U5)</f>
        <v>2.3135969553813671E-2</v>
      </c>
      <c r="U5" s="11">
        <f ca="1">COUNT(O17:O21)</f>
        <v>5</v>
      </c>
      <c r="V5" s="13">
        <f ca="1">TTEST($L$2:$L$6,L17:L21,2,2)</f>
        <v>5.7456908022407022E-2</v>
      </c>
      <c r="Y5">
        <f t="shared" ca="1" si="6"/>
        <v>-1.2289928160315604</v>
      </c>
      <c r="AJ5">
        <f t="shared" ca="1" si="7"/>
        <v>7.4897613525390616</v>
      </c>
      <c r="AK5">
        <f t="shared" ca="1" si="8"/>
        <v>7.7200717926025391</v>
      </c>
      <c r="AL5">
        <f ca="1"/>
        <v>8.8578357696533185</v>
      </c>
      <c r="AM5">
        <f t="shared" ca="1" si="9"/>
        <v>7.9573605855305987</v>
      </c>
      <c r="AN5">
        <f t="shared" ca="1" si="10"/>
        <v>9.0000724792480469</v>
      </c>
    </row>
    <row r="6" spans="1:40" x14ac:dyDescent="0.25">
      <c r="A6" s="4">
        <f>'Sorted Data'!C1536</f>
        <v>2</v>
      </c>
      <c r="B6" s="4" t="str">
        <f>'Sorted Data'!D1536</f>
        <v>Zfp472</v>
      </c>
      <c r="C6" s="4">
        <f>'Sorted Data'!E1536</f>
        <v>26.829715728759766</v>
      </c>
      <c r="D6" s="4">
        <f t="shared" si="0"/>
        <v>26.829715728759766</v>
      </c>
      <c r="E6">
        <f>'HKG Analysis'!D6</f>
        <v>19.509025573730469</v>
      </c>
      <c r="F6" s="6">
        <f t="shared" si="1"/>
        <v>7.3206901550292969</v>
      </c>
      <c r="H6" s="4">
        <v>5</v>
      </c>
      <c r="I6" s="4" t="s">
        <v>324</v>
      </c>
      <c r="J6" s="4">
        <v>0</v>
      </c>
      <c r="K6" s="6">
        <f t="shared" ca="1" si="2"/>
        <v>27.123077392578125</v>
      </c>
      <c r="L6">
        <f t="shared" ca="1" si="3"/>
        <v>7.5735562642415353</v>
      </c>
      <c r="M6" s="10">
        <f t="shared" ca="1" si="4"/>
        <v>5.249674672869434E-3</v>
      </c>
      <c r="O6" s="11">
        <f t="shared" ca="1" si="5"/>
        <v>1.0683004892187573</v>
      </c>
      <c r="R6" s="4" t="s">
        <v>343</v>
      </c>
      <c r="S6" s="11">
        <f ca="1">AVERAGE(O22:O26)</f>
        <v>0.52500139188011519</v>
      </c>
      <c r="T6" s="11">
        <f ca="1">STDEV(O22:O26)/SQRT(U6)</f>
        <v>4.4641357280881075E-2</v>
      </c>
      <c r="U6" s="11">
        <f ca="1">COUNT(O22:O26)</f>
        <v>5</v>
      </c>
      <c r="V6" s="13">
        <f ca="1">TTEST($L$2:$L$6,L22:L26,2,2)</f>
        <v>6.7141802703940513E-4</v>
      </c>
      <c r="Y6">
        <f t="shared" ca="1" si="6"/>
        <v>-1.9047568548701133</v>
      </c>
      <c r="AJ6">
        <f t="shared" ca="1" si="7"/>
        <v>7.5735562642415353</v>
      </c>
      <c r="AK6">
        <f t="shared" ca="1" si="8"/>
        <v>7.7376378377278634</v>
      </c>
      <c r="AL6">
        <f ca="1"/>
        <v>8.7443758646647129</v>
      </c>
      <c r="AM6">
        <f t="shared" ca="1" si="9"/>
        <v>7.9233334859212237</v>
      </c>
      <c r="AN6">
        <f t="shared" ca="1" si="10"/>
        <v>8.3281777699788417</v>
      </c>
    </row>
    <row r="7" spans="1:40" x14ac:dyDescent="0.25">
      <c r="A7" s="4">
        <f>'Sorted Data'!C1537</f>
        <v>2</v>
      </c>
      <c r="B7" s="4" t="str">
        <f>'Sorted Data'!D1537</f>
        <v>Zfp472</v>
      </c>
      <c r="C7" s="4">
        <f>'Sorted Data'!E1537</f>
        <v>26.985166549682617</v>
      </c>
      <c r="D7" s="4">
        <f t="shared" si="0"/>
        <v>26.985166549682617</v>
      </c>
      <c r="E7">
        <f>'HKG Analysis'!D7</f>
        <v>19.509025573730469</v>
      </c>
      <c r="F7" s="6">
        <f t="shared" si="1"/>
        <v>7.4761409759521484</v>
      </c>
      <c r="H7" s="4">
        <v>6</v>
      </c>
      <c r="I7" s="4" t="s">
        <v>324</v>
      </c>
      <c r="J7" s="4" t="s">
        <v>319</v>
      </c>
      <c r="K7" s="6">
        <f t="shared" ca="1" si="2"/>
        <v>26.880275726318359</v>
      </c>
      <c r="L7">
        <f t="shared" ca="1" si="3"/>
        <v>7.5473810831705741</v>
      </c>
      <c r="M7" s="10">
        <f t="shared" ca="1" si="4"/>
        <v>5.3457901354182439E-3</v>
      </c>
      <c r="O7" s="11">
        <f t="shared" ca="1" si="5"/>
        <v>1.0878598337611984</v>
      </c>
      <c r="Q7" t="s">
        <v>325</v>
      </c>
      <c r="R7" s="4" t="s">
        <v>342</v>
      </c>
      <c r="S7" s="11">
        <f ca="1">AVERAGE(O27:O31)</f>
        <v>1</v>
      </c>
      <c r="T7" s="11">
        <f ca="1">STDEV(O27:O31)/SQRT(U7)</f>
        <v>1.7706878003569963E-2</v>
      </c>
      <c r="U7" s="11">
        <f ca="1">COUNT(O27:O31)</f>
        <v>5</v>
      </c>
      <c r="V7" s="13"/>
      <c r="Y7">
        <f t="shared" ca="1" si="6"/>
        <v>1</v>
      </c>
    </row>
    <row r="8" spans="1:40" x14ac:dyDescent="0.25">
      <c r="A8" s="4">
        <f>'Sorted Data'!C1538</f>
        <v>3</v>
      </c>
      <c r="B8" s="4" t="str">
        <f>'Sorted Data'!D1538</f>
        <v>Zfp472</v>
      </c>
      <c r="C8" s="4">
        <f>'Sorted Data'!E1538</f>
        <v>27.429899215698242</v>
      </c>
      <c r="D8" s="4">
        <f t="shared" si="0"/>
        <v>27.429899215698242</v>
      </c>
      <c r="E8">
        <f>'HKG Analysis'!D8</f>
        <v>19.507649739583332</v>
      </c>
      <c r="F8" s="6">
        <f t="shared" si="1"/>
        <v>7.92224947611491</v>
      </c>
      <c r="H8" s="4">
        <v>7</v>
      </c>
      <c r="I8" s="4" t="s">
        <v>324</v>
      </c>
      <c r="J8" s="4" t="s">
        <v>319</v>
      </c>
      <c r="K8" s="6">
        <f t="shared" ca="1" si="2"/>
        <v>27.290475845336914</v>
      </c>
      <c r="L8">
        <f t="shared" ca="1" si="3"/>
        <v>7.6790637969970703</v>
      </c>
      <c r="M8" s="10">
        <f t="shared" ca="1" si="4"/>
        <v>4.879456588034476E-3</v>
      </c>
      <c r="O8" s="11">
        <f t="shared" ca="1" si="5"/>
        <v>0.99296169476149287</v>
      </c>
      <c r="R8" s="4" t="s">
        <v>319</v>
      </c>
      <c r="S8" s="11">
        <f ca="1">AVERAGE(O32:O36)</f>
        <v>0.88495831110425749</v>
      </c>
      <c r="T8" s="11">
        <f ca="1">STDEV(O32:O36)/SQRT(U8)</f>
        <v>6.2915686633861614E-2</v>
      </c>
      <c r="U8" s="11">
        <f ca="1">COUNT(O32:O36)</f>
        <v>5</v>
      </c>
      <c r="V8" s="13">
        <f ca="1">TTEST($L$27:$L$31,L32:L36,2,2)</f>
        <v>0.10514204516544512</v>
      </c>
      <c r="Y8">
        <f t="shared" ca="1" si="6"/>
        <v>-1.1299967325604217</v>
      </c>
    </row>
    <row r="9" spans="1:40" x14ac:dyDescent="0.25">
      <c r="A9" s="4">
        <f>'Sorted Data'!C1539</f>
        <v>3</v>
      </c>
      <c r="B9" s="4" t="str">
        <f>'Sorted Data'!D1539</f>
        <v>Zfp472</v>
      </c>
      <c r="C9" s="4">
        <f>'Sorted Data'!E1539</f>
        <v>27.475912094116211</v>
      </c>
      <c r="D9" s="4">
        <f t="shared" si="0"/>
        <v>27.475912094116211</v>
      </c>
      <c r="E9">
        <f>'HKG Analysis'!D9</f>
        <v>19.507649739583332</v>
      </c>
      <c r="F9" s="6">
        <f t="shared" si="1"/>
        <v>7.9682623545328788</v>
      </c>
      <c r="H9" s="4">
        <v>8</v>
      </c>
      <c r="I9" s="4" t="s">
        <v>324</v>
      </c>
      <c r="J9" s="4" t="s">
        <v>319</v>
      </c>
      <c r="K9" s="6">
        <f t="shared" ca="1" si="2"/>
        <v>27.920932769775391</v>
      </c>
      <c r="L9">
        <f t="shared" ca="1" si="3"/>
        <v>8.0020783742268868</v>
      </c>
      <c r="M9" s="10">
        <f t="shared" ca="1" si="4"/>
        <v>3.9006266326494106E-3</v>
      </c>
      <c r="O9" s="11">
        <f t="shared" ca="1" si="5"/>
        <v>0.79377134767122715</v>
      </c>
      <c r="R9" s="4" t="s">
        <v>320</v>
      </c>
      <c r="S9" s="11">
        <f ca="1">AVERAGE(O37:O42)</f>
        <v>0.82925432465725135</v>
      </c>
      <c r="T9" s="11">
        <f ca="1">STDEV(O37:O42)/SQRT(U9)</f>
        <v>4.7150908650733833E-2</v>
      </c>
      <c r="U9" s="11">
        <f ca="1">COUNT(O37:O42)</f>
        <v>6</v>
      </c>
      <c r="V9" s="13">
        <f ca="1">TTEST($L$27:$L$31,L37:L42,2,2)</f>
        <v>1.3554151042775513E-2</v>
      </c>
      <c r="Y9">
        <f t="shared" ca="1" si="6"/>
        <v>-1.2059026649192592</v>
      </c>
      <c r="AJ9" t="s">
        <v>325</v>
      </c>
    </row>
    <row r="10" spans="1:40" x14ac:dyDescent="0.25">
      <c r="A10" s="4">
        <f>'Sorted Data'!C1540</f>
        <v>3</v>
      </c>
      <c r="B10" s="4" t="str">
        <f>'Sorted Data'!D1540</f>
        <v>Zfp472</v>
      </c>
      <c r="C10" s="4">
        <f>'Sorted Data'!E1540</f>
        <v>27.409595489501953</v>
      </c>
      <c r="D10" s="4">
        <f t="shared" si="0"/>
        <v>27.409595489501953</v>
      </c>
      <c r="E10">
        <f>'HKG Analysis'!D10</f>
        <v>19.507649739583332</v>
      </c>
      <c r="F10" s="6">
        <f t="shared" si="1"/>
        <v>7.901945749918621</v>
      </c>
      <c r="H10" s="4">
        <v>9</v>
      </c>
      <c r="I10" s="4" t="s">
        <v>324</v>
      </c>
      <c r="J10" s="4" t="s">
        <v>319</v>
      </c>
      <c r="K10" s="6">
        <f t="shared" ca="1" si="2"/>
        <v>27.628782272338867</v>
      </c>
      <c r="L10">
        <f t="shared" ca="1" si="3"/>
        <v>7.7200717926025391</v>
      </c>
      <c r="M10" s="10">
        <f t="shared" ca="1" si="4"/>
        <v>4.7427127504398384E-3</v>
      </c>
      <c r="O10" s="11">
        <f t="shared" ca="1" si="5"/>
        <v>0.96513454018466394</v>
      </c>
      <c r="R10" s="4" t="s">
        <v>321</v>
      </c>
      <c r="S10" s="11">
        <f ca="1">AVERAGE(O43:O47)</f>
        <v>0.89683715227588634</v>
      </c>
      <c r="T10" s="11">
        <f ca="1">STDEV(O43:O47)/SQRT(U10)</f>
        <v>6.1910020532814997E-2</v>
      </c>
      <c r="U10" s="11">
        <f ca="1">COUNT(O43:O47)</f>
        <v>5</v>
      </c>
      <c r="V10" s="13">
        <f ca="1">TTEST($L$27:$L$31,L43:L47,2,2)</f>
        <v>0.14232616881271645</v>
      </c>
      <c r="Y10">
        <f t="shared" ca="1" si="6"/>
        <v>-1.1150296321492918</v>
      </c>
      <c r="AJ10">
        <f ca="1">L27</f>
        <v>7.591217041015625</v>
      </c>
      <c r="AK10">
        <f ca="1">L32</f>
        <v>7.6364320119222002</v>
      </c>
      <c r="AL10">
        <f ca="1">L37</f>
        <v>7.6356283823649074</v>
      </c>
      <c r="AM10">
        <f ca="1">L43</f>
        <v>7.6725228627522783</v>
      </c>
      <c r="AN10">
        <f ca="1">L48</f>
        <v>7.4767513275146475</v>
      </c>
    </row>
    <row r="11" spans="1:40" x14ac:dyDescent="0.25">
      <c r="A11" s="4">
        <f>'Sorted Data'!C1541</f>
        <v>4</v>
      </c>
      <c r="B11" s="4" t="str">
        <f>'Sorted Data'!D1541</f>
        <v>Zfp472</v>
      </c>
      <c r="C11" s="4">
        <f>'Sorted Data'!E1541</f>
        <v>26.498640060424805</v>
      </c>
      <c r="D11" s="4">
        <f t="shared" si="0"/>
        <v>26.498640060424805</v>
      </c>
      <c r="E11">
        <f>'HKG Analysis'!D11</f>
        <v>19.073975245157879</v>
      </c>
      <c r="F11" s="6">
        <f t="shared" si="1"/>
        <v>7.4246648152669259</v>
      </c>
      <c r="H11" s="4">
        <v>10</v>
      </c>
      <c r="I11" s="4" t="s">
        <v>324</v>
      </c>
      <c r="J11" s="4" t="s">
        <v>319</v>
      </c>
      <c r="K11" s="6">
        <f t="shared" ca="1" si="2"/>
        <v>26.928224563598633</v>
      </c>
      <c r="L11">
        <f t="shared" ca="1" si="3"/>
        <v>7.7376378377278634</v>
      </c>
      <c r="M11" s="10">
        <f t="shared" ca="1" si="4"/>
        <v>4.6853163038194983E-3</v>
      </c>
      <c r="O11" s="11">
        <f t="shared" ca="1" si="5"/>
        <v>0.95345445411746155</v>
      </c>
      <c r="R11" s="4" t="s">
        <v>343</v>
      </c>
      <c r="S11" s="11">
        <f ca="1">AVERAGE(O48:O51)</f>
        <v>0.84734930484947202</v>
      </c>
      <c r="T11" s="11">
        <f ca="1">STDEV(O48:O51)/SQRT(U11)</f>
        <v>0.11985372729546337</v>
      </c>
      <c r="U11" s="11">
        <f ca="1">COUNT(O48:O51)</f>
        <v>4</v>
      </c>
      <c r="V11" s="13">
        <f ca="1">TTEST($L$27:$L$31,L48:L51,2,2)</f>
        <v>0.16814919671015577</v>
      </c>
      <c r="Y11">
        <f t="shared" ca="1" si="6"/>
        <v>-1.1801508472089273</v>
      </c>
      <c r="AJ11">
        <f t="shared" ref="AJ11:AJ14" ca="1" si="11">L28</f>
        <v>7.7038523356119804</v>
      </c>
      <c r="AK11">
        <f t="shared" ref="AK11:AK14" ca="1" si="12">L33</f>
        <v>7.5875638326009103</v>
      </c>
      <c r="AL11">
        <f t="shared" ref="AL11:AL15" ca="1" si="13">L38</f>
        <v>7.9337660471598319</v>
      </c>
      <c r="AM11">
        <f t="shared" ref="AM11:AM14" ca="1" si="14">L44</f>
        <v>8.1188195546468105</v>
      </c>
      <c r="AN11">
        <f t="shared" ref="AN11:AN13" ca="1" si="15">L49</f>
        <v>8.4175516764322929</v>
      </c>
    </row>
    <row r="12" spans="1:40" x14ac:dyDescent="0.25">
      <c r="A12" s="4">
        <f>'Sorted Data'!C1542</f>
        <v>4</v>
      </c>
      <c r="B12" s="4" t="str">
        <f>'Sorted Data'!D1542</f>
        <v>Zfp472</v>
      </c>
      <c r="C12" s="4">
        <f>'Sorted Data'!E1542</f>
        <v>26.623254776000977</v>
      </c>
      <c r="D12" s="4">
        <f t="shared" si="0"/>
        <v>26.623254776000977</v>
      </c>
      <c r="E12">
        <f>'HKG Analysis'!D12</f>
        <v>19.073975245157879</v>
      </c>
      <c r="F12" s="6">
        <f t="shared" si="1"/>
        <v>7.5492795308430978</v>
      </c>
      <c r="H12" s="4">
        <v>11</v>
      </c>
      <c r="I12" s="4" t="s">
        <v>324</v>
      </c>
      <c r="J12" s="4" t="s">
        <v>320</v>
      </c>
      <c r="K12" s="6">
        <f t="shared" ca="1" si="2"/>
        <v>27.248551686604817</v>
      </c>
      <c r="L12">
        <f t="shared" ca="1" si="3"/>
        <v>8.8643461863199864</v>
      </c>
      <c r="M12" s="10">
        <f t="shared" ca="1" si="4"/>
        <v>2.1456847075609839E-3</v>
      </c>
      <c r="O12" s="11">
        <f t="shared" ca="1" si="5"/>
        <v>0.43664344281046386</v>
      </c>
      <c r="AJ12">
        <f t="shared" ca="1" si="11"/>
        <v>7.7369003295898429</v>
      </c>
      <c r="AK12">
        <f t="shared" ca="1" si="12"/>
        <v>8.0530865987141915</v>
      </c>
      <c r="AL12">
        <f t="shared" ca="1" si="13"/>
        <v>8.1244443257649728</v>
      </c>
      <c r="AM12">
        <f t="shared" ca="1" si="14"/>
        <v>7.5850550333658857</v>
      </c>
      <c r="AN12">
        <f t="shared" ca="1" si="15"/>
        <v>8.1315294901529942</v>
      </c>
    </row>
    <row r="13" spans="1:40" x14ac:dyDescent="0.25">
      <c r="A13" s="4">
        <f>'Sorted Data'!C1543</f>
        <v>4</v>
      </c>
      <c r="B13" s="4" t="str">
        <f>'Sorted Data'!D1543</f>
        <v>Zfp472</v>
      </c>
      <c r="C13" s="4">
        <f>'Sorted Data'!E1543</f>
        <v>26.569314956665039</v>
      </c>
      <c r="D13" s="4">
        <f t="shared" si="0"/>
        <v>26.569314956665039</v>
      </c>
      <c r="E13">
        <f>'HKG Analysis'!D13</f>
        <v>19.073975245157879</v>
      </c>
      <c r="F13" s="6">
        <f t="shared" si="1"/>
        <v>7.4953397115071603</v>
      </c>
      <c r="H13" s="4">
        <v>12</v>
      </c>
      <c r="I13" s="4" t="s">
        <v>324</v>
      </c>
      <c r="J13" s="4" t="s">
        <v>320</v>
      </c>
      <c r="K13" s="6">
        <f t="shared" ca="1" si="2"/>
        <v>26.528009414672852</v>
      </c>
      <c r="L13">
        <f t="shared" ca="1" si="3"/>
        <v>8.5408891042073556</v>
      </c>
      <c r="M13" s="10">
        <f t="shared" ca="1" si="4"/>
        <v>2.6849499224375533E-3</v>
      </c>
      <c r="O13" s="11">
        <f t="shared" ca="1" si="5"/>
        <v>0.54638306074309406</v>
      </c>
      <c r="AJ13">
        <f t="shared" ca="1" si="11"/>
        <v>7.6593983968098973</v>
      </c>
      <c r="AK13">
        <f t="shared" ca="1" si="12"/>
        <v>8.034759521484375</v>
      </c>
      <c r="AL13">
        <f t="shared" ca="1" si="13"/>
        <v>8.1782360076904315</v>
      </c>
      <c r="AM13">
        <f t="shared" ca="1" si="14"/>
        <v>7.7826703389485674</v>
      </c>
      <c r="AN13">
        <f t="shared" ca="1" si="15"/>
        <v>7.763194402058919</v>
      </c>
    </row>
    <row r="14" spans="1:40" x14ac:dyDescent="0.25">
      <c r="A14" s="4">
        <f>'Sorted Data'!C1544</f>
        <v>5</v>
      </c>
      <c r="B14" s="4" t="str">
        <f>'Sorted Data'!D1544</f>
        <v>Zfp472</v>
      </c>
      <c r="C14" s="4">
        <f>'Sorted Data'!E1544</f>
        <v>27.242338180541992</v>
      </c>
      <c r="D14" s="4">
        <f t="shared" si="0"/>
        <v>27.242338180541992</v>
      </c>
      <c r="E14">
        <f>'HKG Analysis'!D14</f>
        <v>19.54952112833659</v>
      </c>
      <c r="F14" s="6">
        <f t="shared" si="1"/>
        <v>7.6928170522054025</v>
      </c>
      <c r="H14" s="4">
        <v>13</v>
      </c>
      <c r="I14" s="4" t="s">
        <v>324</v>
      </c>
      <c r="J14" s="4" t="s">
        <v>320</v>
      </c>
      <c r="K14" s="6">
        <f t="shared" ca="1" si="2"/>
        <v>26.41111946105957</v>
      </c>
      <c r="L14">
        <f t="shared" ca="1" si="3"/>
        <v>8.377951939900715</v>
      </c>
      <c r="M14" s="10">
        <f t="shared" ca="1" si="4"/>
        <v>3.0059736123730237E-3</v>
      </c>
      <c r="O14" s="11">
        <f t="shared" ca="1" si="5"/>
        <v>0.61171087368000887</v>
      </c>
      <c r="AJ14">
        <f t="shared" ca="1" si="11"/>
        <v>7.6350898742675772</v>
      </c>
      <c r="AK14">
        <f t="shared" ca="1" si="12"/>
        <v>7.9628257751464853</v>
      </c>
      <c r="AL14">
        <f t="shared" ca="1" si="13"/>
        <v>7.8427060445149737</v>
      </c>
      <c r="AM14">
        <f t="shared" ca="1" si="14"/>
        <v>8.0187778472900408</v>
      </c>
    </row>
    <row r="15" spans="1:40" x14ac:dyDescent="0.25">
      <c r="A15" s="4">
        <f>'Sorted Data'!C1545</f>
        <v>5</v>
      </c>
      <c r="B15" s="4" t="str">
        <f>'Sorted Data'!D1545</f>
        <v>Zfp472</v>
      </c>
      <c r="C15" s="4">
        <f>'Sorted Data'!E1545</f>
        <v>27.060108184814453</v>
      </c>
      <c r="D15" s="4">
        <f t="shared" si="0"/>
        <v>27.060108184814453</v>
      </c>
      <c r="E15">
        <f>'HKG Analysis'!D15</f>
        <v>19.54952112833659</v>
      </c>
      <c r="F15" s="6">
        <f t="shared" si="1"/>
        <v>7.5105870564778634</v>
      </c>
      <c r="H15" s="4">
        <v>14</v>
      </c>
      <c r="I15" s="4" t="s">
        <v>324</v>
      </c>
      <c r="J15" s="4" t="s">
        <v>320</v>
      </c>
      <c r="K15" s="6">
        <f t="shared" ca="1" si="2"/>
        <v>26.924885431925457</v>
      </c>
      <c r="L15">
        <f t="shared" ca="1" si="3"/>
        <v>8.8578357696533185</v>
      </c>
      <c r="M15" s="10">
        <f t="shared" ca="1" si="4"/>
        <v>2.1553893700316305E-3</v>
      </c>
      <c r="O15" s="11">
        <f t="shared" ca="1" si="5"/>
        <v>0.43861832626727582</v>
      </c>
      <c r="AL15">
        <f t="shared" ca="1" si="13"/>
        <v>7.9600919087727879</v>
      </c>
    </row>
    <row r="16" spans="1:40" x14ac:dyDescent="0.25">
      <c r="A16" s="4">
        <f>'Sorted Data'!C1546</f>
        <v>5</v>
      </c>
      <c r="B16" s="4" t="str">
        <f>'Sorted Data'!D1546</f>
        <v>Zfp472</v>
      </c>
      <c r="C16" s="4">
        <f>'Sorted Data'!E1546</f>
        <v>27.06678581237793</v>
      </c>
      <c r="D16" s="4">
        <f t="shared" si="0"/>
        <v>27.06678581237793</v>
      </c>
      <c r="E16">
        <f>'HKG Analysis'!D16</f>
        <v>19.54952112833659</v>
      </c>
      <c r="F16" s="6">
        <f t="shared" si="1"/>
        <v>7.51726468404134</v>
      </c>
      <c r="H16" s="4">
        <v>15</v>
      </c>
      <c r="I16" s="4" t="s">
        <v>324</v>
      </c>
      <c r="J16" s="4" t="s">
        <v>320</v>
      </c>
      <c r="K16" s="6">
        <f t="shared" ca="1" si="2"/>
        <v>26.915635426839192</v>
      </c>
      <c r="L16">
        <f t="shared" ca="1" si="3"/>
        <v>8.7443758646647129</v>
      </c>
      <c r="M16" s="10">
        <f t="shared" ca="1" si="4"/>
        <v>2.3317424078542299E-3</v>
      </c>
      <c r="O16" s="11">
        <f t="shared" ca="1" si="5"/>
        <v>0.47450589041572622</v>
      </c>
    </row>
    <row r="17" spans="1:15" x14ac:dyDescent="0.25">
      <c r="A17" s="4">
        <f>'Sorted Data'!C1547</f>
        <v>6</v>
      </c>
      <c r="B17" s="4" t="str">
        <f>'Sorted Data'!D1547</f>
        <v>Zfp472</v>
      </c>
      <c r="C17" s="4">
        <f>'Sorted Data'!E1547</f>
        <v>26.982545852661133</v>
      </c>
      <c r="D17" s="4">
        <f t="shared" si="0"/>
        <v>26.982545852661133</v>
      </c>
      <c r="E17">
        <f>'HKG Analysis'!D17</f>
        <v>19.332894643147785</v>
      </c>
      <c r="F17" s="6">
        <f t="shared" si="1"/>
        <v>7.6496512095133475</v>
      </c>
      <c r="H17" s="4">
        <v>16</v>
      </c>
      <c r="I17" s="4" t="s">
        <v>324</v>
      </c>
      <c r="J17" s="4" t="s">
        <v>321</v>
      </c>
      <c r="K17" s="6">
        <f t="shared" ca="1" si="2"/>
        <v>26.617429097493488</v>
      </c>
      <c r="L17">
        <f t="shared" ca="1" si="3"/>
        <v>7.8577524820963527</v>
      </c>
      <c r="M17" s="10">
        <f t="shared" ca="1" si="4"/>
        <v>4.3110276108110782E-3</v>
      </c>
      <c r="O17" s="11">
        <f t="shared" ca="1" si="5"/>
        <v>0.8772872973379372</v>
      </c>
    </row>
    <row r="18" spans="1:15" x14ac:dyDescent="0.25">
      <c r="A18" s="4">
        <f>'Sorted Data'!C1548</f>
        <v>6</v>
      </c>
      <c r="B18" s="4" t="str">
        <f>'Sorted Data'!D1548</f>
        <v>Zfp472</v>
      </c>
      <c r="C18" s="4">
        <f>'Sorted Data'!E1548</f>
        <v>26.780841827392578</v>
      </c>
      <c r="D18" s="4">
        <f t="shared" si="0"/>
        <v>26.780841827392578</v>
      </c>
      <c r="E18">
        <f>'HKG Analysis'!D18</f>
        <v>19.332894643147785</v>
      </c>
      <c r="F18" s="6">
        <f t="shared" si="1"/>
        <v>7.4479471842447929</v>
      </c>
      <c r="H18" s="4">
        <v>17</v>
      </c>
      <c r="I18" s="4" t="s">
        <v>324</v>
      </c>
      <c r="J18" s="4" t="s">
        <v>321</v>
      </c>
      <c r="K18" s="6">
        <f t="shared" ca="1" si="2"/>
        <v>27.211742401123047</v>
      </c>
      <c r="L18">
        <f t="shared" ca="1" si="3"/>
        <v>7.9981733957926444</v>
      </c>
      <c r="M18" s="10">
        <f t="shared" ca="1" si="4"/>
        <v>3.9111988570560184E-3</v>
      </c>
      <c r="O18" s="11">
        <f t="shared" ca="1" si="5"/>
        <v>0.79592277860923921</v>
      </c>
    </row>
    <row r="19" spans="1:15" x14ac:dyDescent="0.25">
      <c r="A19" s="4">
        <f>'Sorted Data'!C1549</f>
        <v>6</v>
      </c>
      <c r="B19" s="4" t="str">
        <f>'Sorted Data'!D1549</f>
        <v>Zfp472</v>
      </c>
      <c r="C19" s="4">
        <f>'Sorted Data'!E1549</f>
        <v>26.877439498901367</v>
      </c>
      <c r="D19" s="4">
        <f t="shared" si="0"/>
        <v>26.877439498901367</v>
      </c>
      <c r="E19">
        <f>'HKG Analysis'!D19</f>
        <v>19.332894643147785</v>
      </c>
      <c r="F19" s="6">
        <f t="shared" si="1"/>
        <v>7.5445448557535819</v>
      </c>
      <c r="H19" s="4">
        <v>18</v>
      </c>
      <c r="I19" s="4" t="s">
        <v>324</v>
      </c>
      <c r="J19" s="4" t="s">
        <v>321</v>
      </c>
      <c r="K19" s="6">
        <f t="shared" ca="1" si="2"/>
        <v>27.164798100789387</v>
      </c>
      <c r="L19">
        <f t="shared" ca="1" si="3"/>
        <v>8.1069844563802089</v>
      </c>
      <c r="M19" s="10">
        <f t="shared" ca="1" si="4"/>
        <v>3.6270580320947664E-3</v>
      </c>
      <c r="O19" s="11">
        <f t="shared" ca="1" si="5"/>
        <v>0.73810057033376719</v>
      </c>
    </row>
    <row r="20" spans="1:15" x14ac:dyDescent="0.25">
      <c r="A20" s="4">
        <f>'Sorted Data'!C1550</f>
        <v>7</v>
      </c>
      <c r="B20" s="4" t="str">
        <f>'Sorted Data'!D1550</f>
        <v>Zfp472</v>
      </c>
      <c r="C20" s="4">
        <f>'Sorted Data'!E1550</f>
        <v>27.268527984619141</v>
      </c>
      <c r="D20" s="4">
        <f t="shared" si="0"/>
        <v>27.268527984619141</v>
      </c>
      <c r="E20">
        <f>'HKG Analysis'!D20</f>
        <v>19.611412048339844</v>
      </c>
      <c r="F20" s="6">
        <f t="shared" si="1"/>
        <v>7.6571159362792969</v>
      </c>
      <c r="H20" s="4">
        <v>19</v>
      </c>
      <c r="I20" s="4" t="s">
        <v>324</v>
      </c>
      <c r="J20" s="4" t="s">
        <v>321</v>
      </c>
      <c r="K20" s="6">
        <f t="shared" ca="1" si="2"/>
        <v>27.196915944417317</v>
      </c>
      <c r="L20">
        <f t="shared" ca="1" si="3"/>
        <v>7.9573605855305987</v>
      </c>
      <c r="M20" s="10">
        <f t="shared" ca="1" si="4"/>
        <v>4.0234237707617356E-3</v>
      </c>
      <c r="O20" s="11">
        <f t="shared" ca="1" si="5"/>
        <v>0.81876037097166643</v>
      </c>
    </row>
    <row r="21" spans="1:15" x14ac:dyDescent="0.25">
      <c r="A21" s="4">
        <f>'Sorted Data'!C1551</f>
        <v>7</v>
      </c>
      <c r="B21" s="4" t="str">
        <f>'Sorted Data'!D1551</f>
        <v>Zfp472</v>
      </c>
      <c r="C21" s="4">
        <f>'Sorted Data'!E1551</f>
        <v>27.339120864868164</v>
      </c>
      <c r="D21" s="4">
        <f t="shared" si="0"/>
        <v>27.339120864868164</v>
      </c>
      <c r="E21">
        <f>'HKG Analysis'!D21</f>
        <v>19.611412048339844</v>
      </c>
      <c r="F21" s="6">
        <f t="shared" si="1"/>
        <v>7.7277088165283203</v>
      </c>
      <c r="H21" s="4">
        <v>20</v>
      </c>
      <c r="I21" s="4" t="s">
        <v>324</v>
      </c>
      <c r="J21" s="4" t="s">
        <v>321</v>
      </c>
      <c r="K21" s="6">
        <f t="shared" ca="1" si="2"/>
        <v>26.928796132405598</v>
      </c>
      <c r="L21">
        <f t="shared" ca="1" si="3"/>
        <v>7.9233334859212237</v>
      </c>
      <c r="M21" s="10">
        <f t="shared" ca="1" si="4"/>
        <v>4.1194473358499902E-3</v>
      </c>
      <c r="O21" s="11">
        <f t="shared" ca="1" si="5"/>
        <v>0.83830101452629668</v>
      </c>
    </row>
    <row r="22" spans="1:15" x14ac:dyDescent="0.25">
      <c r="A22" s="4">
        <f>'Sorted Data'!C1552</f>
        <v>7</v>
      </c>
      <c r="B22" s="4" t="str">
        <f>'Sorted Data'!D1552</f>
        <v>Zfp472</v>
      </c>
      <c r="C22" s="4">
        <f>'Sorted Data'!E1552</f>
        <v>27.263778686523438</v>
      </c>
      <c r="D22" s="4">
        <f t="shared" si="0"/>
        <v>27.263778686523438</v>
      </c>
      <c r="E22">
        <f>'HKG Analysis'!D22</f>
        <v>19.611412048339844</v>
      </c>
      <c r="F22" s="6">
        <f t="shared" si="1"/>
        <v>7.6523666381835938</v>
      </c>
      <c r="H22" s="4">
        <v>21</v>
      </c>
      <c r="I22" s="4" t="s">
        <v>324</v>
      </c>
      <c r="J22" s="4" t="s">
        <v>322</v>
      </c>
      <c r="K22" s="6">
        <f t="shared" ca="1" si="2"/>
        <v>27.046716054280598</v>
      </c>
      <c r="L22">
        <f t="shared" ca="1" si="3"/>
        <v>8.6159896850585955</v>
      </c>
      <c r="M22" s="10">
        <f t="shared" ca="1" si="4"/>
        <v>2.5487583551823808E-3</v>
      </c>
      <c r="O22" s="11">
        <f t="shared" ca="1" si="5"/>
        <v>0.51866829230647316</v>
      </c>
    </row>
    <row r="23" spans="1:15" x14ac:dyDescent="0.25">
      <c r="A23" s="4">
        <f>'Sorted Data'!C1553</f>
        <v>8</v>
      </c>
      <c r="B23" s="4" t="str">
        <f>'Sorted Data'!D1553</f>
        <v>Zfp472</v>
      </c>
      <c r="C23" s="4">
        <f>'Sorted Data'!E1553</f>
        <v>27.761636734008789</v>
      </c>
      <c r="D23" s="4">
        <f t="shared" si="0"/>
        <v>27.761636734008789</v>
      </c>
      <c r="E23">
        <f>'HKG Analysis'!D23</f>
        <v>19.918854395548504</v>
      </c>
      <c r="F23" s="6">
        <f t="shared" si="1"/>
        <v>7.8427823384602853</v>
      </c>
      <c r="H23" s="4">
        <v>22</v>
      </c>
      <c r="I23" s="4" t="s">
        <v>324</v>
      </c>
      <c r="J23" s="4" t="s">
        <v>322</v>
      </c>
      <c r="K23" s="6">
        <f t="shared" ca="1" si="2"/>
        <v>26.882755915323894</v>
      </c>
      <c r="L23">
        <f t="shared" ca="1" si="3"/>
        <v>8.3732172648111973</v>
      </c>
      <c r="M23" s="10">
        <f t="shared" ca="1" si="4"/>
        <v>3.0158549022727228E-3</v>
      </c>
      <c r="O23" s="11">
        <f t="shared" ca="1" si="5"/>
        <v>0.61372170053915043</v>
      </c>
    </row>
    <row r="24" spans="1:15" x14ac:dyDescent="0.25">
      <c r="A24" s="4">
        <f>'Sorted Data'!C1554</f>
        <v>8</v>
      </c>
      <c r="B24" s="4" t="str">
        <f>'Sorted Data'!D1554</f>
        <v>Zfp472</v>
      </c>
      <c r="C24" s="4">
        <f>'Sorted Data'!E1554</f>
        <v>28.135795593261719</v>
      </c>
      <c r="D24" s="4">
        <f t="shared" si="0"/>
        <v>28.135795593261719</v>
      </c>
      <c r="E24">
        <f>'HKG Analysis'!D24</f>
        <v>19.918854395548504</v>
      </c>
      <c r="F24" s="6">
        <f t="shared" si="1"/>
        <v>8.216941197713215</v>
      </c>
      <c r="H24" s="4">
        <v>23</v>
      </c>
      <c r="I24" s="4" t="s">
        <v>324</v>
      </c>
      <c r="J24" s="4" t="s">
        <v>322</v>
      </c>
      <c r="K24" s="6">
        <f t="shared" ca="1" si="2"/>
        <v>27.753222147623699</v>
      </c>
      <c r="L24">
        <f t="shared" ca="1" si="3"/>
        <v>8.7829233805338536</v>
      </c>
      <c r="M24" s="10">
        <f t="shared" ca="1" si="4"/>
        <v>2.2702653085818181E-3</v>
      </c>
      <c r="O24" s="11">
        <f t="shared" ca="1" si="5"/>
        <v>0.46199539799076045</v>
      </c>
    </row>
    <row r="25" spans="1:15" x14ac:dyDescent="0.25">
      <c r="A25" s="4">
        <f>'Sorted Data'!C1555</f>
        <v>8</v>
      </c>
      <c r="B25" s="4" t="str">
        <f>'Sorted Data'!D1555</f>
        <v>Zfp472</v>
      </c>
      <c r="C25" s="4">
        <f>'Sorted Data'!E1555</f>
        <v>27.865365982055664</v>
      </c>
      <c r="D25" s="4">
        <f t="shared" si="0"/>
        <v>27.865365982055664</v>
      </c>
      <c r="E25">
        <f>'HKG Analysis'!D25</f>
        <v>19.918854395548504</v>
      </c>
      <c r="F25" s="6">
        <f t="shared" si="1"/>
        <v>7.9465115865071603</v>
      </c>
      <c r="H25" s="4">
        <v>24</v>
      </c>
      <c r="I25" s="4" t="s">
        <v>324</v>
      </c>
      <c r="J25" s="4" t="s">
        <v>322</v>
      </c>
      <c r="K25" s="6">
        <f t="shared" ca="1" si="2"/>
        <v>27.852561950683594</v>
      </c>
      <c r="L25">
        <f t="shared" ca="1" si="3"/>
        <v>9.0000724792480469</v>
      </c>
      <c r="M25" s="10">
        <f t="shared" ca="1" si="4"/>
        <v>1.953026879834989E-3</v>
      </c>
      <c r="O25" s="11">
        <f t="shared" ca="1" si="5"/>
        <v>0.39743787971620725</v>
      </c>
    </row>
    <row r="26" spans="1:15" x14ac:dyDescent="0.25">
      <c r="A26" s="4">
        <f>'Sorted Data'!C1556</f>
        <v>9</v>
      </c>
      <c r="B26" s="4" t="str">
        <f>'Sorted Data'!D1556</f>
        <v>Zfp472</v>
      </c>
      <c r="C26" s="4">
        <f>'Sorted Data'!E1556</f>
        <v>27.753271102905273</v>
      </c>
      <c r="D26" s="4">
        <f t="shared" si="0"/>
        <v>27.753271102905273</v>
      </c>
      <c r="E26">
        <f>'HKG Analysis'!D26</f>
        <v>19.908710479736328</v>
      </c>
      <c r="F26" s="6">
        <f t="shared" si="1"/>
        <v>7.8445606231689453</v>
      </c>
      <c r="H26" s="4">
        <v>25</v>
      </c>
      <c r="I26" s="4" t="s">
        <v>324</v>
      </c>
      <c r="J26" s="4" t="s">
        <v>322</v>
      </c>
      <c r="K26" s="6">
        <f t="shared" ca="1" si="2"/>
        <v>26.827403386433918</v>
      </c>
      <c r="L26">
        <f t="shared" ca="1" si="3"/>
        <v>8.3281777699788417</v>
      </c>
      <c r="M26" s="10">
        <f t="shared" ca="1" si="4"/>
        <v>3.1114919520912466E-3</v>
      </c>
      <c r="O26" s="11">
        <f t="shared" ca="1" si="5"/>
        <v>0.63318368884798459</v>
      </c>
    </row>
    <row r="27" spans="1:15" x14ac:dyDescent="0.25">
      <c r="A27" s="4">
        <f>'Sorted Data'!C1557</f>
        <v>9</v>
      </c>
      <c r="B27" s="4" t="str">
        <f>'Sorted Data'!D1557</f>
        <v>Zfp472</v>
      </c>
      <c r="C27" s="4">
        <f>'Sorted Data'!E1557</f>
        <v>27.505727767944336</v>
      </c>
      <c r="D27" s="4">
        <f t="shared" si="0"/>
        <v>27.505727767944336</v>
      </c>
      <c r="E27">
        <f>'HKG Analysis'!D27</f>
        <v>19.908710479736328</v>
      </c>
      <c r="F27" s="6">
        <f t="shared" si="1"/>
        <v>7.5970172882080078</v>
      </c>
      <c r="H27" s="4">
        <v>26</v>
      </c>
      <c r="I27" s="4" t="s">
        <v>325</v>
      </c>
      <c r="J27" s="4">
        <v>0</v>
      </c>
      <c r="K27" s="6">
        <f t="shared" ca="1" si="2"/>
        <v>25.882043838500977</v>
      </c>
      <c r="L27">
        <f t="shared" ca="1" si="3"/>
        <v>7.591217041015625</v>
      </c>
      <c r="M27" s="10">
        <f t="shared" ca="1" si="4"/>
        <v>5.1858024320320514E-3</v>
      </c>
      <c r="N27" s="10">
        <f ca="1">AVERAGE(M27:M31)</f>
        <v>4.929349209630696E-3</v>
      </c>
      <c r="O27" s="11">
        <f ca="1">M27/$N$27</f>
        <v>1.052025776932239</v>
      </c>
    </row>
    <row r="28" spans="1:15" x14ac:dyDescent="0.25">
      <c r="A28" s="4">
        <f>'Sorted Data'!C1558</f>
        <v>9</v>
      </c>
      <c r="B28" s="4" t="str">
        <f>'Sorted Data'!D1558</f>
        <v>Zfp472</v>
      </c>
      <c r="C28" s="4">
        <f>'Sorted Data'!E1558</f>
        <v>27.627347946166992</v>
      </c>
      <c r="D28" s="4">
        <f t="shared" si="0"/>
        <v>27.627347946166992</v>
      </c>
      <c r="E28">
        <f>'HKG Analysis'!D28</f>
        <v>19.908710479736328</v>
      </c>
      <c r="F28" s="6">
        <f t="shared" si="1"/>
        <v>7.7186374664306641</v>
      </c>
      <c r="H28" s="4">
        <v>27</v>
      </c>
      <c r="I28" s="4" t="s">
        <v>325</v>
      </c>
      <c r="J28" s="4">
        <v>0</v>
      </c>
      <c r="K28" s="6">
        <f t="shared" ca="1" si="2"/>
        <v>25.999134063720703</v>
      </c>
      <c r="L28">
        <f t="shared" ca="1" si="3"/>
        <v>7.7038523356119804</v>
      </c>
      <c r="M28" s="10">
        <f t="shared" ca="1" si="4"/>
        <v>4.7963334100236945E-3</v>
      </c>
      <c r="O28" s="11">
        <f t="shared" ref="O28:O51" ca="1" si="16">M28/$N$27</f>
        <v>0.97301554547056179</v>
      </c>
    </row>
    <row r="29" spans="1:15" x14ac:dyDescent="0.25">
      <c r="A29" s="4">
        <f>'Sorted Data'!C1559</f>
        <v>10</v>
      </c>
      <c r="B29" s="4" t="str">
        <f>'Sorted Data'!D1559</f>
        <v>Zfp472</v>
      </c>
      <c r="C29" s="4">
        <f>'Sorted Data'!E1559</f>
        <v>26.894161224365234</v>
      </c>
      <c r="D29" s="4">
        <f t="shared" si="0"/>
        <v>26.894161224365234</v>
      </c>
      <c r="E29">
        <f>'HKG Analysis'!D29</f>
        <v>19.190586725870769</v>
      </c>
      <c r="F29" s="6">
        <f t="shared" si="1"/>
        <v>7.703574498494465</v>
      </c>
      <c r="H29" s="4">
        <v>28</v>
      </c>
      <c r="I29" s="4" t="s">
        <v>325</v>
      </c>
      <c r="J29" s="4">
        <v>0</v>
      </c>
      <c r="K29" s="6">
        <f t="shared" ca="1" si="2"/>
        <v>26.179459253946941</v>
      </c>
      <c r="L29">
        <f t="shared" ca="1" si="3"/>
        <v>7.7369003295898429</v>
      </c>
      <c r="M29" s="10">
        <f t="shared" ca="1" si="4"/>
        <v>4.6877120577203859E-3</v>
      </c>
      <c r="O29" s="11">
        <f t="shared" ca="1" si="16"/>
        <v>0.9509799079687411</v>
      </c>
    </row>
    <row r="30" spans="1:15" x14ac:dyDescent="0.25">
      <c r="A30" s="4">
        <f>'Sorted Data'!C1560</f>
        <v>10</v>
      </c>
      <c r="B30" s="4" t="str">
        <f>'Sorted Data'!D1560</f>
        <v>Zfp472</v>
      </c>
      <c r="C30" s="4">
        <f>'Sorted Data'!E1560</f>
        <v>26.951467514038086</v>
      </c>
      <c r="D30" s="4">
        <f t="shared" si="0"/>
        <v>26.951467514038086</v>
      </c>
      <c r="E30">
        <f>'HKG Analysis'!D30</f>
        <v>19.190586725870769</v>
      </c>
      <c r="F30" s="6">
        <f t="shared" si="1"/>
        <v>7.7608807881673165</v>
      </c>
      <c r="H30" s="4">
        <v>29</v>
      </c>
      <c r="I30" s="4" t="s">
        <v>325</v>
      </c>
      <c r="J30" s="4">
        <v>0</v>
      </c>
      <c r="K30" s="6">
        <f t="shared" ca="1" si="2"/>
        <v>26.04009501139323</v>
      </c>
      <c r="L30">
        <f t="shared" ca="1" si="3"/>
        <v>7.6593983968098973</v>
      </c>
      <c r="M30" s="10">
        <f t="shared" ca="1" si="4"/>
        <v>4.9464239217671385E-3</v>
      </c>
      <c r="O30" s="11">
        <f t="shared" ca="1" si="16"/>
        <v>1.0034638877081548</v>
      </c>
    </row>
    <row r="31" spans="1:15" x14ac:dyDescent="0.25">
      <c r="A31" s="4">
        <f>'Sorted Data'!C1561</f>
        <v>10</v>
      </c>
      <c r="B31" s="4" t="str">
        <f>'Sorted Data'!D1561</f>
        <v>Zfp472</v>
      </c>
      <c r="C31" s="4">
        <f>'Sorted Data'!E1561</f>
        <v>26.939044952392578</v>
      </c>
      <c r="D31" s="4">
        <f t="shared" si="0"/>
        <v>26.939044952392578</v>
      </c>
      <c r="E31">
        <f>'HKG Analysis'!D31</f>
        <v>19.190586725870769</v>
      </c>
      <c r="F31" s="6">
        <f t="shared" si="1"/>
        <v>7.7484582265218087</v>
      </c>
      <c r="H31" s="4">
        <v>30</v>
      </c>
      <c r="I31" s="4" t="s">
        <v>325</v>
      </c>
      <c r="J31" s="4">
        <v>0</v>
      </c>
      <c r="K31" s="6">
        <f t="shared" ca="1" si="2"/>
        <v>26.05095926920573</v>
      </c>
      <c r="L31">
        <f t="shared" ca="1" si="3"/>
        <v>7.6350898742675772</v>
      </c>
      <c r="M31" s="10">
        <f t="shared" ca="1" si="4"/>
        <v>5.0304742266102107E-3</v>
      </c>
      <c r="O31" s="11">
        <f t="shared" ca="1" si="16"/>
        <v>1.0205148819203034</v>
      </c>
    </row>
    <row r="32" spans="1:15" x14ac:dyDescent="0.25">
      <c r="A32" s="4">
        <f>'Sorted Data'!C1562</f>
        <v>11</v>
      </c>
      <c r="B32" s="4" t="str">
        <f>'Sorted Data'!D1562</f>
        <v>Zfp472</v>
      </c>
      <c r="C32" s="4">
        <f>'Sorted Data'!E1562</f>
        <v>27.101324081420898</v>
      </c>
      <c r="D32" s="4">
        <f t="shared" si="0"/>
        <v>27.101324081420898</v>
      </c>
      <c r="E32">
        <f>'HKG Analysis'!D32</f>
        <v>18.384205500284832</v>
      </c>
      <c r="F32" s="6">
        <f t="shared" si="1"/>
        <v>8.7171185811360665</v>
      </c>
      <c r="H32" s="4">
        <v>31</v>
      </c>
      <c r="I32" s="4" t="s">
        <v>325</v>
      </c>
      <c r="J32" s="4" t="s">
        <v>319</v>
      </c>
      <c r="K32" s="6">
        <f t="shared" ca="1" si="2"/>
        <v>25.883885701497395</v>
      </c>
      <c r="L32">
        <f t="shared" ca="1" si="3"/>
        <v>7.6364320119222002</v>
      </c>
      <c r="M32" s="10">
        <f t="shared" ca="1" si="4"/>
        <v>5.0257965579660708E-3</v>
      </c>
      <c r="O32" s="11">
        <f t="shared" ca="1" si="16"/>
        <v>1.0195659394848595</v>
      </c>
    </row>
    <row r="33" spans="1:15" x14ac:dyDescent="0.25">
      <c r="A33" s="4">
        <f>'Sorted Data'!C1563</f>
        <v>11</v>
      </c>
      <c r="B33" s="4" t="str">
        <f>'Sorted Data'!D1563</f>
        <v>Zfp472</v>
      </c>
      <c r="C33" s="4">
        <f>'Sorted Data'!E1563</f>
        <v>27.493362426757813</v>
      </c>
      <c r="D33" s="4">
        <f t="shared" si="0"/>
        <v>27.493362426757813</v>
      </c>
      <c r="E33">
        <f>'HKG Analysis'!D33</f>
        <v>18.384205500284832</v>
      </c>
      <c r="F33" s="6">
        <f t="shared" si="1"/>
        <v>9.1091569264729806</v>
      </c>
      <c r="H33" s="4">
        <v>32</v>
      </c>
      <c r="I33" s="4" t="s">
        <v>325</v>
      </c>
      <c r="J33" s="4" t="s">
        <v>319</v>
      </c>
      <c r="K33" s="6">
        <f t="shared" ca="1" si="2"/>
        <v>25.671091079711914</v>
      </c>
      <c r="L33">
        <f t="shared" ca="1" si="3"/>
        <v>7.5875638326009103</v>
      </c>
      <c r="M33" s="10">
        <f t="shared" ca="1" si="4"/>
        <v>5.1989506185448741E-3</v>
      </c>
      <c r="O33" s="11">
        <f t="shared" ca="1" si="16"/>
        <v>1.0546931039877323</v>
      </c>
    </row>
    <row r="34" spans="1:15" x14ac:dyDescent="0.25">
      <c r="A34" s="4">
        <f>'Sorted Data'!C1564</f>
        <v>11</v>
      </c>
      <c r="B34" s="4" t="str">
        <f>'Sorted Data'!D1564</f>
        <v>Zfp472</v>
      </c>
      <c r="C34" s="4">
        <f>'Sorted Data'!E1564</f>
        <v>27.150968551635742</v>
      </c>
      <c r="D34" s="4">
        <f t="shared" si="0"/>
        <v>27.150968551635742</v>
      </c>
      <c r="E34">
        <f>'HKG Analysis'!D34</f>
        <v>18.384205500284832</v>
      </c>
      <c r="F34" s="6">
        <f t="shared" si="1"/>
        <v>8.7667630513509103</v>
      </c>
      <c r="H34" s="4">
        <v>33</v>
      </c>
      <c r="I34" s="4" t="s">
        <v>325</v>
      </c>
      <c r="J34" s="4" t="s">
        <v>319</v>
      </c>
      <c r="K34" s="6">
        <f t="shared" ca="1" si="2"/>
        <v>26.22593879699707</v>
      </c>
      <c r="L34">
        <f t="shared" ca="1" si="3"/>
        <v>8.0530865987141915</v>
      </c>
      <c r="M34" s="10">
        <f t="shared" ca="1" si="4"/>
        <v>3.7651248006229888E-3</v>
      </c>
      <c r="O34" s="11">
        <f t="shared" ca="1" si="16"/>
        <v>0.76381782675629706</v>
      </c>
    </row>
    <row r="35" spans="1:15" x14ac:dyDescent="0.25">
      <c r="A35" s="4">
        <f>'Sorted Data'!C1565</f>
        <v>12</v>
      </c>
      <c r="B35" s="4" t="str">
        <f>'Sorted Data'!D1565</f>
        <v>Zfp472</v>
      </c>
      <c r="C35" s="4">
        <f>'Sorted Data'!E1565</f>
        <v>26.539566040039063</v>
      </c>
      <c r="D35" s="4">
        <f t="shared" si="0"/>
        <v>26.539566040039063</v>
      </c>
      <c r="E35">
        <f>'HKG Analysis'!D35</f>
        <v>17.987120310465496</v>
      </c>
      <c r="F35" s="6">
        <f t="shared" si="1"/>
        <v>8.5524457295735665</v>
      </c>
      <c r="H35" s="4">
        <v>34</v>
      </c>
      <c r="I35" s="4" t="s">
        <v>325</v>
      </c>
      <c r="J35" s="4" t="s">
        <v>319</v>
      </c>
      <c r="K35" s="6">
        <f t="shared" ca="1" si="2"/>
        <v>26.004396438598633</v>
      </c>
      <c r="L35">
        <f t="shared" ca="1" si="3"/>
        <v>8.034759521484375</v>
      </c>
      <c r="M35" s="10">
        <f t="shared" ca="1" si="4"/>
        <v>3.8132596333881278E-3</v>
      </c>
      <c r="O35" s="11">
        <f t="shared" ca="1" si="16"/>
        <v>0.77358277355111849</v>
      </c>
    </row>
    <row r="36" spans="1:15" x14ac:dyDescent="0.25">
      <c r="A36" s="4">
        <f>'Sorted Data'!C1566</f>
        <v>12</v>
      </c>
      <c r="B36" s="4" t="str">
        <f>'Sorted Data'!D1566</f>
        <v>Zfp472</v>
      </c>
      <c r="C36" s="4">
        <f>'Sorted Data'!E1566</f>
        <v>26.463558197021484</v>
      </c>
      <c r="D36" s="4">
        <f t="shared" si="0"/>
        <v>26.463558197021484</v>
      </c>
      <c r="E36">
        <f>'HKG Analysis'!D36</f>
        <v>17.987120310465496</v>
      </c>
      <c r="F36" s="6">
        <f t="shared" si="1"/>
        <v>8.4764378865559884</v>
      </c>
      <c r="H36" s="4">
        <v>35</v>
      </c>
      <c r="I36" s="4" t="s">
        <v>325</v>
      </c>
      <c r="J36" s="4" t="s">
        <v>319</v>
      </c>
      <c r="K36" s="6">
        <f t="shared" ca="1" si="2"/>
        <v>26.133986790974934</v>
      </c>
      <c r="L36">
        <f t="shared" ca="1" si="3"/>
        <v>7.9628257751464853</v>
      </c>
      <c r="M36" s="10">
        <f t="shared" ca="1" si="4"/>
        <v>4.0082111464673741E-3</v>
      </c>
      <c r="O36" s="11">
        <f t="shared" ca="1" si="16"/>
        <v>0.81313191174127974</v>
      </c>
    </row>
    <row r="37" spans="1:15" x14ac:dyDescent="0.25">
      <c r="A37" s="4">
        <f>'Sorted Data'!C1567</f>
        <v>12</v>
      </c>
      <c r="B37" s="4" t="str">
        <f>'Sorted Data'!D1567</f>
        <v>Zfp472</v>
      </c>
      <c r="C37" s="4">
        <f>'Sorted Data'!E1567</f>
        <v>26.580904006958008</v>
      </c>
      <c r="D37" s="4">
        <f t="shared" si="0"/>
        <v>26.580904006958008</v>
      </c>
      <c r="E37">
        <f>'HKG Analysis'!D37</f>
        <v>17.987120310465496</v>
      </c>
      <c r="F37" s="6">
        <f t="shared" si="1"/>
        <v>8.5937836964925118</v>
      </c>
      <c r="H37" s="4">
        <v>36</v>
      </c>
      <c r="I37" s="4" t="s">
        <v>325</v>
      </c>
      <c r="J37" s="4" t="s">
        <v>320</v>
      </c>
      <c r="K37" s="6">
        <f t="shared" ca="1" si="2"/>
        <v>25.299689610799152</v>
      </c>
      <c r="L37">
        <f t="shared" ca="1" si="3"/>
        <v>7.6356283823649074</v>
      </c>
      <c r="M37" s="10">
        <f t="shared" ca="1" si="4"/>
        <v>5.0285968751868255E-3</v>
      </c>
      <c r="O37" s="11">
        <f t="shared" ca="1" si="16"/>
        <v>1.0201340301397646</v>
      </c>
    </row>
    <row r="38" spans="1:15" x14ac:dyDescent="0.25">
      <c r="A38" s="4">
        <f>'Sorted Data'!C1568</f>
        <v>13</v>
      </c>
      <c r="B38" s="4" t="str">
        <f>'Sorted Data'!D1568</f>
        <v>Zfp472</v>
      </c>
      <c r="C38" s="4">
        <f>'Sorted Data'!E1568</f>
        <v>26.515172958374023</v>
      </c>
      <c r="D38" s="4">
        <f t="shared" si="0"/>
        <v>26.515172958374023</v>
      </c>
      <c r="E38">
        <f>'HKG Analysis'!D38</f>
        <v>18.033167521158855</v>
      </c>
      <c r="F38" s="6">
        <f t="shared" si="1"/>
        <v>8.4820054372151681</v>
      </c>
      <c r="H38" s="4">
        <v>37</v>
      </c>
      <c r="I38" s="4" t="s">
        <v>325</v>
      </c>
      <c r="J38" s="4" t="s">
        <v>320</v>
      </c>
      <c r="K38" s="6">
        <f t="shared" ca="1" si="2"/>
        <v>25.912933349609375</v>
      </c>
      <c r="L38">
        <f t="shared" ca="1" si="3"/>
        <v>7.9337660471598319</v>
      </c>
      <c r="M38" s="10">
        <f t="shared" ca="1" si="4"/>
        <v>4.0897658219602772E-3</v>
      </c>
      <c r="O38" s="11">
        <f t="shared" ca="1" si="16"/>
        <v>0.82967662627145866</v>
      </c>
    </row>
    <row r="39" spans="1:15" x14ac:dyDescent="0.25">
      <c r="A39" s="4">
        <f>'Sorted Data'!C1569</f>
        <v>13</v>
      </c>
      <c r="B39" s="4" t="str">
        <f>'Sorted Data'!D1569</f>
        <v>Zfp472</v>
      </c>
      <c r="C39" s="4">
        <f>'Sorted Data'!E1569</f>
        <v>26.383432388305664</v>
      </c>
      <c r="D39" s="4">
        <f t="shared" si="0"/>
        <v>26.383432388305664</v>
      </c>
      <c r="E39">
        <f>'HKG Analysis'!D39</f>
        <v>18.033167521158855</v>
      </c>
      <c r="F39" s="6">
        <f t="shared" si="1"/>
        <v>8.3502648671468087</v>
      </c>
      <c r="H39" s="4">
        <v>38</v>
      </c>
      <c r="I39" s="4" t="s">
        <v>325</v>
      </c>
      <c r="J39" s="4" t="s">
        <v>320</v>
      </c>
      <c r="K39" s="6">
        <f t="shared" ca="1" si="2"/>
        <v>26.045864105224609</v>
      </c>
      <c r="L39">
        <f t="shared" ca="1" si="3"/>
        <v>8.1244443257649728</v>
      </c>
      <c r="M39" s="10">
        <f t="shared" ca="1" si="4"/>
        <v>3.5834269851756735E-3</v>
      </c>
      <c r="O39" s="11">
        <f t="shared" ca="1" si="16"/>
        <v>0.72695742029689592</v>
      </c>
    </row>
    <row r="40" spans="1:15" x14ac:dyDescent="0.25">
      <c r="A40" s="4">
        <f>'Sorted Data'!C1570</f>
        <v>13</v>
      </c>
      <c r="B40" s="4" t="str">
        <f>'Sorted Data'!D1570</f>
        <v>Zfp472</v>
      </c>
      <c r="C40" s="4">
        <f>'Sorted Data'!E1570</f>
        <v>26.334753036499023</v>
      </c>
      <c r="D40" s="4">
        <f t="shared" si="0"/>
        <v>26.334753036499023</v>
      </c>
      <c r="E40">
        <f>'HKG Analysis'!D40</f>
        <v>18.033167521158855</v>
      </c>
      <c r="F40" s="6">
        <f t="shared" si="1"/>
        <v>8.3015855153401681</v>
      </c>
      <c r="H40" s="4">
        <v>39</v>
      </c>
      <c r="I40" s="4" t="s">
        <v>325</v>
      </c>
      <c r="J40" s="4" t="s">
        <v>320</v>
      </c>
      <c r="K40" s="6">
        <f t="shared" ca="1" si="2"/>
        <v>26.206355412801106</v>
      </c>
      <c r="L40">
        <f t="shared" ca="1" si="3"/>
        <v>8.1782360076904315</v>
      </c>
      <c r="M40" s="10">
        <f t="shared" ca="1" si="4"/>
        <v>3.4522771206869063E-3</v>
      </c>
      <c r="O40" s="11">
        <f t="shared" ca="1" si="16"/>
        <v>0.70035150156171411</v>
      </c>
    </row>
    <row r="41" spans="1:15" x14ac:dyDescent="0.25">
      <c r="A41" s="4">
        <f>'Sorted Data'!C1571</f>
        <v>14</v>
      </c>
      <c r="B41" s="4" t="str">
        <f>'Sorted Data'!D1571</f>
        <v>Zfp472</v>
      </c>
      <c r="C41" s="4">
        <f>'Sorted Data'!E1571</f>
        <v>27.21281623840332</v>
      </c>
      <c r="D41" s="4">
        <f t="shared" si="0"/>
        <v>27.21281623840332</v>
      </c>
      <c r="E41">
        <f>'HKG Analysis'!D41</f>
        <v>18.067049662272137</v>
      </c>
      <c r="F41" s="6">
        <f t="shared" si="1"/>
        <v>9.1457665761311837</v>
      </c>
      <c r="H41" s="4">
        <v>40</v>
      </c>
      <c r="I41" s="4" t="s">
        <v>325</v>
      </c>
      <c r="J41" s="4" t="s">
        <v>320</v>
      </c>
      <c r="K41" s="6">
        <f t="shared" ca="1" si="2"/>
        <v>25.829087575276692</v>
      </c>
      <c r="L41">
        <f t="shared" ca="1" si="3"/>
        <v>7.8427060445149737</v>
      </c>
      <c r="M41" s="10">
        <f t="shared" ca="1" si="4"/>
        <v>4.3562243014220094E-3</v>
      </c>
      <c r="O41" s="11">
        <f t="shared" ca="1" si="16"/>
        <v>0.88373213504757464</v>
      </c>
    </row>
    <row r="42" spans="1:15" x14ac:dyDescent="0.25">
      <c r="A42" s="4">
        <f>'Sorted Data'!C1572</f>
        <v>14</v>
      </c>
      <c r="B42" s="4" t="str">
        <f>'Sorted Data'!D1572</f>
        <v>Zfp472</v>
      </c>
      <c r="C42" s="4">
        <f>'Sorted Data'!E1572</f>
        <v>26.815605163574219</v>
      </c>
      <c r="D42" s="4">
        <f t="shared" si="0"/>
        <v>26.815605163574219</v>
      </c>
      <c r="E42">
        <f>'HKG Analysis'!D42</f>
        <v>18.067049662272137</v>
      </c>
      <c r="F42" s="6">
        <f t="shared" si="1"/>
        <v>8.7485555013020821</v>
      </c>
      <c r="H42" s="4">
        <v>41</v>
      </c>
      <c r="I42" s="4" t="s">
        <v>325</v>
      </c>
      <c r="J42" s="4" t="s">
        <v>320</v>
      </c>
      <c r="K42" s="6">
        <f t="shared" ca="1" si="2"/>
        <v>26.152470270792644</v>
      </c>
      <c r="L42">
        <f t="shared" ca="1" si="3"/>
        <v>7.9600919087727879</v>
      </c>
      <c r="M42" s="10">
        <f t="shared" ca="1" si="4"/>
        <v>4.0158137945606569E-3</v>
      </c>
      <c r="O42" s="11">
        <f t="shared" ca="1" si="16"/>
        <v>0.81467423462609967</v>
      </c>
    </row>
    <row r="43" spans="1:15" x14ac:dyDescent="0.25">
      <c r="A43" s="4">
        <f>'Sorted Data'!C1573</f>
        <v>14</v>
      </c>
      <c r="B43" s="4" t="str">
        <f>'Sorted Data'!D1573</f>
        <v>Zfp472</v>
      </c>
      <c r="C43" s="4">
        <f>'Sorted Data'!E1573</f>
        <v>26.746234893798828</v>
      </c>
      <c r="D43" s="4">
        <f t="shared" si="0"/>
        <v>26.746234893798828</v>
      </c>
      <c r="E43">
        <f>'HKG Analysis'!D43</f>
        <v>18.067049662272137</v>
      </c>
      <c r="F43" s="6">
        <f t="shared" si="1"/>
        <v>8.6791852315266915</v>
      </c>
      <c r="H43" s="4">
        <v>42</v>
      </c>
      <c r="I43" s="4" t="s">
        <v>325</v>
      </c>
      <c r="J43" s="4" t="s">
        <v>321</v>
      </c>
      <c r="K43" s="6">
        <f t="shared" ca="1" si="2"/>
        <v>25.574065526326496</v>
      </c>
      <c r="L43">
        <f t="shared" ca="1" si="3"/>
        <v>7.6725228627522783</v>
      </c>
      <c r="M43" s="10">
        <f t="shared" ca="1" si="4"/>
        <v>4.9016294413251477E-3</v>
      </c>
      <c r="O43" s="11">
        <f t="shared" ca="1" si="16"/>
        <v>0.99437658661890072</v>
      </c>
    </row>
    <row r="44" spans="1:15" x14ac:dyDescent="0.25">
      <c r="A44" s="4">
        <f>'Sorted Data'!C1574</f>
        <v>15</v>
      </c>
      <c r="B44" s="4" t="str">
        <f>'Sorted Data'!D1574</f>
        <v>Zfp472</v>
      </c>
      <c r="C44" s="4">
        <f>'Sorted Data'!E1574</f>
        <v>26.907154083251953</v>
      </c>
      <c r="D44" s="4">
        <f t="shared" si="0"/>
        <v>26.907154083251953</v>
      </c>
      <c r="E44">
        <f>'HKG Analysis'!D44</f>
        <v>18.17125956217448</v>
      </c>
      <c r="F44" s="6">
        <f t="shared" si="1"/>
        <v>8.7358945210774728</v>
      </c>
      <c r="H44" s="4">
        <v>43</v>
      </c>
      <c r="I44" s="4" t="s">
        <v>325</v>
      </c>
      <c r="J44" s="4" t="s">
        <v>321</v>
      </c>
      <c r="K44" s="6">
        <f t="shared" ca="1" si="2"/>
        <v>25.964718500773113</v>
      </c>
      <c r="L44">
        <f t="shared" ca="1" si="3"/>
        <v>8.1188195546468105</v>
      </c>
      <c r="M44" s="10">
        <f t="shared" ca="1" si="4"/>
        <v>3.597425300214706E-3</v>
      </c>
      <c r="O44" s="11">
        <f t="shared" ca="1" si="16"/>
        <v>0.72979720998184727</v>
      </c>
    </row>
    <row r="45" spans="1:15" x14ac:dyDescent="0.25">
      <c r="A45" s="4">
        <f>'Sorted Data'!C1575</f>
        <v>15</v>
      </c>
      <c r="B45" s="4" t="str">
        <f>'Sorted Data'!D1575</f>
        <v>Zfp472</v>
      </c>
      <c r="C45" s="4">
        <f>'Sorted Data'!E1575</f>
        <v>26.996007919311523</v>
      </c>
      <c r="D45" s="4">
        <f t="shared" si="0"/>
        <v>26.996007919311523</v>
      </c>
      <c r="E45">
        <f>'HKG Analysis'!D45</f>
        <v>18.17125956217448</v>
      </c>
      <c r="F45" s="6">
        <f t="shared" si="1"/>
        <v>8.8247483571370431</v>
      </c>
      <c r="H45" s="4">
        <v>44</v>
      </c>
      <c r="I45" s="4" t="s">
        <v>325</v>
      </c>
      <c r="J45" s="4" t="s">
        <v>321</v>
      </c>
      <c r="K45" s="6">
        <f t="shared" ca="1" si="2"/>
        <v>25.301394144694012</v>
      </c>
      <c r="L45">
        <f t="shared" ca="1" si="3"/>
        <v>7.5850550333658857</v>
      </c>
      <c r="M45" s="10">
        <f t="shared" ca="1" si="4"/>
        <v>5.2079992880991735E-3</v>
      </c>
      <c r="O45" s="11">
        <f t="shared" ca="1" si="16"/>
        <v>1.0565287762376554</v>
      </c>
    </row>
    <row r="46" spans="1:15" x14ac:dyDescent="0.25">
      <c r="A46" s="4">
        <f>'Sorted Data'!C1576</f>
        <v>15</v>
      </c>
      <c r="B46" s="4" t="str">
        <f>'Sorted Data'!D1576</f>
        <v>Zfp472</v>
      </c>
      <c r="C46" s="4">
        <f>'Sorted Data'!E1576</f>
        <v>26.843744277954102</v>
      </c>
      <c r="D46" s="4">
        <f t="shared" si="0"/>
        <v>26.843744277954102</v>
      </c>
      <c r="E46">
        <f>'HKG Analysis'!D46</f>
        <v>18.17125956217448</v>
      </c>
      <c r="F46" s="6">
        <f t="shared" si="1"/>
        <v>8.6724847157796212</v>
      </c>
      <c r="H46" s="4">
        <v>45</v>
      </c>
      <c r="I46" s="4" t="s">
        <v>325</v>
      </c>
      <c r="J46" s="4" t="s">
        <v>321</v>
      </c>
      <c r="K46" s="6">
        <f t="shared" ca="1" si="2"/>
        <v>25.679507573445637</v>
      </c>
      <c r="L46">
        <f t="shared" ca="1" si="3"/>
        <v>7.7826703389485674</v>
      </c>
      <c r="M46" s="10">
        <f t="shared" ca="1" si="4"/>
        <v>4.5413270736552732E-3</v>
      </c>
      <c r="O46" s="11">
        <f t="shared" ca="1" si="16"/>
        <v>0.92128329329613612</v>
      </c>
    </row>
    <row r="47" spans="1:15" x14ac:dyDescent="0.25">
      <c r="A47" s="4">
        <f>'Sorted Data'!C1577</f>
        <v>16</v>
      </c>
      <c r="B47" s="4" t="str">
        <f>'Sorted Data'!D1577</f>
        <v>Zfp472</v>
      </c>
      <c r="C47" s="4">
        <f>'Sorted Data'!E1577</f>
        <v>26.77397346496582</v>
      </c>
      <c r="D47" s="4">
        <f t="shared" si="0"/>
        <v>26.77397346496582</v>
      </c>
      <c r="E47">
        <f>'HKG Analysis'!D47</f>
        <v>18.759676615397137</v>
      </c>
      <c r="F47" s="6">
        <f t="shared" si="1"/>
        <v>8.0142968495686837</v>
      </c>
      <c r="H47" s="4">
        <v>46</v>
      </c>
      <c r="I47" s="4" t="s">
        <v>325</v>
      </c>
      <c r="J47" s="4" t="s">
        <v>321</v>
      </c>
      <c r="K47" s="6">
        <f t="shared" ca="1" si="2"/>
        <v>25.965844472249348</v>
      </c>
      <c r="L47">
        <f t="shared" ca="1" si="3"/>
        <v>8.0187778472900408</v>
      </c>
      <c r="M47" s="10">
        <f t="shared" ca="1" si="4"/>
        <v>3.8557364353986241E-3</v>
      </c>
      <c r="O47" s="11">
        <f t="shared" ca="1" si="16"/>
        <v>0.78219989524489253</v>
      </c>
    </row>
    <row r="48" spans="1:15" x14ac:dyDescent="0.25">
      <c r="A48" s="4">
        <f>'Sorted Data'!C1578</f>
        <v>16</v>
      </c>
      <c r="B48" s="4" t="str">
        <f>'Sorted Data'!D1578</f>
        <v>Zfp472</v>
      </c>
      <c r="C48" s="4">
        <f>'Sorted Data'!E1578</f>
        <v>26.488689422607422</v>
      </c>
      <c r="D48" s="4">
        <f t="shared" si="0"/>
        <v>26.488689422607422</v>
      </c>
      <c r="E48">
        <f>'HKG Analysis'!D48</f>
        <v>18.759676615397137</v>
      </c>
      <c r="F48" s="6">
        <f t="shared" si="1"/>
        <v>7.7290128072102853</v>
      </c>
      <c r="H48" s="4">
        <v>47</v>
      </c>
      <c r="I48" s="4" t="s">
        <v>325</v>
      </c>
      <c r="J48" s="4" t="s">
        <v>322</v>
      </c>
      <c r="K48" s="6">
        <f t="shared" ca="1" si="2"/>
        <v>25.421435038248699</v>
      </c>
      <c r="L48">
        <f t="shared" ca="1" si="3"/>
        <v>7.4767513275146475</v>
      </c>
      <c r="M48" s="10">
        <f t="shared" ca="1" si="4"/>
        <v>5.6140151501171374E-3</v>
      </c>
      <c r="O48" s="11">
        <f t="shared" ca="1" si="16"/>
        <v>1.1388958078175468</v>
      </c>
    </row>
    <row r="49" spans="1:15" x14ac:dyDescent="0.25">
      <c r="A49" s="4">
        <f>'Sorted Data'!C1579</f>
        <v>16</v>
      </c>
      <c r="B49" s="4" t="str">
        <f>'Sorted Data'!D1579</f>
        <v>Zfp472</v>
      </c>
      <c r="C49" s="4">
        <f>'Sorted Data'!E1579</f>
        <v>26.589624404907227</v>
      </c>
      <c r="D49" s="4">
        <f t="shared" si="0"/>
        <v>26.589624404907227</v>
      </c>
      <c r="E49">
        <f>'HKG Analysis'!D49</f>
        <v>18.759676615397137</v>
      </c>
      <c r="F49" s="6">
        <f t="shared" si="1"/>
        <v>7.82994778951009</v>
      </c>
      <c r="H49" s="4">
        <v>48</v>
      </c>
      <c r="I49" s="4" t="s">
        <v>325</v>
      </c>
      <c r="J49" s="4" t="s">
        <v>322</v>
      </c>
      <c r="K49" s="6">
        <f t="shared" ca="1" si="2"/>
        <v>26.192899703979492</v>
      </c>
      <c r="L49">
        <f t="shared" ca="1" si="3"/>
        <v>8.4175516764322929</v>
      </c>
      <c r="M49" s="10">
        <f t="shared" ca="1" si="4"/>
        <v>2.924586394938122E-3</v>
      </c>
      <c r="O49" s="11">
        <f t="shared" ca="1" si="16"/>
        <v>0.59330071183113242</v>
      </c>
    </row>
    <row r="50" spans="1:15" x14ac:dyDescent="0.25">
      <c r="A50" s="4">
        <f>'Sorted Data'!C1580</f>
        <v>17</v>
      </c>
      <c r="B50" s="4" t="str">
        <f>'Sorted Data'!D1580</f>
        <v>Zfp472</v>
      </c>
      <c r="C50" s="4">
        <f>'Sorted Data'!E1580</f>
        <v>27.180915832519531</v>
      </c>
      <c r="D50" s="4">
        <f t="shared" si="0"/>
        <v>27.180915832519531</v>
      </c>
      <c r="E50">
        <f>'HKG Analysis'!D50</f>
        <v>19.213569005330402</v>
      </c>
      <c r="F50" s="6">
        <f t="shared" si="1"/>
        <v>7.9673468271891288</v>
      </c>
      <c r="H50" s="4">
        <v>49</v>
      </c>
      <c r="I50" s="4" t="s">
        <v>325</v>
      </c>
      <c r="J50" s="4" t="s">
        <v>322</v>
      </c>
      <c r="K50" s="6">
        <f t="shared" ca="1" si="2"/>
        <v>25.77303187052409</v>
      </c>
      <c r="L50">
        <f t="shared" ca="1" si="3"/>
        <v>8.1315294901529942</v>
      </c>
      <c r="M50" s="10">
        <f t="shared" ca="1" si="4"/>
        <v>3.5658716969206731E-3</v>
      </c>
      <c r="O50" s="11">
        <f t="shared" ca="1" si="16"/>
        <v>0.72339603977617684</v>
      </c>
    </row>
    <row r="51" spans="1:15" x14ac:dyDescent="0.25">
      <c r="A51" s="4">
        <f>'Sorted Data'!C1581</f>
        <v>17</v>
      </c>
      <c r="B51" s="4" t="str">
        <f>'Sorted Data'!D1581</f>
        <v>Zfp472</v>
      </c>
      <c r="C51" s="4">
        <f>'Sorted Data'!E1581</f>
        <v>27.184137344360352</v>
      </c>
      <c r="D51" s="4">
        <f t="shared" si="0"/>
        <v>27.184137344360352</v>
      </c>
      <c r="E51">
        <f>'HKG Analysis'!D51</f>
        <v>19.213569005330402</v>
      </c>
      <c r="F51" s="6">
        <f t="shared" si="1"/>
        <v>7.9705683390299491</v>
      </c>
      <c r="H51" s="4">
        <v>50</v>
      </c>
      <c r="I51" s="4" t="s">
        <v>325</v>
      </c>
      <c r="J51" s="4" t="s">
        <v>322</v>
      </c>
      <c r="K51" s="6">
        <f t="shared" ca="1" si="2"/>
        <v>25.143981297810871</v>
      </c>
      <c r="L51">
        <f t="shared" ca="1" si="3"/>
        <v>7.763194402058919</v>
      </c>
      <c r="M51" s="10">
        <f t="shared" ca="1" si="4"/>
        <v>4.6030492625875269E-3</v>
      </c>
      <c r="O51" s="11">
        <f t="shared" ca="1" si="16"/>
        <v>0.93380465997303219</v>
      </c>
    </row>
    <row r="52" spans="1:15" x14ac:dyDescent="0.25">
      <c r="A52" s="4">
        <f>'Sorted Data'!C1582</f>
        <v>17</v>
      </c>
      <c r="B52" s="4" t="str">
        <f>'Sorted Data'!D1582</f>
        <v>Zfp472</v>
      </c>
      <c r="C52" s="4">
        <f>'Sorted Data'!E1582</f>
        <v>27.270174026489258</v>
      </c>
      <c r="D52" s="4">
        <f t="shared" si="0"/>
        <v>27.270174026489258</v>
      </c>
      <c r="E52">
        <f>'HKG Analysis'!D52</f>
        <v>19.213569005330402</v>
      </c>
      <c r="F52" s="6">
        <f t="shared" si="1"/>
        <v>8.0566050211588554</v>
      </c>
    </row>
    <row r="53" spans="1:15" x14ac:dyDescent="0.25">
      <c r="A53" s="4">
        <f>'Sorted Data'!C1583</f>
        <v>18</v>
      </c>
      <c r="B53" s="4" t="str">
        <f>'Sorted Data'!D1583</f>
        <v>Zfp472</v>
      </c>
      <c r="C53" s="4">
        <f>'Sorted Data'!E1583</f>
        <v>27.050382614135742</v>
      </c>
      <c r="D53" s="4">
        <f t="shared" si="0"/>
        <v>27.050382614135742</v>
      </c>
      <c r="E53">
        <f>'HKG Analysis'!D53</f>
        <v>19.05781364440918</v>
      </c>
      <c r="F53" s="6">
        <f t="shared" si="1"/>
        <v>7.9925689697265625</v>
      </c>
    </row>
    <row r="54" spans="1:15" x14ac:dyDescent="0.25">
      <c r="A54" s="4">
        <f>'Sorted Data'!C1584</f>
        <v>18</v>
      </c>
      <c r="B54" s="4" t="str">
        <f>'Sorted Data'!D1584</f>
        <v>Zfp472</v>
      </c>
      <c r="C54" s="4">
        <f>'Sorted Data'!E1584</f>
        <v>27.105525970458984</v>
      </c>
      <c r="D54" s="4">
        <f t="shared" si="0"/>
        <v>27.105525970458984</v>
      </c>
      <c r="E54">
        <f>'HKG Analysis'!D54</f>
        <v>19.05781364440918</v>
      </c>
      <c r="F54" s="6">
        <f t="shared" si="1"/>
        <v>8.0477123260498047</v>
      </c>
    </row>
    <row r="55" spans="1:15" x14ac:dyDescent="0.25">
      <c r="A55" s="4">
        <f>'Sorted Data'!C1585</f>
        <v>18</v>
      </c>
      <c r="B55" s="4" t="str">
        <f>'Sorted Data'!D1585</f>
        <v>Zfp472</v>
      </c>
      <c r="C55" s="4">
        <f>'Sorted Data'!E1585</f>
        <v>27.338485717773438</v>
      </c>
      <c r="D55" s="4">
        <f t="shared" si="0"/>
        <v>27.338485717773438</v>
      </c>
      <c r="E55">
        <f>'HKG Analysis'!D55</f>
        <v>19.05781364440918</v>
      </c>
      <c r="F55" s="6">
        <f t="shared" si="1"/>
        <v>8.2806720733642578</v>
      </c>
    </row>
    <row r="56" spans="1:15" x14ac:dyDescent="0.25">
      <c r="A56" s="4">
        <f>'Sorted Data'!C1586</f>
        <v>19</v>
      </c>
      <c r="B56" s="4" t="str">
        <f>'Sorted Data'!D1586</f>
        <v>Zfp472</v>
      </c>
      <c r="C56" s="4">
        <f>'Sorted Data'!E1586</f>
        <v>27.098505020141602</v>
      </c>
      <c r="D56" s="4">
        <f t="shared" si="0"/>
        <v>27.098505020141602</v>
      </c>
      <c r="E56">
        <f>'HKG Analysis'!D56</f>
        <v>19.239555358886719</v>
      </c>
      <c r="F56" s="6">
        <f t="shared" si="1"/>
        <v>7.8589496612548828</v>
      </c>
    </row>
    <row r="57" spans="1:15" x14ac:dyDescent="0.25">
      <c r="A57" s="4">
        <f>'Sorted Data'!C1587</f>
        <v>19</v>
      </c>
      <c r="B57" s="4" t="str">
        <f>'Sorted Data'!D1587</f>
        <v>Zfp472</v>
      </c>
      <c r="C57" s="4">
        <f>'Sorted Data'!E1587</f>
        <v>27.107397079467773</v>
      </c>
      <c r="D57" s="4">
        <f t="shared" si="0"/>
        <v>27.107397079467773</v>
      </c>
      <c r="E57">
        <f>'HKG Analysis'!D57</f>
        <v>19.239555358886719</v>
      </c>
      <c r="F57" s="6">
        <f t="shared" si="1"/>
        <v>7.8678417205810547</v>
      </c>
    </row>
    <row r="58" spans="1:15" x14ac:dyDescent="0.25">
      <c r="A58" s="4">
        <f>'Sorted Data'!C1588</f>
        <v>19</v>
      </c>
      <c r="B58" s="4" t="str">
        <f>'Sorted Data'!D1588</f>
        <v>Zfp472</v>
      </c>
      <c r="C58" s="4">
        <f>'Sorted Data'!E1588</f>
        <v>27.384845733642578</v>
      </c>
      <c r="D58" s="4">
        <f t="shared" si="0"/>
        <v>27.384845733642578</v>
      </c>
      <c r="E58">
        <f>'HKG Analysis'!D58</f>
        <v>19.239555358886719</v>
      </c>
      <c r="F58" s="6">
        <f t="shared" si="1"/>
        <v>8.1452903747558594</v>
      </c>
    </row>
    <row r="59" spans="1:15" x14ac:dyDescent="0.25">
      <c r="A59" s="4">
        <f>'Sorted Data'!C1589</f>
        <v>20</v>
      </c>
      <c r="B59" s="4" t="str">
        <f>'Sorted Data'!D1589</f>
        <v>Zfp472</v>
      </c>
      <c r="C59" s="4">
        <f>'Sorted Data'!E1589</f>
        <v>26.822036743164063</v>
      </c>
      <c r="D59" s="4">
        <f t="shared" si="0"/>
        <v>26.822036743164063</v>
      </c>
      <c r="E59">
        <f>'HKG Analysis'!D59</f>
        <v>19.005462646484375</v>
      </c>
      <c r="F59" s="6">
        <f t="shared" si="1"/>
        <v>7.8165740966796875</v>
      </c>
    </row>
    <row r="60" spans="1:15" x14ac:dyDescent="0.25">
      <c r="A60" s="4">
        <f>'Sorted Data'!C1590</f>
        <v>20</v>
      </c>
      <c r="B60" s="4" t="str">
        <f>'Sorted Data'!D1590</f>
        <v>Zfp472</v>
      </c>
      <c r="C60" s="4">
        <f>'Sorted Data'!E1590</f>
        <v>26.901269912719727</v>
      </c>
      <c r="D60" s="4">
        <f t="shared" si="0"/>
        <v>26.901269912719727</v>
      </c>
      <c r="E60">
        <f>'HKG Analysis'!D60</f>
        <v>19.005462646484375</v>
      </c>
      <c r="F60" s="6">
        <f t="shared" si="1"/>
        <v>7.8958072662353516</v>
      </c>
    </row>
    <row r="61" spans="1:15" x14ac:dyDescent="0.25">
      <c r="A61" s="4">
        <f>'Sorted Data'!C1591</f>
        <v>20</v>
      </c>
      <c r="B61" s="4" t="str">
        <f>'Sorted Data'!D1591</f>
        <v>Zfp472</v>
      </c>
      <c r="C61" s="4">
        <f>'Sorted Data'!E1591</f>
        <v>27.063081741333008</v>
      </c>
      <c r="D61" s="4">
        <f t="shared" si="0"/>
        <v>27.063081741333008</v>
      </c>
      <c r="E61">
        <f>'HKG Analysis'!D61</f>
        <v>19.005462646484375</v>
      </c>
      <c r="F61" s="6">
        <f t="shared" si="1"/>
        <v>8.0576190948486328</v>
      </c>
    </row>
    <row r="62" spans="1:15" x14ac:dyDescent="0.25">
      <c r="A62" s="4">
        <f>'Sorted Data'!C1592</f>
        <v>21</v>
      </c>
      <c r="B62" s="4" t="str">
        <f>'Sorted Data'!D1592</f>
        <v>Zfp472</v>
      </c>
      <c r="C62" s="4">
        <f>'Sorted Data'!E1592</f>
        <v>26.997640609741211</v>
      </c>
      <c r="D62" s="4">
        <f t="shared" si="0"/>
        <v>26.997640609741211</v>
      </c>
      <c r="E62">
        <f>'HKG Analysis'!D62</f>
        <v>18.430726369222004</v>
      </c>
      <c r="F62" s="6">
        <f t="shared" si="1"/>
        <v>8.5669142405192069</v>
      </c>
    </row>
    <row r="63" spans="1:15" x14ac:dyDescent="0.25">
      <c r="A63" s="4">
        <f>'Sorted Data'!C1593</f>
        <v>21</v>
      </c>
      <c r="B63" s="4" t="str">
        <f>'Sorted Data'!D1593</f>
        <v>Zfp472</v>
      </c>
      <c r="C63" s="4">
        <f>'Sorted Data'!E1593</f>
        <v>27.154766082763672</v>
      </c>
      <c r="D63" s="4">
        <f t="shared" si="0"/>
        <v>27.154766082763672</v>
      </c>
      <c r="E63">
        <f>'HKG Analysis'!D63</f>
        <v>18.430726369222004</v>
      </c>
      <c r="F63" s="6">
        <f t="shared" si="1"/>
        <v>8.7240397135416679</v>
      </c>
    </row>
    <row r="64" spans="1:15" x14ac:dyDescent="0.25">
      <c r="A64" s="4">
        <f>'Sorted Data'!C1594</f>
        <v>21</v>
      </c>
      <c r="B64" s="4" t="str">
        <f>'Sorted Data'!D1594</f>
        <v>Zfp472</v>
      </c>
      <c r="C64" s="4">
        <f>'Sorted Data'!E1594</f>
        <v>26.987741470336914</v>
      </c>
      <c r="D64" s="4">
        <f t="shared" si="0"/>
        <v>26.987741470336914</v>
      </c>
      <c r="E64">
        <f>'HKG Analysis'!D64</f>
        <v>18.430726369222004</v>
      </c>
      <c r="F64" s="6">
        <f t="shared" si="1"/>
        <v>8.55701510111491</v>
      </c>
    </row>
    <row r="65" spans="1:6" x14ac:dyDescent="0.25">
      <c r="A65" s="4">
        <f>'Sorted Data'!C1595</f>
        <v>22</v>
      </c>
      <c r="B65" s="4" t="str">
        <f>'Sorted Data'!D1595</f>
        <v>Zfp472</v>
      </c>
      <c r="C65" s="4">
        <f>'Sorted Data'!E1595</f>
        <v>26.686996459960938</v>
      </c>
      <c r="D65" s="4">
        <f t="shared" si="0"/>
        <v>26.686996459960938</v>
      </c>
      <c r="E65">
        <f>'HKG Analysis'!D65</f>
        <v>18.509538650512695</v>
      </c>
      <c r="F65" s="6">
        <f t="shared" si="1"/>
        <v>8.1774578094482422</v>
      </c>
    </row>
    <row r="66" spans="1:6" x14ac:dyDescent="0.25">
      <c r="A66" s="4">
        <f>'Sorted Data'!C1596</f>
        <v>22</v>
      </c>
      <c r="B66" s="4" t="str">
        <f>'Sorted Data'!D1596</f>
        <v>Zfp472</v>
      </c>
      <c r="C66" s="4">
        <f>'Sorted Data'!E1596</f>
        <v>26.984416961669922</v>
      </c>
      <c r="D66" s="4">
        <f t="shared" si="0"/>
        <v>26.984416961669922</v>
      </c>
      <c r="E66">
        <f>'HKG Analysis'!D66</f>
        <v>18.509538650512695</v>
      </c>
      <c r="F66" s="6">
        <f t="shared" si="1"/>
        <v>8.4748783111572266</v>
      </c>
    </row>
    <row r="67" spans="1:6" x14ac:dyDescent="0.25">
      <c r="A67" s="4">
        <f>'Sorted Data'!C1597</f>
        <v>22</v>
      </c>
      <c r="B67" s="4" t="str">
        <f>'Sorted Data'!D1597</f>
        <v>Zfp472</v>
      </c>
      <c r="C67" s="4">
        <f>'Sorted Data'!E1597</f>
        <v>26.97685432434082</v>
      </c>
      <c r="D67" s="4">
        <f t="shared" ref="D67:D130" si="17">IF(C67&gt;35,35,C67)</f>
        <v>26.97685432434082</v>
      </c>
      <c r="E67">
        <f>'HKG Analysis'!D67</f>
        <v>18.509538650512695</v>
      </c>
      <c r="F67" s="6">
        <f t="shared" ref="F67:F130" si="18">D67-E67</f>
        <v>8.467315673828125</v>
      </c>
    </row>
    <row r="68" spans="1:6" x14ac:dyDescent="0.25">
      <c r="A68" s="4">
        <f>'Sorted Data'!C1598</f>
        <v>23</v>
      </c>
      <c r="B68" s="4" t="str">
        <f>'Sorted Data'!D1598</f>
        <v>Zfp472</v>
      </c>
      <c r="C68" s="4">
        <f>'Sorted Data'!E1598</f>
        <v>27.645898818969727</v>
      </c>
      <c r="D68" s="4">
        <f t="shared" si="17"/>
        <v>27.645898818969727</v>
      </c>
      <c r="E68">
        <f>'HKG Analysis'!D68</f>
        <v>18.970298767089844</v>
      </c>
      <c r="F68" s="6">
        <f t="shared" si="18"/>
        <v>8.6756000518798828</v>
      </c>
    </row>
    <row r="69" spans="1:6" x14ac:dyDescent="0.25">
      <c r="A69" s="4">
        <f>'Sorted Data'!C1599</f>
        <v>23</v>
      </c>
      <c r="B69" s="4" t="str">
        <f>'Sorted Data'!D1599</f>
        <v>Zfp472</v>
      </c>
      <c r="C69" s="4">
        <f>'Sorted Data'!E1599</f>
        <v>27.944910049438477</v>
      </c>
      <c r="D69" s="4">
        <f t="shared" si="17"/>
        <v>27.944910049438477</v>
      </c>
      <c r="E69">
        <f>'HKG Analysis'!D69</f>
        <v>18.970298767089844</v>
      </c>
      <c r="F69" s="6">
        <f t="shared" si="18"/>
        <v>8.9746112823486328</v>
      </c>
    </row>
    <row r="70" spans="1:6" x14ac:dyDescent="0.25">
      <c r="A70" s="4">
        <f>'Sorted Data'!C1600</f>
        <v>23</v>
      </c>
      <c r="B70" s="4" t="str">
        <f>'Sorted Data'!D1600</f>
        <v>Zfp472</v>
      </c>
      <c r="C70" s="4">
        <f>'Sorted Data'!E1600</f>
        <v>27.668857574462891</v>
      </c>
      <c r="D70" s="4">
        <f t="shared" si="17"/>
        <v>27.668857574462891</v>
      </c>
      <c r="E70">
        <f>'HKG Analysis'!D70</f>
        <v>18.970298767089844</v>
      </c>
      <c r="F70" s="6">
        <f t="shared" si="18"/>
        <v>8.6985588073730469</v>
      </c>
    </row>
    <row r="71" spans="1:6" x14ac:dyDescent="0.25">
      <c r="A71" s="4">
        <f>'Sorted Data'!C1601</f>
        <v>24</v>
      </c>
      <c r="B71" s="4" t="str">
        <f>'Sorted Data'!D1601</f>
        <v>Zfp472</v>
      </c>
      <c r="C71" s="4">
        <f>'Sorted Data'!E1601</f>
        <v>27.99504280090332</v>
      </c>
      <c r="D71" s="4">
        <f t="shared" si="17"/>
        <v>27.99504280090332</v>
      </c>
      <c r="E71">
        <f>'HKG Analysis'!D71</f>
        <v>18.852489471435547</v>
      </c>
      <c r="F71" s="6">
        <f t="shared" si="18"/>
        <v>9.1425533294677734</v>
      </c>
    </row>
    <row r="72" spans="1:6" x14ac:dyDescent="0.25">
      <c r="A72" s="4">
        <f>'Sorted Data'!C1602</f>
        <v>24</v>
      </c>
      <c r="B72" s="4" t="str">
        <f>'Sorted Data'!D1602</f>
        <v>Zfp472</v>
      </c>
      <c r="C72" s="4">
        <f>'Sorted Data'!E1602</f>
        <v>27.764654159545898</v>
      </c>
      <c r="D72" s="4">
        <f t="shared" si="17"/>
        <v>27.764654159545898</v>
      </c>
      <c r="E72">
        <f>'HKG Analysis'!D72</f>
        <v>18.852489471435547</v>
      </c>
      <c r="F72" s="6">
        <f t="shared" si="18"/>
        <v>8.9121646881103516</v>
      </c>
    </row>
    <row r="73" spans="1:6" x14ac:dyDescent="0.25">
      <c r="A73" s="4">
        <f>'Sorted Data'!C1603</f>
        <v>24</v>
      </c>
      <c r="B73" s="4" t="str">
        <f>'Sorted Data'!D1603</f>
        <v>Zfp472</v>
      </c>
      <c r="C73" s="4">
        <f>'Sorted Data'!E1603</f>
        <v>27.797988891601563</v>
      </c>
      <c r="D73" s="4">
        <f t="shared" si="17"/>
        <v>27.797988891601563</v>
      </c>
      <c r="E73">
        <f>'HKG Analysis'!D73</f>
        <v>18.852489471435547</v>
      </c>
      <c r="F73" s="6">
        <f t="shared" si="18"/>
        <v>8.9454994201660156</v>
      </c>
    </row>
    <row r="74" spans="1:6" x14ac:dyDescent="0.25">
      <c r="A74" s="4">
        <f>'Sorted Data'!C1604</f>
        <v>25</v>
      </c>
      <c r="B74" s="4" t="str">
        <f>'Sorted Data'!D1604</f>
        <v>Zfp472</v>
      </c>
      <c r="C74" s="4">
        <f>'Sorted Data'!E1604</f>
        <v>26.877567291259766</v>
      </c>
      <c r="D74" s="4">
        <f t="shared" si="17"/>
        <v>26.877567291259766</v>
      </c>
      <c r="E74">
        <f>'HKG Analysis'!D74</f>
        <v>18.499225616455078</v>
      </c>
      <c r="F74" s="6">
        <f t="shared" si="18"/>
        <v>8.3783416748046875</v>
      </c>
    </row>
    <row r="75" spans="1:6" x14ac:dyDescent="0.25">
      <c r="A75" s="4">
        <f>'Sorted Data'!C1605</f>
        <v>25</v>
      </c>
      <c r="B75" s="4" t="str">
        <f>'Sorted Data'!D1605</f>
        <v>Zfp472</v>
      </c>
      <c r="C75" s="4">
        <f>'Sorted Data'!E1605</f>
        <v>26.790956497192383</v>
      </c>
      <c r="D75" s="4">
        <f t="shared" si="17"/>
        <v>26.790956497192383</v>
      </c>
      <c r="E75">
        <f>'HKG Analysis'!D75</f>
        <v>18.499225616455078</v>
      </c>
      <c r="F75" s="6">
        <f t="shared" si="18"/>
        <v>8.2917308807373047</v>
      </c>
    </row>
    <row r="76" spans="1:6" x14ac:dyDescent="0.25">
      <c r="A76" s="4">
        <f>'Sorted Data'!C1606</f>
        <v>25</v>
      </c>
      <c r="B76" s="4" t="str">
        <f>'Sorted Data'!D1606</f>
        <v>Zfp472</v>
      </c>
      <c r="C76" s="4">
        <f>'Sorted Data'!E1606</f>
        <v>26.813686370849609</v>
      </c>
      <c r="D76" s="4">
        <f t="shared" si="17"/>
        <v>26.813686370849609</v>
      </c>
      <c r="E76">
        <f>'HKG Analysis'!D76</f>
        <v>18.499225616455078</v>
      </c>
      <c r="F76" s="6">
        <f t="shared" si="18"/>
        <v>8.3144607543945313</v>
      </c>
    </row>
    <row r="77" spans="1:6" x14ac:dyDescent="0.25">
      <c r="A77" s="4">
        <f>'Sorted Data'!C1607</f>
        <v>26</v>
      </c>
      <c r="B77" s="4" t="str">
        <f>'Sorted Data'!D1607</f>
        <v>Zfp472</v>
      </c>
      <c r="C77" s="4">
        <f>'Sorted Data'!E1607</f>
        <v>25.83952522277832</v>
      </c>
      <c r="D77" s="4">
        <f t="shared" si="17"/>
        <v>25.83952522277832</v>
      </c>
      <c r="E77">
        <f>'HKG Analysis'!D77</f>
        <v>18.290826797485352</v>
      </c>
      <c r="F77" s="6">
        <f t="shared" si="18"/>
        <v>7.5486984252929688</v>
      </c>
    </row>
    <row r="78" spans="1:6" x14ac:dyDescent="0.25">
      <c r="A78" s="4">
        <f>'Sorted Data'!C1608</f>
        <v>26</v>
      </c>
      <c r="B78" s="4" t="str">
        <f>'Sorted Data'!D1608</f>
        <v>Zfp472</v>
      </c>
      <c r="C78" s="4">
        <f>'Sorted Data'!E1608</f>
        <v>25.859813690185547</v>
      </c>
      <c r="D78" s="4">
        <f t="shared" si="17"/>
        <v>25.859813690185547</v>
      </c>
      <c r="E78">
        <f>'HKG Analysis'!D78</f>
        <v>18.290826797485352</v>
      </c>
      <c r="F78" s="6">
        <f t="shared" si="18"/>
        <v>7.5689868927001953</v>
      </c>
    </row>
    <row r="79" spans="1:6" x14ac:dyDescent="0.25">
      <c r="A79" s="4">
        <f>'Sorted Data'!C1609</f>
        <v>26</v>
      </c>
      <c r="B79" s="4" t="str">
        <f>'Sorted Data'!D1609</f>
        <v>Zfp472</v>
      </c>
      <c r="C79" s="4">
        <f>'Sorted Data'!E1609</f>
        <v>25.946792602539063</v>
      </c>
      <c r="D79" s="4">
        <f t="shared" si="17"/>
        <v>25.946792602539063</v>
      </c>
      <c r="E79">
        <f>'HKG Analysis'!D79</f>
        <v>18.290826797485352</v>
      </c>
      <c r="F79" s="6">
        <f t="shared" si="18"/>
        <v>7.6559658050537109</v>
      </c>
    </row>
    <row r="80" spans="1:6" x14ac:dyDescent="0.25">
      <c r="A80" s="4">
        <f>'Sorted Data'!C1610</f>
        <v>27</v>
      </c>
      <c r="B80" s="4" t="str">
        <f>'Sorted Data'!D1610</f>
        <v>Zfp472</v>
      </c>
      <c r="C80" s="4">
        <f>'Sorted Data'!E1610</f>
        <v>26.131862640380859</v>
      </c>
      <c r="D80" s="4">
        <f t="shared" si="17"/>
        <v>26.131862640380859</v>
      </c>
      <c r="E80">
        <f>'HKG Analysis'!D80</f>
        <v>18.295281728108723</v>
      </c>
      <c r="F80" s="6">
        <f t="shared" si="18"/>
        <v>7.8365809122721366</v>
      </c>
    </row>
    <row r="81" spans="1:6" x14ac:dyDescent="0.25">
      <c r="A81" s="4">
        <f>'Sorted Data'!C1611</f>
        <v>27</v>
      </c>
      <c r="B81" s="4" t="str">
        <f>'Sorted Data'!D1611</f>
        <v>Zfp472</v>
      </c>
      <c r="C81" s="4">
        <f>'Sorted Data'!E1611</f>
        <v>25.8800048828125</v>
      </c>
      <c r="D81" s="4">
        <f t="shared" si="17"/>
        <v>25.8800048828125</v>
      </c>
      <c r="E81">
        <f>'HKG Analysis'!D81</f>
        <v>18.295281728108723</v>
      </c>
      <c r="F81" s="6">
        <f t="shared" si="18"/>
        <v>7.5847231547037772</v>
      </c>
    </row>
    <row r="82" spans="1:6" x14ac:dyDescent="0.25">
      <c r="A82" s="4">
        <f>'Sorted Data'!C1612</f>
        <v>27</v>
      </c>
      <c r="B82" s="4" t="str">
        <f>'Sorted Data'!D1612</f>
        <v>Zfp472</v>
      </c>
      <c r="C82" s="4">
        <f>'Sorted Data'!E1612</f>
        <v>25.98553466796875</v>
      </c>
      <c r="D82" s="4">
        <f t="shared" si="17"/>
        <v>25.98553466796875</v>
      </c>
      <c r="E82">
        <f>'HKG Analysis'!D82</f>
        <v>18.295281728108723</v>
      </c>
      <c r="F82" s="6">
        <f t="shared" si="18"/>
        <v>7.6902529398600272</v>
      </c>
    </row>
    <row r="83" spans="1:6" x14ac:dyDescent="0.25">
      <c r="A83" s="4">
        <f>'Sorted Data'!C1613</f>
        <v>28</v>
      </c>
      <c r="B83" s="4" t="str">
        <f>'Sorted Data'!D1613</f>
        <v>Zfp472</v>
      </c>
      <c r="C83" s="4">
        <f>'Sorted Data'!E1613</f>
        <v>26.155174255371094</v>
      </c>
      <c r="D83" s="4">
        <f t="shared" si="17"/>
        <v>26.155174255371094</v>
      </c>
      <c r="E83">
        <f>'HKG Analysis'!D83</f>
        <v>18.442558924357098</v>
      </c>
      <c r="F83" s="6">
        <f t="shared" si="18"/>
        <v>7.7126153310139962</v>
      </c>
    </row>
    <row r="84" spans="1:6" x14ac:dyDescent="0.25">
      <c r="A84" s="4">
        <f>'Sorted Data'!C1614</f>
        <v>28</v>
      </c>
      <c r="B84" s="4" t="str">
        <f>'Sorted Data'!D1614</f>
        <v>Zfp472</v>
      </c>
      <c r="C84" s="4">
        <f>'Sorted Data'!E1614</f>
        <v>26.104673385620117</v>
      </c>
      <c r="D84" s="4">
        <f t="shared" si="17"/>
        <v>26.104673385620117</v>
      </c>
      <c r="E84">
        <f>'HKG Analysis'!D84</f>
        <v>18.442558924357098</v>
      </c>
      <c r="F84" s="6">
        <f t="shared" si="18"/>
        <v>7.6621144612630196</v>
      </c>
    </row>
    <row r="85" spans="1:6" x14ac:dyDescent="0.25">
      <c r="A85" s="4">
        <f>'Sorted Data'!C1615</f>
        <v>28</v>
      </c>
      <c r="B85" s="4" t="str">
        <f>'Sorted Data'!D1615</f>
        <v>Zfp472</v>
      </c>
      <c r="C85" s="4">
        <f>'Sorted Data'!E1615</f>
        <v>26.278530120849609</v>
      </c>
      <c r="D85" s="4">
        <f t="shared" si="17"/>
        <v>26.278530120849609</v>
      </c>
      <c r="E85">
        <f>'HKG Analysis'!D85</f>
        <v>18.442558924357098</v>
      </c>
      <c r="F85" s="6">
        <f t="shared" si="18"/>
        <v>7.8359711964925118</v>
      </c>
    </row>
    <row r="86" spans="1:6" x14ac:dyDescent="0.25">
      <c r="A86" s="4">
        <f>'Sorted Data'!C1616</f>
        <v>29</v>
      </c>
      <c r="B86" s="4" t="str">
        <f>'Sorted Data'!D1616</f>
        <v>Zfp472</v>
      </c>
      <c r="C86" s="4">
        <f>'Sorted Data'!E1616</f>
        <v>26.153343200683594</v>
      </c>
      <c r="D86" s="4">
        <f t="shared" si="17"/>
        <v>26.153343200683594</v>
      </c>
      <c r="E86">
        <f>'HKG Analysis'!D86</f>
        <v>18.380696614583332</v>
      </c>
      <c r="F86" s="6">
        <f t="shared" si="18"/>
        <v>7.7726465861002616</v>
      </c>
    </row>
    <row r="87" spans="1:6" x14ac:dyDescent="0.25">
      <c r="A87" s="4">
        <f>'Sorted Data'!C1617</f>
        <v>29</v>
      </c>
      <c r="B87" s="4" t="str">
        <f>'Sorted Data'!D1617</f>
        <v>Zfp472</v>
      </c>
      <c r="C87" s="4">
        <f>'Sorted Data'!E1617</f>
        <v>25.795101165771484</v>
      </c>
      <c r="D87" s="4">
        <f t="shared" si="17"/>
        <v>25.795101165771484</v>
      </c>
      <c r="E87">
        <f>'HKG Analysis'!D87</f>
        <v>18.380696614583332</v>
      </c>
      <c r="F87" s="6">
        <f t="shared" si="18"/>
        <v>7.4144045511881522</v>
      </c>
    </row>
    <row r="88" spans="1:6" x14ac:dyDescent="0.25">
      <c r="A88" s="4">
        <f>'Sorted Data'!C1618</f>
        <v>29</v>
      </c>
      <c r="B88" s="4" t="str">
        <f>'Sorted Data'!D1618</f>
        <v>Zfp472</v>
      </c>
      <c r="C88" s="4">
        <f>'Sorted Data'!E1618</f>
        <v>26.171840667724609</v>
      </c>
      <c r="D88" s="4">
        <f t="shared" si="17"/>
        <v>26.171840667724609</v>
      </c>
      <c r="E88">
        <f>'HKG Analysis'!D88</f>
        <v>18.380696614583332</v>
      </c>
      <c r="F88" s="6">
        <f t="shared" si="18"/>
        <v>7.7911440531412772</v>
      </c>
    </row>
    <row r="89" spans="1:6" x14ac:dyDescent="0.25">
      <c r="A89" s="4">
        <f>'Sorted Data'!C1619</f>
        <v>30</v>
      </c>
      <c r="B89" s="4" t="str">
        <f>'Sorted Data'!D1619</f>
        <v>Zfp472</v>
      </c>
      <c r="C89" s="4">
        <f>'Sorted Data'!E1619</f>
        <v>26.08143424987793</v>
      </c>
      <c r="D89" s="4">
        <f t="shared" si="17"/>
        <v>26.08143424987793</v>
      </c>
      <c r="E89">
        <f>'HKG Analysis'!D89</f>
        <v>18.415869394938152</v>
      </c>
      <c r="F89" s="6">
        <f t="shared" si="18"/>
        <v>7.6655648549397775</v>
      </c>
    </row>
    <row r="90" spans="1:6" x14ac:dyDescent="0.25">
      <c r="A90" s="4">
        <f>'Sorted Data'!C1620</f>
        <v>30</v>
      </c>
      <c r="B90" s="4" t="str">
        <f>'Sorted Data'!D1620</f>
        <v>Zfp472</v>
      </c>
      <c r="C90" s="4">
        <f>'Sorted Data'!E1620</f>
        <v>25.871482849121094</v>
      </c>
      <c r="D90" s="4">
        <f t="shared" si="17"/>
        <v>25.871482849121094</v>
      </c>
      <c r="E90">
        <f>'HKG Analysis'!D90</f>
        <v>18.415869394938152</v>
      </c>
      <c r="F90" s="6">
        <f t="shared" si="18"/>
        <v>7.4556134541829415</v>
      </c>
    </row>
    <row r="91" spans="1:6" x14ac:dyDescent="0.25">
      <c r="A91" s="4">
        <f>'Sorted Data'!C1621</f>
        <v>30</v>
      </c>
      <c r="B91" s="4" t="str">
        <f>'Sorted Data'!D1621</f>
        <v>Zfp472</v>
      </c>
      <c r="C91" s="4">
        <f>'Sorted Data'!E1621</f>
        <v>26.199960708618164</v>
      </c>
      <c r="D91" s="4">
        <f t="shared" si="17"/>
        <v>26.199960708618164</v>
      </c>
      <c r="E91">
        <f>'HKG Analysis'!D91</f>
        <v>18.415869394938152</v>
      </c>
      <c r="F91" s="6">
        <f t="shared" si="18"/>
        <v>7.7840913136800118</v>
      </c>
    </row>
    <row r="92" spans="1:6" x14ac:dyDescent="0.25">
      <c r="A92" s="4">
        <f>'Sorted Data'!C1622</f>
        <v>31</v>
      </c>
      <c r="B92" s="4" t="str">
        <f>'Sorted Data'!D1622</f>
        <v>Zfp472</v>
      </c>
      <c r="C92" s="4">
        <f>'Sorted Data'!E1622</f>
        <v>26.013853073120117</v>
      </c>
      <c r="D92" s="4">
        <f t="shared" si="17"/>
        <v>26.013853073120117</v>
      </c>
      <c r="E92">
        <f>'HKG Analysis'!D92</f>
        <v>18.247453689575195</v>
      </c>
      <c r="F92" s="6">
        <f t="shared" si="18"/>
        <v>7.7663993835449219</v>
      </c>
    </row>
    <row r="93" spans="1:6" x14ac:dyDescent="0.25">
      <c r="A93" s="4">
        <f>'Sorted Data'!C1623</f>
        <v>31</v>
      </c>
      <c r="B93" s="4" t="str">
        <f>'Sorted Data'!D1623</f>
        <v>Zfp472</v>
      </c>
      <c r="C93" s="4">
        <f>'Sorted Data'!E1623</f>
        <v>25.823287963867188</v>
      </c>
      <c r="D93" s="4">
        <f t="shared" si="17"/>
        <v>25.823287963867188</v>
      </c>
      <c r="E93">
        <f>'HKG Analysis'!D93</f>
        <v>18.247453689575195</v>
      </c>
      <c r="F93" s="6">
        <f t="shared" si="18"/>
        <v>7.5758342742919922</v>
      </c>
    </row>
    <row r="94" spans="1:6" x14ac:dyDescent="0.25">
      <c r="A94" s="4">
        <f>'Sorted Data'!C1624</f>
        <v>31</v>
      </c>
      <c r="B94" s="4" t="str">
        <f>'Sorted Data'!D1624</f>
        <v>Zfp472</v>
      </c>
      <c r="C94" s="4">
        <f>'Sorted Data'!E1624</f>
        <v>25.814516067504883</v>
      </c>
      <c r="D94" s="4">
        <f t="shared" si="17"/>
        <v>25.814516067504883</v>
      </c>
      <c r="E94">
        <f>'HKG Analysis'!D94</f>
        <v>18.247453689575195</v>
      </c>
      <c r="F94" s="6">
        <f t="shared" si="18"/>
        <v>7.5670623779296875</v>
      </c>
    </row>
    <row r="95" spans="1:6" x14ac:dyDescent="0.25">
      <c r="A95" s="4">
        <f>'Sorted Data'!C1625</f>
        <v>32</v>
      </c>
      <c r="B95" s="4" t="str">
        <f>'Sorted Data'!D1625</f>
        <v>Zfp472</v>
      </c>
      <c r="C95" s="4">
        <f>'Sorted Data'!E1625</f>
        <v>25.668205261230469</v>
      </c>
      <c r="D95" s="4">
        <f t="shared" si="17"/>
        <v>25.668205261230469</v>
      </c>
      <c r="E95">
        <f>'HKG Analysis'!D95</f>
        <v>18.083527247111004</v>
      </c>
      <c r="F95" s="6">
        <f t="shared" si="18"/>
        <v>7.584678014119465</v>
      </c>
    </row>
    <row r="96" spans="1:6" x14ac:dyDescent="0.25">
      <c r="A96" s="4">
        <f>'Sorted Data'!C1626</f>
        <v>32</v>
      </c>
      <c r="B96" s="4" t="str">
        <f>'Sorted Data'!D1626</f>
        <v>Zfp472</v>
      </c>
      <c r="C96" s="4">
        <f>'Sorted Data'!E1626</f>
        <v>25.592752456665039</v>
      </c>
      <c r="D96" s="4">
        <f t="shared" si="17"/>
        <v>25.592752456665039</v>
      </c>
      <c r="E96">
        <f>'HKG Analysis'!D96</f>
        <v>18.083527247111004</v>
      </c>
      <c r="F96" s="6">
        <f t="shared" si="18"/>
        <v>7.5092252095540353</v>
      </c>
    </row>
    <row r="97" spans="1:6" x14ac:dyDescent="0.25">
      <c r="A97" s="4">
        <f>'Sorted Data'!C1627</f>
        <v>32</v>
      </c>
      <c r="B97" s="4" t="str">
        <f>'Sorted Data'!D1627</f>
        <v>Zfp472</v>
      </c>
      <c r="C97" s="4">
        <f>'Sorted Data'!E1627</f>
        <v>25.752315521240234</v>
      </c>
      <c r="D97" s="4">
        <f t="shared" si="17"/>
        <v>25.752315521240234</v>
      </c>
      <c r="E97">
        <f>'HKG Analysis'!D97</f>
        <v>18.083527247111004</v>
      </c>
      <c r="F97" s="6">
        <f t="shared" si="18"/>
        <v>7.6687882741292306</v>
      </c>
    </row>
    <row r="98" spans="1:6" x14ac:dyDescent="0.25">
      <c r="A98" s="4">
        <f>'Sorted Data'!C1628</f>
        <v>33</v>
      </c>
      <c r="B98" s="4" t="str">
        <f>'Sorted Data'!D1628</f>
        <v>Zfp472</v>
      </c>
      <c r="C98" s="4">
        <f>'Sorted Data'!E1628</f>
        <v>26.232208251953125</v>
      </c>
      <c r="D98" s="4">
        <f t="shared" si="17"/>
        <v>26.232208251953125</v>
      </c>
      <c r="E98">
        <f>'HKG Analysis'!D98</f>
        <v>18.172852198282879</v>
      </c>
      <c r="F98" s="6">
        <f t="shared" si="18"/>
        <v>8.0593560536702462</v>
      </c>
    </row>
    <row r="99" spans="1:6" x14ac:dyDescent="0.25">
      <c r="A99" s="4">
        <f>'Sorted Data'!C1629</f>
        <v>33</v>
      </c>
      <c r="B99" s="4" t="str">
        <f>'Sorted Data'!D1629</f>
        <v>Zfp472</v>
      </c>
      <c r="C99" s="4">
        <f>'Sorted Data'!E1629</f>
        <v>26.045463562011719</v>
      </c>
      <c r="D99" s="4">
        <f t="shared" si="17"/>
        <v>26.045463562011719</v>
      </c>
      <c r="E99">
        <f>'HKG Analysis'!D99</f>
        <v>18.172852198282879</v>
      </c>
      <c r="F99" s="6">
        <f t="shared" si="18"/>
        <v>7.87261136372884</v>
      </c>
    </row>
    <row r="100" spans="1:6" x14ac:dyDescent="0.25">
      <c r="A100" s="4">
        <f>'Sorted Data'!C1630</f>
        <v>33</v>
      </c>
      <c r="B100" s="4" t="str">
        <f>'Sorted Data'!D1630</f>
        <v>Zfp472</v>
      </c>
      <c r="C100" s="4">
        <f>'Sorted Data'!E1630</f>
        <v>26.400144577026367</v>
      </c>
      <c r="D100" s="4">
        <f t="shared" si="17"/>
        <v>26.400144577026367</v>
      </c>
      <c r="E100">
        <f>'HKG Analysis'!D100</f>
        <v>18.172852198282879</v>
      </c>
      <c r="F100" s="6">
        <f t="shared" si="18"/>
        <v>8.2272923787434884</v>
      </c>
    </row>
    <row r="101" spans="1:6" x14ac:dyDescent="0.25">
      <c r="A101" s="4">
        <f>'Sorted Data'!C1631</f>
        <v>34</v>
      </c>
      <c r="B101" s="4" t="str">
        <f>'Sorted Data'!D1631</f>
        <v>Zfp472</v>
      </c>
      <c r="C101" s="4">
        <f>'Sorted Data'!E1631</f>
        <v>26.028057098388672</v>
      </c>
      <c r="D101" s="4">
        <f t="shared" si="17"/>
        <v>26.028057098388672</v>
      </c>
      <c r="E101">
        <f>'HKG Analysis'!D101</f>
        <v>17.969636917114258</v>
      </c>
      <c r="F101" s="6">
        <f t="shared" si="18"/>
        <v>8.0584201812744141</v>
      </c>
    </row>
    <row r="102" spans="1:6" x14ac:dyDescent="0.25">
      <c r="A102" s="4">
        <f>'Sorted Data'!C1632</f>
        <v>34</v>
      </c>
      <c r="B102" s="4" t="str">
        <f>'Sorted Data'!D1632</f>
        <v>Zfp472</v>
      </c>
      <c r="C102" s="4">
        <f>'Sorted Data'!E1632</f>
        <v>25.891452789306641</v>
      </c>
      <c r="D102" s="4">
        <f t="shared" si="17"/>
        <v>25.891452789306641</v>
      </c>
      <c r="E102">
        <f>'HKG Analysis'!D102</f>
        <v>17.969636917114258</v>
      </c>
      <c r="F102" s="6">
        <f t="shared" si="18"/>
        <v>7.9218158721923828</v>
      </c>
    </row>
    <row r="103" spans="1:6" x14ac:dyDescent="0.25">
      <c r="A103" s="4">
        <f>'Sorted Data'!C1633</f>
        <v>34</v>
      </c>
      <c r="B103" s="4" t="str">
        <f>'Sorted Data'!D1633</f>
        <v>Zfp472</v>
      </c>
      <c r="C103" s="4">
        <f>'Sorted Data'!E1633</f>
        <v>26.093679428100586</v>
      </c>
      <c r="D103" s="4">
        <f t="shared" si="17"/>
        <v>26.093679428100586</v>
      </c>
      <c r="E103">
        <f>'HKG Analysis'!D103</f>
        <v>17.969636917114258</v>
      </c>
      <c r="F103" s="6">
        <f t="shared" si="18"/>
        <v>8.1240425109863281</v>
      </c>
    </row>
    <row r="104" spans="1:6" x14ac:dyDescent="0.25">
      <c r="A104" s="4">
        <f>'Sorted Data'!C1634</f>
        <v>35</v>
      </c>
      <c r="B104" s="4" t="str">
        <f>'Sorted Data'!D1634</f>
        <v>Zfp472</v>
      </c>
      <c r="C104" s="4">
        <f>'Sorted Data'!E1634</f>
        <v>26.191139221191406</v>
      </c>
      <c r="D104" s="4">
        <f t="shared" si="17"/>
        <v>26.191139221191406</v>
      </c>
      <c r="E104">
        <f>'HKG Analysis'!D104</f>
        <v>18.171161015828449</v>
      </c>
      <c r="F104" s="6">
        <f t="shared" si="18"/>
        <v>8.0199782053629569</v>
      </c>
    </row>
    <row r="105" spans="1:6" x14ac:dyDescent="0.25">
      <c r="A105" s="4">
        <f>'Sorted Data'!C1635</f>
        <v>35</v>
      </c>
      <c r="B105" s="4" t="str">
        <f>'Sorted Data'!D1635</f>
        <v>Zfp472</v>
      </c>
      <c r="C105" s="4">
        <f>'Sorted Data'!E1635</f>
        <v>26.046197891235352</v>
      </c>
      <c r="D105" s="4">
        <f t="shared" si="17"/>
        <v>26.046197891235352</v>
      </c>
      <c r="E105">
        <f>'HKG Analysis'!D105</f>
        <v>18.171161015828449</v>
      </c>
      <c r="F105" s="6">
        <f t="shared" si="18"/>
        <v>7.8750368754069022</v>
      </c>
    </row>
    <row r="106" spans="1:6" x14ac:dyDescent="0.25">
      <c r="A106" s="4">
        <f>'Sorted Data'!C1636</f>
        <v>35</v>
      </c>
      <c r="B106" s="4" t="str">
        <f>'Sorted Data'!D1636</f>
        <v>Zfp472</v>
      </c>
      <c r="C106" s="4">
        <f>'Sorted Data'!E1636</f>
        <v>26.164623260498047</v>
      </c>
      <c r="D106" s="4">
        <f t="shared" si="17"/>
        <v>26.164623260498047</v>
      </c>
      <c r="E106">
        <f>'HKG Analysis'!D106</f>
        <v>18.171161015828449</v>
      </c>
      <c r="F106" s="6">
        <f t="shared" si="18"/>
        <v>7.9934622446695975</v>
      </c>
    </row>
    <row r="107" spans="1:6" x14ac:dyDescent="0.25">
      <c r="A107" s="4">
        <f>'Sorted Data'!C1637</f>
        <v>36</v>
      </c>
      <c r="B107" s="4" t="str">
        <f>'Sorted Data'!D1637</f>
        <v>Zfp472</v>
      </c>
      <c r="C107" s="4">
        <f>'Sorted Data'!E1637</f>
        <v>25.336095809936523</v>
      </c>
      <c r="D107" s="4">
        <f t="shared" si="17"/>
        <v>25.336095809936523</v>
      </c>
      <c r="E107">
        <f>'HKG Analysis'!D107</f>
        <v>17.664061228434246</v>
      </c>
      <c r="F107" s="6">
        <f t="shared" si="18"/>
        <v>7.6720345815022775</v>
      </c>
    </row>
    <row r="108" spans="1:6" x14ac:dyDescent="0.25">
      <c r="A108" s="4">
        <f>'Sorted Data'!C1638</f>
        <v>36</v>
      </c>
      <c r="B108" s="4" t="str">
        <f>'Sorted Data'!D1638</f>
        <v>Zfp472</v>
      </c>
      <c r="C108" s="4">
        <f>'Sorted Data'!E1638</f>
        <v>25.175151824951172</v>
      </c>
      <c r="D108" s="4">
        <f t="shared" si="17"/>
        <v>25.175151824951172</v>
      </c>
      <c r="E108">
        <f>'HKG Analysis'!D108</f>
        <v>17.664061228434246</v>
      </c>
      <c r="F108" s="6">
        <f t="shared" si="18"/>
        <v>7.5110905965169259</v>
      </c>
    </row>
    <row r="109" spans="1:6" x14ac:dyDescent="0.25">
      <c r="A109" s="4">
        <f>'Sorted Data'!C1639</f>
        <v>36</v>
      </c>
      <c r="B109" s="4" t="str">
        <f>'Sorted Data'!D1639</f>
        <v>Zfp472</v>
      </c>
      <c r="C109" s="4">
        <f>'Sorted Data'!E1639</f>
        <v>25.387821197509766</v>
      </c>
      <c r="D109" s="4">
        <f t="shared" si="17"/>
        <v>25.387821197509766</v>
      </c>
      <c r="E109">
        <f>'HKG Analysis'!D109</f>
        <v>17.664061228434246</v>
      </c>
      <c r="F109" s="6">
        <f t="shared" si="18"/>
        <v>7.7237599690755196</v>
      </c>
    </row>
    <row r="110" spans="1:6" x14ac:dyDescent="0.25">
      <c r="A110" s="4">
        <f>'Sorted Data'!C1640</f>
        <v>37</v>
      </c>
      <c r="B110" s="4" t="str">
        <f>'Sorted Data'!D1640</f>
        <v>Zfp472</v>
      </c>
      <c r="C110" s="4">
        <f>'Sorted Data'!E1640</f>
        <v>25.829023361206055</v>
      </c>
      <c r="D110" s="4">
        <f t="shared" si="17"/>
        <v>25.829023361206055</v>
      </c>
      <c r="E110">
        <f>'HKG Analysis'!D110</f>
        <v>17.979167302449543</v>
      </c>
      <c r="F110" s="6">
        <f t="shared" si="18"/>
        <v>7.8498560587565116</v>
      </c>
    </row>
    <row r="111" spans="1:6" x14ac:dyDescent="0.25">
      <c r="A111" s="4">
        <f>'Sorted Data'!C1641</f>
        <v>37</v>
      </c>
      <c r="B111" s="4" t="str">
        <f>'Sorted Data'!D1641</f>
        <v>Zfp472</v>
      </c>
      <c r="C111" s="4">
        <f>'Sorted Data'!E1641</f>
        <v>26.026132583618164</v>
      </c>
      <c r="D111" s="4">
        <f t="shared" si="17"/>
        <v>26.026132583618164</v>
      </c>
      <c r="E111">
        <f>'HKG Analysis'!D111</f>
        <v>17.979167302449543</v>
      </c>
      <c r="F111" s="6">
        <f t="shared" si="18"/>
        <v>8.046965281168621</v>
      </c>
    </row>
    <row r="112" spans="1:6" x14ac:dyDescent="0.25">
      <c r="A112" s="4">
        <f>'Sorted Data'!C1642</f>
        <v>37</v>
      </c>
      <c r="B112" s="4" t="str">
        <f>'Sorted Data'!D1642</f>
        <v>Zfp472</v>
      </c>
      <c r="C112" s="4">
        <f>'Sorted Data'!E1642</f>
        <v>25.883644104003906</v>
      </c>
      <c r="D112" s="4">
        <f t="shared" si="17"/>
        <v>25.883644104003906</v>
      </c>
      <c r="E112">
        <f>'HKG Analysis'!D112</f>
        <v>17.979167302449543</v>
      </c>
      <c r="F112" s="6">
        <f t="shared" si="18"/>
        <v>7.9044768015543632</v>
      </c>
    </row>
    <row r="113" spans="1:6" x14ac:dyDescent="0.25">
      <c r="A113" s="4">
        <f>'Sorted Data'!C1643</f>
        <v>38</v>
      </c>
      <c r="B113" s="4" t="str">
        <f>'Sorted Data'!D1643</f>
        <v>Zfp472</v>
      </c>
      <c r="C113" s="4">
        <f>'Sorted Data'!E1643</f>
        <v>26.079809188842773</v>
      </c>
      <c r="D113" s="4">
        <f t="shared" si="17"/>
        <v>26.079809188842773</v>
      </c>
      <c r="E113">
        <f>'HKG Analysis'!D113</f>
        <v>17.921419779459637</v>
      </c>
      <c r="F113" s="6">
        <f t="shared" si="18"/>
        <v>8.1583894093831368</v>
      </c>
    </row>
    <row r="114" spans="1:6" x14ac:dyDescent="0.25">
      <c r="A114" s="4">
        <f>'Sorted Data'!C1644</f>
        <v>38</v>
      </c>
      <c r="B114" s="4" t="str">
        <f>'Sorted Data'!D1644</f>
        <v>Zfp472</v>
      </c>
      <c r="C114" s="4">
        <f>'Sorted Data'!E1644</f>
        <v>25.960397720336914</v>
      </c>
      <c r="D114" s="4">
        <f t="shared" si="17"/>
        <v>25.960397720336914</v>
      </c>
      <c r="E114">
        <f>'HKG Analysis'!D114</f>
        <v>17.921419779459637</v>
      </c>
      <c r="F114" s="6">
        <f t="shared" si="18"/>
        <v>8.0389779408772775</v>
      </c>
    </row>
    <row r="115" spans="1:6" x14ac:dyDescent="0.25">
      <c r="A115" s="4">
        <f>'Sorted Data'!C1645</f>
        <v>38</v>
      </c>
      <c r="B115" s="4" t="str">
        <f>'Sorted Data'!D1645</f>
        <v>Zfp472</v>
      </c>
      <c r="C115" s="4">
        <f>'Sorted Data'!E1645</f>
        <v>26.097385406494141</v>
      </c>
      <c r="D115" s="4">
        <f t="shared" si="17"/>
        <v>26.097385406494141</v>
      </c>
      <c r="E115">
        <f>'HKG Analysis'!D115</f>
        <v>17.921419779459637</v>
      </c>
      <c r="F115" s="6">
        <f t="shared" si="18"/>
        <v>8.175965627034504</v>
      </c>
    </row>
    <row r="116" spans="1:6" x14ac:dyDescent="0.25">
      <c r="A116" s="4">
        <f>'Sorted Data'!C1646</f>
        <v>39</v>
      </c>
      <c r="B116" s="4" t="str">
        <f>'Sorted Data'!D1646</f>
        <v>Zfp472</v>
      </c>
      <c r="C116" s="4">
        <f>'Sorted Data'!E1646</f>
        <v>26.353498458862305</v>
      </c>
      <c r="D116" s="4">
        <f t="shared" si="17"/>
        <v>26.353498458862305</v>
      </c>
      <c r="E116">
        <f>'HKG Analysis'!D116</f>
        <v>18.028119405110676</v>
      </c>
      <c r="F116" s="6">
        <f t="shared" si="18"/>
        <v>8.3253790537516288</v>
      </c>
    </row>
    <row r="117" spans="1:6" x14ac:dyDescent="0.25">
      <c r="A117" s="4">
        <f>'Sorted Data'!C1647</f>
        <v>39</v>
      </c>
      <c r="B117" s="4" t="str">
        <f>'Sorted Data'!D1647</f>
        <v>Zfp472</v>
      </c>
      <c r="C117" s="4">
        <f>'Sorted Data'!E1647</f>
        <v>26.100688934326172</v>
      </c>
      <c r="D117" s="4">
        <f t="shared" si="17"/>
        <v>26.100688934326172</v>
      </c>
      <c r="E117">
        <f>'HKG Analysis'!D117</f>
        <v>18.028119405110676</v>
      </c>
      <c r="F117" s="6">
        <f t="shared" si="18"/>
        <v>8.072569529215496</v>
      </c>
    </row>
    <row r="118" spans="1:6" x14ac:dyDescent="0.25">
      <c r="A118" s="4">
        <f>'Sorted Data'!C1648</f>
        <v>39</v>
      </c>
      <c r="B118" s="4" t="str">
        <f>'Sorted Data'!D1648</f>
        <v>Zfp472</v>
      </c>
      <c r="C118" s="4">
        <f>'Sorted Data'!E1648</f>
        <v>26.164878845214844</v>
      </c>
      <c r="D118" s="4">
        <f t="shared" si="17"/>
        <v>26.164878845214844</v>
      </c>
      <c r="E118">
        <f>'HKG Analysis'!D118</f>
        <v>18.028119405110676</v>
      </c>
      <c r="F118" s="6">
        <f t="shared" si="18"/>
        <v>8.1367594401041679</v>
      </c>
    </row>
    <row r="119" spans="1:6" x14ac:dyDescent="0.25">
      <c r="A119" s="4">
        <f>'Sorted Data'!C1649</f>
        <v>40</v>
      </c>
      <c r="B119" s="4" t="str">
        <f>'Sorted Data'!D1649</f>
        <v>Zfp472</v>
      </c>
      <c r="C119" s="4">
        <f>'Sorted Data'!E1649</f>
        <v>25.774765014648438</v>
      </c>
      <c r="D119" s="4">
        <f t="shared" si="17"/>
        <v>25.774765014648438</v>
      </c>
      <c r="E119">
        <f>'HKG Analysis'!D119</f>
        <v>17.986381530761719</v>
      </c>
      <c r="F119" s="6">
        <f t="shared" si="18"/>
        <v>7.7883834838867188</v>
      </c>
    </row>
    <row r="120" spans="1:6" x14ac:dyDescent="0.25">
      <c r="A120" s="4">
        <f>'Sorted Data'!C1650</f>
        <v>40</v>
      </c>
      <c r="B120" s="4" t="str">
        <f>'Sorted Data'!D1650</f>
        <v>Zfp472</v>
      </c>
      <c r="C120" s="4">
        <f>'Sorted Data'!E1650</f>
        <v>25.885234832763672</v>
      </c>
      <c r="D120" s="4">
        <f t="shared" si="17"/>
        <v>25.885234832763672</v>
      </c>
      <c r="E120">
        <f>'HKG Analysis'!D120</f>
        <v>17.986381530761719</v>
      </c>
      <c r="F120" s="6">
        <f t="shared" si="18"/>
        <v>7.8988533020019531</v>
      </c>
    </row>
    <row r="121" spans="1:6" x14ac:dyDescent="0.25">
      <c r="A121" s="4">
        <f>'Sorted Data'!C1651</f>
        <v>40</v>
      </c>
      <c r="B121" s="4" t="str">
        <f>'Sorted Data'!D1651</f>
        <v>Zfp472</v>
      </c>
      <c r="C121" s="4">
        <f>'Sorted Data'!E1651</f>
        <v>25.827262878417969</v>
      </c>
      <c r="D121" s="4">
        <f t="shared" si="17"/>
        <v>25.827262878417969</v>
      </c>
      <c r="E121">
        <f>'HKG Analysis'!D121</f>
        <v>17.986381530761719</v>
      </c>
      <c r="F121" s="6">
        <f t="shared" si="18"/>
        <v>7.84088134765625</v>
      </c>
    </row>
    <row r="122" spans="1:6" x14ac:dyDescent="0.25">
      <c r="A122" s="4">
        <f>'Sorted Data'!C1652</f>
        <v>41</v>
      </c>
      <c r="B122" s="4" t="str">
        <f>'Sorted Data'!D1652</f>
        <v>Zfp472</v>
      </c>
      <c r="C122" s="4">
        <f>'Sorted Data'!E1652</f>
        <v>26.097576141357422</v>
      </c>
      <c r="D122" s="4">
        <f t="shared" si="17"/>
        <v>26.097576141357422</v>
      </c>
      <c r="E122">
        <f>'HKG Analysis'!D122</f>
        <v>18.192378362019856</v>
      </c>
      <c r="F122" s="6">
        <f t="shared" si="18"/>
        <v>7.9051977793375663</v>
      </c>
    </row>
    <row r="123" spans="1:6" x14ac:dyDescent="0.25">
      <c r="A123" s="4">
        <f>'Sorted Data'!C1653</f>
        <v>41</v>
      </c>
      <c r="B123" s="4" t="str">
        <f>'Sorted Data'!D1653</f>
        <v>Zfp472</v>
      </c>
      <c r="C123" s="4">
        <f>'Sorted Data'!E1653</f>
        <v>26.174736022949219</v>
      </c>
      <c r="D123" s="4">
        <f t="shared" si="17"/>
        <v>26.174736022949219</v>
      </c>
      <c r="E123">
        <f>'HKG Analysis'!D123</f>
        <v>18.192378362019856</v>
      </c>
      <c r="F123" s="6">
        <f t="shared" si="18"/>
        <v>7.9823576609293632</v>
      </c>
    </row>
    <row r="124" spans="1:6" x14ac:dyDescent="0.25">
      <c r="A124" s="4">
        <f>'Sorted Data'!C1654</f>
        <v>41</v>
      </c>
      <c r="B124" s="4" t="str">
        <f>'Sorted Data'!D1654</f>
        <v>Zfp472</v>
      </c>
      <c r="C124" s="4">
        <f>'Sorted Data'!E1654</f>
        <v>26.185098648071289</v>
      </c>
      <c r="D124" s="4">
        <f t="shared" si="17"/>
        <v>26.185098648071289</v>
      </c>
      <c r="E124">
        <f>'HKG Analysis'!D124</f>
        <v>18.192378362019856</v>
      </c>
      <c r="F124" s="6">
        <f t="shared" si="18"/>
        <v>7.9927202860514335</v>
      </c>
    </row>
    <row r="125" spans="1:6" x14ac:dyDescent="0.25">
      <c r="A125" s="4">
        <f>'Sorted Data'!C1655</f>
        <v>42</v>
      </c>
      <c r="B125" s="4" t="str">
        <f>'Sorted Data'!D1655</f>
        <v>Zfp472</v>
      </c>
      <c r="C125" s="4">
        <f>'Sorted Data'!E1655</f>
        <v>25.679998397827148</v>
      </c>
      <c r="D125" s="4">
        <f t="shared" si="17"/>
        <v>25.679998397827148</v>
      </c>
      <c r="E125">
        <f>'HKG Analysis'!D125</f>
        <v>17.901542663574219</v>
      </c>
      <c r="F125" s="6">
        <f t="shared" si="18"/>
        <v>7.7784557342529297</v>
      </c>
    </row>
    <row r="126" spans="1:6" x14ac:dyDescent="0.25">
      <c r="A126" s="4">
        <f>'Sorted Data'!C1656</f>
        <v>42</v>
      </c>
      <c r="B126" s="4" t="str">
        <f>'Sorted Data'!D1656</f>
        <v>Zfp472</v>
      </c>
      <c r="C126" s="4">
        <f>'Sorted Data'!E1656</f>
        <v>25.615774154663086</v>
      </c>
      <c r="D126" s="4">
        <f t="shared" si="17"/>
        <v>25.615774154663086</v>
      </c>
      <c r="E126">
        <f>'HKG Analysis'!D126</f>
        <v>17.901542663574219</v>
      </c>
      <c r="F126" s="6">
        <f t="shared" si="18"/>
        <v>7.7142314910888672</v>
      </c>
    </row>
    <row r="127" spans="1:6" x14ac:dyDescent="0.25">
      <c r="A127" s="4">
        <f>'Sorted Data'!C1657</f>
        <v>42</v>
      </c>
      <c r="B127" s="4" t="str">
        <f>'Sorted Data'!D1657</f>
        <v>Zfp472</v>
      </c>
      <c r="C127" s="4">
        <f>'Sorted Data'!E1657</f>
        <v>25.426424026489258</v>
      </c>
      <c r="D127" s="4">
        <f t="shared" si="17"/>
        <v>25.426424026489258</v>
      </c>
      <c r="E127">
        <f>'HKG Analysis'!D127</f>
        <v>17.901542663574219</v>
      </c>
      <c r="F127" s="6">
        <f t="shared" si="18"/>
        <v>7.5248813629150391</v>
      </c>
    </row>
    <row r="128" spans="1:6" x14ac:dyDescent="0.25">
      <c r="A128" s="4">
        <f>'Sorted Data'!C1658</f>
        <v>43</v>
      </c>
      <c r="B128" s="4" t="str">
        <f>'Sorted Data'!D1658</f>
        <v>Zfp472</v>
      </c>
      <c r="C128" s="4">
        <f>'Sorted Data'!E1658</f>
        <v>25.873607635498047</v>
      </c>
      <c r="D128" s="4">
        <f t="shared" si="17"/>
        <v>25.873607635498047</v>
      </c>
      <c r="E128">
        <f>'HKG Analysis'!D128</f>
        <v>17.845898946126301</v>
      </c>
      <c r="F128" s="6">
        <f t="shared" si="18"/>
        <v>8.027708689371746</v>
      </c>
    </row>
    <row r="129" spans="1:6" x14ac:dyDescent="0.25">
      <c r="A129" s="4">
        <f>'Sorted Data'!C1659</f>
        <v>43</v>
      </c>
      <c r="B129" s="4" t="str">
        <f>'Sorted Data'!D1659</f>
        <v>Zfp472</v>
      </c>
      <c r="C129" s="4">
        <f>'Sorted Data'!E1659</f>
        <v>26.061729431152344</v>
      </c>
      <c r="D129" s="4">
        <f t="shared" si="17"/>
        <v>26.061729431152344</v>
      </c>
      <c r="E129">
        <f>'HKG Analysis'!D129</f>
        <v>17.845898946126301</v>
      </c>
      <c r="F129" s="6">
        <f t="shared" si="18"/>
        <v>8.2158304850260429</v>
      </c>
    </row>
    <row r="130" spans="1:6" x14ac:dyDescent="0.25">
      <c r="A130" s="4">
        <f>'Sorted Data'!C1660</f>
        <v>43</v>
      </c>
      <c r="B130" s="4" t="str">
        <f>'Sorted Data'!D1660</f>
        <v>Zfp472</v>
      </c>
      <c r="C130" s="4">
        <f>'Sorted Data'!E1660</f>
        <v>25.958818435668945</v>
      </c>
      <c r="D130" s="4">
        <f t="shared" si="17"/>
        <v>25.958818435668945</v>
      </c>
      <c r="E130">
        <f>'HKG Analysis'!D130</f>
        <v>17.845898946126301</v>
      </c>
      <c r="F130" s="6">
        <f t="shared" si="18"/>
        <v>8.1129194895426444</v>
      </c>
    </row>
    <row r="131" spans="1:6" x14ac:dyDescent="0.25">
      <c r="A131" s="4">
        <f>'Sorted Data'!C1661</f>
        <v>44</v>
      </c>
      <c r="B131" s="4" t="str">
        <f>'Sorted Data'!D1661</f>
        <v>Zfp472</v>
      </c>
      <c r="C131" s="4">
        <f>'Sorted Data'!E1661</f>
        <v>25.187837600708008</v>
      </c>
      <c r="D131" s="4">
        <f t="shared" ref="D131:D154" si="19">IF(C131&gt;35,35,C131)</f>
        <v>25.187837600708008</v>
      </c>
      <c r="E131">
        <f>'HKG Analysis'!D131</f>
        <v>17.716339111328125</v>
      </c>
      <c r="F131" s="6">
        <f t="shared" ref="F131:F151" si="20">D131-E131</f>
        <v>7.4714984893798828</v>
      </c>
    </row>
    <row r="132" spans="1:6" x14ac:dyDescent="0.25">
      <c r="A132" s="4">
        <f>'Sorted Data'!C1662</f>
        <v>44</v>
      </c>
      <c r="B132" s="4" t="str">
        <f>'Sorted Data'!D1662</f>
        <v>Zfp472</v>
      </c>
      <c r="C132" s="4">
        <f>'Sorted Data'!E1662</f>
        <v>25.458742141723633</v>
      </c>
      <c r="D132" s="4">
        <f t="shared" si="19"/>
        <v>25.458742141723633</v>
      </c>
      <c r="E132">
        <f>'HKG Analysis'!D132</f>
        <v>17.716339111328125</v>
      </c>
      <c r="F132" s="6">
        <f t="shared" si="20"/>
        <v>7.7424030303955078</v>
      </c>
    </row>
    <row r="133" spans="1:6" x14ac:dyDescent="0.25">
      <c r="A133" s="4">
        <f>'Sorted Data'!C1663</f>
        <v>44</v>
      </c>
      <c r="B133" s="4" t="str">
        <f>'Sorted Data'!D1663</f>
        <v>Zfp472</v>
      </c>
      <c r="C133" s="4">
        <f>'Sorted Data'!E1663</f>
        <v>25.257602691650391</v>
      </c>
      <c r="D133" s="4">
        <f t="shared" si="19"/>
        <v>25.257602691650391</v>
      </c>
      <c r="E133">
        <f>'HKG Analysis'!D133</f>
        <v>17.716339111328125</v>
      </c>
      <c r="F133" s="6">
        <f t="shared" si="20"/>
        <v>7.5412635803222656</v>
      </c>
    </row>
    <row r="134" spans="1:6" x14ac:dyDescent="0.25">
      <c r="A134" s="4">
        <f>'Sorted Data'!C1664</f>
        <v>45</v>
      </c>
      <c r="B134" s="4" t="str">
        <f>'Sorted Data'!D1664</f>
        <v>Zfp472</v>
      </c>
      <c r="C134" s="4">
        <f>'Sorted Data'!E1664</f>
        <v>25.493816375732422</v>
      </c>
      <c r="D134" s="4">
        <f t="shared" si="19"/>
        <v>25.493816375732422</v>
      </c>
      <c r="E134">
        <f>'HKG Analysis'!D134</f>
        <v>17.89683723449707</v>
      </c>
      <c r="F134" s="6">
        <f t="shared" si="20"/>
        <v>7.5969791412353516</v>
      </c>
    </row>
    <row r="135" spans="1:6" x14ac:dyDescent="0.25">
      <c r="A135" s="4">
        <f>'Sorted Data'!C1665</f>
        <v>45</v>
      </c>
      <c r="B135" s="4" t="str">
        <f>'Sorted Data'!D1665</f>
        <v>Zfp472</v>
      </c>
      <c r="C135" s="4">
        <f>'Sorted Data'!E1665</f>
        <v>25.85308837890625</v>
      </c>
      <c r="D135" s="4">
        <f t="shared" si="19"/>
        <v>25.85308837890625</v>
      </c>
      <c r="E135">
        <f>'HKG Analysis'!D135</f>
        <v>17.89683723449707</v>
      </c>
      <c r="F135" s="6">
        <f t="shared" si="20"/>
        <v>7.9562511444091797</v>
      </c>
    </row>
    <row r="136" spans="1:6" x14ac:dyDescent="0.25">
      <c r="A136" s="4">
        <f>'Sorted Data'!C1666</f>
        <v>45</v>
      </c>
      <c r="B136" s="4" t="str">
        <f>'Sorted Data'!D1666</f>
        <v>Zfp472</v>
      </c>
      <c r="C136" s="4">
        <f>'Sorted Data'!E1666</f>
        <v>25.691617965698242</v>
      </c>
      <c r="D136" s="4">
        <f t="shared" si="19"/>
        <v>25.691617965698242</v>
      </c>
      <c r="E136">
        <f>'HKG Analysis'!D136</f>
        <v>17.89683723449707</v>
      </c>
      <c r="F136" s="6">
        <f t="shared" si="20"/>
        <v>7.7947807312011719</v>
      </c>
    </row>
    <row r="137" spans="1:6" x14ac:dyDescent="0.25">
      <c r="A137" s="4">
        <f>'Sorted Data'!C1667</f>
        <v>46</v>
      </c>
      <c r="B137" s="4" t="str">
        <f>'Sorted Data'!D1667</f>
        <v>Zfp472</v>
      </c>
      <c r="C137" s="4">
        <f>'Sorted Data'!E1667</f>
        <v>25.647911071777344</v>
      </c>
      <c r="D137" s="4">
        <f t="shared" si="19"/>
        <v>25.647911071777344</v>
      </c>
      <c r="E137">
        <f>'HKG Analysis'!D137</f>
        <v>17.947066624959309</v>
      </c>
      <c r="F137" s="6">
        <f t="shared" si="20"/>
        <v>7.700844446818035</v>
      </c>
    </row>
    <row r="138" spans="1:6" x14ac:dyDescent="0.25">
      <c r="A138" s="4">
        <f>'Sorted Data'!C1668</f>
        <v>46</v>
      </c>
      <c r="B138" s="4" t="str">
        <f>'Sorted Data'!D1668</f>
        <v>Zfp472</v>
      </c>
      <c r="C138" s="4">
        <f>'Sorted Data'!E1668</f>
        <v>25.980842590332031</v>
      </c>
      <c r="D138" s="4">
        <f t="shared" si="19"/>
        <v>25.980842590332031</v>
      </c>
      <c r="E138">
        <f>'HKG Analysis'!D138</f>
        <v>17.947066624959309</v>
      </c>
      <c r="F138" s="6">
        <f t="shared" si="20"/>
        <v>8.0337759653727225</v>
      </c>
    </row>
    <row r="139" spans="1:6" x14ac:dyDescent="0.25">
      <c r="A139" s="4">
        <f>'Sorted Data'!C1669</f>
        <v>46</v>
      </c>
      <c r="B139" s="4" t="str">
        <f>'Sorted Data'!D1669</f>
        <v>Zfp472</v>
      </c>
      <c r="C139" s="4">
        <f>'Sorted Data'!E1669</f>
        <v>26.268779754638672</v>
      </c>
      <c r="D139" s="4">
        <f t="shared" si="19"/>
        <v>26.268779754638672</v>
      </c>
      <c r="E139">
        <f>'HKG Analysis'!D139</f>
        <v>17.947066624959309</v>
      </c>
      <c r="F139" s="6">
        <f t="shared" si="20"/>
        <v>8.3217131296793632</v>
      </c>
    </row>
    <row r="140" spans="1:6" x14ac:dyDescent="0.25">
      <c r="A140" s="4">
        <f>'Sorted Data'!C1670</f>
        <v>47</v>
      </c>
      <c r="B140" s="4" t="str">
        <f>'Sorted Data'!D1670</f>
        <v>Zfp472</v>
      </c>
      <c r="C140" s="4">
        <f>'Sorted Data'!E1670</f>
        <v>25.38177490234375</v>
      </c>
      <c r="D140" s="4">
        <f t="shared" si="19"/>
        <v>25.38177490234375</v>
      </c>
      <c r="E140">
        <f>'HKG Analysis'!D140</f>
        <v>17.944683710734051</v>
      </c>
      <c r="F140" s="6">
        <f t="shared" si="20"/>
        <v>7.4370911916096993</v>
      </c>
    </row>
    <row r="141" spans="1:6" x14ac:dyDescent="0.25">
      <c r="A141" s="4">
        <f>'Sorted Data'!C1671</f>
        <v>47</v>
      </c>
      <c r="B141" s="4" t="str">
        <f>'Sorted Data'!D1671</f>
        <v>Zfp472</v>
      </c>
      <c r="C141" s="4">
        <f>'Sorted Data'!E1671</f>
        <v>25.564615249633789</v>
      </c>
      <c r="D141" s="4">
        <f t="shared" si="19"/>
        <v>25.564615249633789</v>
      </c>
      <c r="E141">
        <f>'HKG Analysis'!D141</f>
        <v>17.944683710734051</v>
      </c>
      <c r="F141" s="6">
        <f t="shared" si="20"/>
        <v>7.6199315388997384</v>
      </c>
    </row>
    <row r="142" spans="1:6" x14ac:dyDescent="0.25">
      <c r="A142" s="4">
        <f>'Sorted Data'!C1672</f>
        <v>47</v>
      </c>
      <c r="B142" s="4" t="str">
        <f>'Sorted Data'!D1672</f>
        <v>Zfp472</v>
      </c>
      <c r="C142" s="4">
        <f>'Sorted Data'!E1672</f>
        <v>25.317914962768555</v>
      </c>
      <c r="D142" s="4">
        <f t="shared" si="19"/>
        <v>25.317914962768555</v>
      </c>
      <c r="E142">
        <f>'HKG Analysis'!D142</f>
        <v>17.944683710734051</v>
      </c>
      <c r="F142" s="6">
        <f t="shared" si="20"/>
        <v>7.373231252034504</v>
      </c>
    </row>
    <row r="143" spans="1:6" x14ac:dyDescent="0.25">
      <c r="A143" s="4">
        <f>'Sorted Data'!C1673</f>
        <v>48</v>
      </c>
      <c r="B143" s="4" t="str">
        <f>'Sorted Data'!D1673</f>
        <v>Zfp472</v>
      </c>
      <c r="C143" s="4">
        <f>'Sorted Data'!E1673</f>
        <v>26.415233612060547</v>
      </c>
      <c r="D143" s="4">
        <f t="shared" si="19"/>
        <v>26.415233612060547</v>
      </c>
      <c r="E143">
        <f>'HKG Analysis'!D143</f>
        <v>17.775348027547199</v>
      </c>
      <c r="F143" s="6">
        <f t="shared" si="20"/>
        <v>8.6398855845133475</v>
      </c>
    </row>
    <row r="144" spans="1:6" x14ac:dyDescent="0.25">
      <c r="A144" s="4">
        <f>'Sorted Data'!C1674</f>
        <v>48</v>
      </c>
      <c r="B144" s="4" t="str">
        <f>'Sorted Data'!D1674</f>
        <v>Zfp472</v>
      </c>
      <c r="C144" s="4">
        <f>'Sorted Data'!E1674</f>
        <v>26.036905288696289</v>
      </c>
      <c r="D144" s="4">
        <f t="shared" si="19"/>
        <v>26.036905288696289</v>
      </c>
      <c r="E144">
        <f>'HKG Analysis'!D144</f>
        <v>17.775348027547199</v>
      </c>
      <c r="F144" s="6">
        <f t="shared" si="20"/>
        <v>8.2615572611490897</v>
      </c>
    </row>
    <row r="145" spans="1:6" x14ac:dyDescent="0.25">
      <c r="A145" s="4">
        <f>'Sorted Data'!C1675</f>
        <v>48</v>
      </c>
      <c r="B145" s="4" t="str">
        <f>'Sorted Data'!D1675</f>
        <v>Zfp472</v>
      </c>
      <c r="C145" s="4">
        <f>'Sorted Data'!E1675</f>
        <v>26.126560211181641</v>
      </c>
      <c r="D145" s="4">
        <f t="shared" si="19"/>
        <v>26.126560211181641</v>
      </c>
      <c r="E145">
        <f>'HKG Analysis'!D145</f>
        <v>17.775348027547199</v>
      </c>
      <c r="F145" s="6">
        <f t="shared" si="20"/>
        <v>8.3512121836344413</v>
      </c>
    </row>
    <row r="146" spans="1:6" x14ac:dyDescent="0.25">
      <c r="A146" s="4">
        <f>'Sorted Data'!C1676</f>
        <v>49</v>
      </c>
      <c r="B146" s="4" t="str">
        <f>'Sorted Data'!D1676</f>
        <v>Zfp472</v>
      </c>
      <c r="C146" s="4">
        <f>'Sorted Data'!E1676</f>
        <v>25.860977172851563</v>
      </c>
      <c r="D146" s="4">
        <f t="shared" si="19"/>
        <v>25.860977172851563</v>
      </c>
      <c r="E146">
        <f>'HKG Analysis'!D146</f>
        <v>17.641502380371094</v>
      </c>
      <c r="F146" s="6">
        <f t="shared" si="20"/>
        <v>8.2194747924804688</v>
      </c>
    </row>
    <row r="147" spans="1:6" x14ac:dyDescent="0.25">
      <c r="A147" s="4">
        <f>'Sorted Data'!C1677</f>
        <v>49</v>
      </c>
      <c r="B147" s="4" t="str">
        <f>'Sorted Data'!D1677</f>
        <v>Zfp472</v>
      </c>
      <c r="C147" s="4">
        <f>'Sorted Data'!E1677</f>
        <v>25.751148223876953</v>
      </c>
      <c r="D147" s="4">
        <f t="shared" si="19"/>
        <v>25.751148223876953</v>
      </c>
      <c r="E147">
        <f>'HKG Analysis'!D147</f>
        <v>17.641502380371094</v>
      </c>
      <c r="F147" s="6">
        <f t="shared" si="20"/>
        <v>8.1096458435058594</v>
      </c>
    </row>
    <row r="148" spans="1:6" x14ac:dyDescent="0.25">
      <c r="A148" s="4">
        <f>'Sorted Data'!C1678</f>
        <v>49</v>
      </c>
      <c r="B148" s="4" t="str">
        <f>'Sorted Data'!D1678</f>
        <v>Zfp472</v>
      </c>
      <c r="C148" s="4">
        <f>'Sorted Data'!E1678</f>
        <v>25.70697021484375</v>
      </c>
      <c r="D148" s="4">
        <f t="shared" si="19"/>
        <v>25.70697021484375</v>
      </c>
      <c r="E148">
        <f>'HKG Analysis'!D148</f>
        <v>17.641502380371094</v>
      </c>
      <c r="F148" s="6">
        <f t="shared" si="20"/>
        <v>8.0654678344726563</v>
      </c>
    </row>
    <row r="149" spans="1:6" x14ac:dyDescent="0.25">
      <c r="A149" s="4">
        <f>'Sorted Data'!C1679</f>
        <v>50</v>
      </c>
      <c r="B149" s="4" t="str">
        <f>'Sorted Data'!D1679</f>
        <v>Zfp472</v>
      </c>
      <c r="C149" s="4">
        <f>'Sorted Data'!E1679</f>
        <v>25.081525802612305</v>
      </c>
      <c r="D149" s="4">
        <f t="shared" si="19"/>
        <v>25.081525802612305</v>
      </c>
      <c r="E149">
        <f>'HKG Analysis'!D149</f>
        <v>17.380786895751953</v>
      </c>
      <c r="F149" s="6">
        <f t="shared" si="20"/>
        <v>7.7007389068603516</v>
      </c>
    </row>
    <row r="150" spans="1:6" x14ac:dyDescent="0.25">
      <c r="A150" s="4">
        <f>'Sorted Data'!C1680</f>
        <v>50</v>
      </c>
      <c r="B150" s="4" t="str">
        <f>'Sorted Data'!D1680</f>
        <v>Zfp472</v>
      </c>
      <c r="C150" s="4">
        <f>'Sorted Data'!E1680</f>
        <v>25.234407424926758</v>
      </c>
      <c r="D150" s="4">
        <f t="shared" si="19"/>
        <v>25.234407424926758</v>
      </c>
      <c r="E150">
        <f>'HKG Analysis'!D150</f>
        <v>17.380786895751953</v>
      </c>
      <c r="F150" s="6">
        <f t="shared" si="20"/>
        <v>7.8536205291748047</v>
      </c>
    </row>
    <row r="151" spans="1:6" x14ac:dyDescent="0.25">
      <c r="A151" s="4">
        <f>'Sorted Data'!C1681</f>
        <v>50</v>
      </c>
      <c r="B151" s="4" t="str">
        <f>'Sorted Data'!D1681</f>
        <v>Zfp472</v>
      </c>
      <c r="C151" s="4">
        <f>'Sorted Data'!E1681</f>
        <v>25.116010665893555</v>
      </c>
      <c r="D151" s="4">
        <f t="shared" si="19"/>
        <v>25.116010665893555</v>
      </c>
      <c r="E151">
        <f>'HKG Analysis'!D151</f>
        <v>17.380786895751953</v>
      </c>
      <c r="F151" s="6">
        <f t="shared" si="20"/>
        <v>7.7352237701416016</v>
      </c>
    </row>
    <row r="152" spans="1:6" x14ac:dyDescent="0.25">
      <c r="A152" s="4" t="str">
        <f>'Sorted Data'!C1682</f>
        <v>NTC</v>
      </c>
      <c r="B152" s="4" t="str">
        <f>'Sorted Data'!D1682</f>
        <v>Zfp472</v>
      </c>
      <c r="C152" s="4" t="str">
        <f>'Sorted Data'!E1682</f>
        <v>Undetermined</v>
      </c>
      <c r="D152" s="4">
        <f t="shared" si="19"/>
        <v>35</v>
      </c>
      <c r="F152" s="6"/>
    </row>
    <row r="153" spans="1:6" x14ac:dyDescent="0.25">
      <c r="A153" s="4" t="str">
        <f>'Sorted Data'!C1683</f>
        <v>NTC</v>
      </c>
      <c r="B153" s="4" t="str">
        <f>'Sorted Data'!D1683</f>
        <v>Zfp472</v>
      </c>
      <c r="C153" s="4" t="str">
        <f>'Sorted Data'!E1683</f>
        <v>Undetermined</v>
      </c>
      <c r="D153" s="4">
        <f t="shared" si="19"/>
        <v>35</v>
      </c>
      <c r="F153" s="6"/>
    </row>
    <row r="154" spans="1:6" x14ac:dyDescent="0.25">
      <c r="A154" s="4" t="str">
        <f>'Sorted Data'!C1684</f>
        <v>NTC</v>
      </c>
      <c r="B154" s="4" t="str">
        <f>'Sorted Data'!D1684</f>
        <v>Zfp472</v>
      </c>
      <c r="C154" s="4" t="str">
        <f>'Sorted Data'!E1684</f>
        <v>Undetermined</v>
      </c>
      <c r="D154" s="4">
        <f t="shared" si="19"/>
        <v>35</v>
      </c>
      <c r="F154" s="6"/>
    </row>
    <row r="155" spans="1:6" x14ac:dyDescent="0.25">
      <c r="A155" s="4"/>
      <c r="B155" s="4"/>
      <c r="C155" s="4"/>
    </row>
  </sheetData>
  <conditionalFormatting sqref="D2:D154">
    <cfRule type="cellIs" dxfId="4" priority="2" operator="greaterThan">
      <formula>34.99</formula>
    </cfRule>
    <cfRule type="cellIs" dxfId="3" priority="3" operator="greaterThan">
      <formula>35</formula>
    </cfRule>
  </conditionalFormatting>
  <conditionalFormatting sqref="V3:V6 V8:V11">
    <cfRule type="cellIs" dxfId="2" priority="1" operator="lessThan">
      <formula>0.1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7F16-30DF-41C4-BE2D-8A84B444CC0C}">
  <dimension ref="A1:Y29"/>
  <sheetViews>
    <sheetView tabSelected="1" zoomScaleNormal="100" workbookViewId="0">
      <selection activeCell="B1" sqref="B1:T16"/>
    </sheetView>
  </sheetViews>
  <sheetFormatPr defaultRowHeight="15" x14ac:dyDescent="0.25"/>
  <cols>
    <col min="2" max="2" width="10.140625" style="44" bestFit="1" customWidth="1"/>
    <col min="11" max="11" width="2.7109375" customWidth="1"/>
    <col min="12" max="12" width="10.140625" style="44" bestFit="1" customWidth="1"/>
    <col min="22" max="22" width="19.28515625" customWidth="1"/>
    <col min="23" max="23" width="15.7109375" customWidth="1"/>
  </cols>
  <sheetData>
    <row r="1" spans="1:25" x14ac:dyDescent="0.25">
      <c r="A1" s="14"/>
      <c r="B1" s="42"/>
      <c r="C1" s="58" t="s">
        <v>349</v>
      </c>
      <c r="D1" s="58"/>
      <c r="E1" s="58"/>
      <c r="F1" s="58"/>
      <c r="G1" s="58"/>
      <c r="H1" s="58"/>
      <c r="I1" s="58"/>
      <c r="J1" s="58"/>
      <c r="K1" s="15"/>
      <c r="L1" s="42"/>
      <c r="M1" s="58" t="s">
        <v>362</v>
      </c>
      <c r="N1" s="58"/>
      <c r="O1" s="58"/>
      <c r="P1" s="58"/>
      <c r="Q1" s="58"/>
      <c r="R1" s="58"/>
      <c r="S1" s="58"/>
      <c r="T1" s="58"/>
      <c r="U1" s="14"/>
      <c r="V1" s="14"/>
      <c r="W1" s="14"/>
      <c r="X1" s="14"/>
      <c r="Y1" s="14"/>
    </row>
    <row r="2" spans="1:25" x14ac:dyDescent="0.25">
      <c r="A2" s="14"/>
      <c r="B2" s="42"/>
      <c r="C2" s="59" t="s">
        <v>357</v>
      </c>
      <c r="D2" s="59"/>
      <c r="E2" s="59"/>
      <c r="F2" s="59"/>
      <c r="G2" s="59" t="s">
        <v>356</v>
      </c>
      <c r="H2" s="59"/>
      <c r="I2" s="59"/>
      <c r="J2" s="59"/>
      <c r="K2" s="14"/>
      <c r="L2" s="42"/>
      <c r="M2" s="59" t="s">
        <v>357</v>
      </c>
      <c r="N2" s="59"/>
      <c r="O2" s="59"/>
      <c r="P2" s="59"/>
      <c r="Q2" s="59" t="s">
        <v>356</v>
      </c>
      <c r="R2" s="59"/>
      <c r="S2" s="59"/>
      <c r="T2" s="59"/>
      <c r="U2" s="14"/>
      <c r="V2" s="14"/>
      <c r="W2" s="14"/>
      <c r="X2" s="14"/>
      <c r="Y2" s="14"/>
    </row>
    <row r="3" spans="1:25" x14ac:dyDescent="0.25">
      <c r="A3" s="14"/>
      <c r="B3" s="42"/>
      <c r="C3" s="61" t="s">
        <v>350</v>
      </c>
      <c r="D3" s="61"/>
      <c r="E3" s="61" t="s">
        <v>351</v>
      </c>
      <c r="F3" s="61"/>
      <c r="G3" s="61" t="s">
        <v>350</v>
      </c>
      <c r="H3" s="61"/>
      <c r="I3" s="61" t="s">
        <v>351</v>
      </c>
      <c r="J3" s="61"/>
      <c r="K3" s="14"/>
      <c r="L3" s="42"/>
      <c r="M3" s="60" t="s">
        <v>350</v>
      </c>
      <c r="N3" s="60"/>
      <c r="O3" s="60" t="s">
        <v>351</v>
      </c>
      <c r="P3" s="60"/>
      <c r="Q3" s="60" t="s">
        <v>350</v>
      </c>
      <c r="R3" s="60"/>
      <c r="S3" s="60" t="s">
        <v>351</v>
      </c>
      <c r="T3" s="60"/>
      <c r="U3" s="14"/>
      <c r="V3" s="15" t="s">
        <v>390</v>
      </c>
      <c r="W3" s="14"/>
      <c r="X3" s="14"/>
      <c r="Y3" s="14"/>
    </row>
    <row r="4" spans="1:25" ht="15.75" thickBot="1" x14ac:dyDescent="0.3">
      <c r="A4" s="14"/>
      <c r="B4" s="42"/>
      <c r="C4" s="16" t="s">
        <v>352</v>
      </c>
      <c r="D4" s="16" t="s">
        <v>353</v>
      </c>
      <c r="E4" s="16" t="s">
        <v>354</v>
      </c>
      <c r="F4" s="16" t="s">
        <v>355</v>
      </c>
      <c r="G4" s="16" t="s">
        <v>352</v>
      </c>
      <c r="H4" s="16" t="s">
        <v>353</v>
      </c>
      <c r="I4" s="16" t="s">
        <v>354</v>
      </c>
      <c r="J4" s="16" t="s">
        <v>355</v>
      </c>
      <c r="K4" s="14"/>
      <c r="L4" s="42"/>
      <c r="M4" s="16" t="s">
        <v>352</v>
      </c>
      <c r="N4" s="16" t="s">
        <v>353</v>
      </c>
      <c r="O4" s="16" t="s">
        <v>354</v>
      </c>
      <c r="P4" s="16" t="s">
        <v>355</v>
      </c>
      <c r="Q4" s="16" t="s">
        <v>352</v>
      </c>
      <c r="R4" s="16" t="s">
        <v>353</v>
      </c>
      <c r="S4" s="16" t="s">
        <v>354</v>
      </c>
      <c r="T4" s="16" t="s">
        <v>355</v>
      </c>
      <c r="U4" s="14"/>
      <c r="V4" s="37" t="s">
        <v>394</v>
      </c>
      <c r="W4" s="37" t="s">
        <v>381</v>
      </c>
      <c r="X4" s="14"/>
      <c r="Y4" s="14"/>
    </row>
    <row r="5" spans="1:25" x14ac:dyDescent="0.25">
      <c r="A5" s="14"/>
      <c r="B5" s="43" t="s">
        <v>173</v>
      </c>
      <c r="C5" s="53">
        <f ca="1">'Aox3'!AA2</f>
        <v>-1.2254334488990071</v>
      </c>
      <c r="D5" s="17">
        <f ca="1">'Aox3'!AB2</f>
        <v>-22.710246903731473</v>
      </c>
      <c r="E5" s="53">
        <f ca="1">'Aox3'!AC2</f>
        <v>-1.840643357957195</v>
      </c>
      <c r="F5" s="17">
        <f ca="1">'Aox3'!AD2</f>
        <v>-8.7183100615770108</v>
      </c>
      <c r="G5" s="53">
        <f ca="1">'Aox3'!AE2</f>
        <v>-2.2396226573064419</v>
      </c>
      <c r="H5" s="17">
        <f ca="1">'Aox3'!AF2</f>
        <v>-10.086690609105412</v>
      </c>
      <c r="I5" s="17">
        <f ca="1">'Aox3'!AG2</f>
        <v>-11.621806939393364</v>
      </c>
      <c r="J5" s="17">
        <f ca="1">'Aox3'!AH2</f>
        <v>-18.516328688481142</v>
      </c>
      <c r="K5" s="14"/>
      <c r="L5" s="43" t="s">
        <v>173</v>
      </c>
      <c r="M5" s="55">
        <v>-1.27</v>
      </c>
      <c r="N5" s="19">
        <v>-6.11</v>
      </c>
      <c r="O5" s="55">
        <v>-1.56</v>
      </c>
      <c r="P5" s="19">
        <v>-3.51</v>
      </c>
      <c r="Q5" s="19">
        <v>-2.0699999999999998</v>
      </c>
      <c r="R5" s="19">
        <v>-6.14</v>
      </c>
      <c r="S5" s="19">
        <v>-5.98</v>
      </c>
      <c r="T5" s="19">
        <v>-8.11</v>
      </c>
      <c r="U5" s="14"/>
      <c r="V5" s="38">
        <v>8</v>
      </c>
      <c r="W5" s="38">
        <v>7</v>
      </c>
      <c r="X5" s="14"/>
      <c r="Y5" s="14"/>
    </row>
    <row r="6" spans="1:25" x14ac:dyDescent="0.25">
      <c r="A6" s="14"/>
      <c r="B6" s="43" t="s">
        <v>345</v>
      </c>
      <c r="C6" s="53">
        <f ca="1">Ces1c!AA2</f>
        <v>-1.87231648412912</v>
      </c>
      <c r="D6" s="17">
        <f ca="1">Ces1c!AB2</f>
        <v>-11.530770759083239</v>
      </c>
      <c r="E6" s="17">
        <f ca="1">Ces1c!AC2</f>
        <v>-3.4890399013140212</v>
      </c>
      <c r="F6" s="17">
        <f ca="1">Ces1c!AD2</f>
        <v>-13.85706081223301</v>
      </c>
      <c r="G6" s="17">
        <f ca="1">Ces1c!AE2</f>
        <v>-2.1375722333154847</v>
      </c>
      <c r="H6" s="17">
        <f ca="1">Ces1c!AF2</f>
        <v>-3.1999966181577331</v>
      </c>
      <c r="I6" s="17">
        <f ca="1">Ces1c!AG2</f>
        <v>-3.8286047361663313</v>
      </c>
      <c r="J6" s="17">
        <f ca="1">Ces1c!AH2</f>
        <v>-3.7720602754946935</v>
      </c>
      <c r="K6" s="14"/>
      <c r="L6" s="43" t="s">
        <v>345</v>
      </c>
      <c r="M6" s="55" t="s">
        <v>363</v>
      </c>
      <c r="N6" s="19">
        <v>-2.31</v>
      </c>
      <c r="O6" s="19">
        <v>-1.71</v>
      </c>
      <c r="P6" s="19">
        <v>-2.69</v>
      </c>
      <c r="Q6" s="19">
        <v>-1.97</v>
      </c>
      <c r="R6" s="19">
        <v>-3.61</v>
      </c>
      <c r="S6" s="19">
        <v>-3.61</v>
      </c>
      <c r="T6" s="19">
        <v>-3.63</v>
      </c>
      <c r="U6" s="14"/>
      <c r="V6" s="38">
        <v>8</v>
      </c>
      <c r="W6" s="38">
        <v>8</v>
      </c>
      <c r="X6" s="14"/>
      <c r="Y6" s="14"/>
    </row>
    <row r="7" spans="1:25" x14ac:dyDescent="0.25">
      <c r="A7" s="14"/>
      <c r="B7" s="43" t="s">
        <v>346</v>
      </c>
      <c r="C7" s="17">
        <f ca="1">Cyp4a10!AA2</f>
        <v>14.036588398037896</v>
      </c>
      <c r="D7" s="17">
        <f ca="1">Cyp4a10!AB2</f>
        <v>31.831216693292021</v>
      </c>
      <c r="E7" s="17">
        <f ca="1">Cyp4a10!AC2</f>
        <v>32.440832337483222</v>
      </c>
      <c r="F7" s="17">
        <f ca="1">Cyp4a10!AD2</f>
        <v>36.61380224787974</v>
      </c>
      <c r="G7" s="17">
        <f ca="1">Cyp4a10!AE2</f>
        <v>47.917982992402855</v>
      </c>
      <c r="H7" s="17">
        <f ca="1">Cyp4a10!AF2</f>
        <v>38.27126707886223</v>
      </c>
      <c r="I7" s="17">
        <f ca="1">Cyp4a10!AG2</f>
        <v>21.753476224121432</v>
      </c>
      <c r="J7" s="17">
        <f ca="1">Cyp4a10!AH2</f>
        <v>24.814969223174351</v>
      </c>
      <c r="K7" s="14"/>
      <c r="L7" s="43" t="s">
        <v>346</v>
      </c>
      <c r="M7" s="55" t="s">
        <v>364</v>
      </c>
      <c r="N7" s="19">
        <v>4.0999999999999996</v>
      </c>
      <c r="O7" s="19">
        <v>3.6</v>
      </c>
      <c r="P7" s="19">
        <v>4</v>
      </c>
      <c r="Q7" s="19">
        <v>16.7</v>
      </c>
      <c r="R7" s="19">
        <v>16.3</v>
      </c>
      <c r="S7" s="19">
        <v>15.1</v>
      </c>
      <c r="T7" s="19">
        <v>14.4</v>
      </c>
      <c r="U7" s="14"/>
      <c r="V7" s="38">
        <v>8</v>
      </c>
      <c r="W7" s="38">
        <v>7</v>
      </c>
      <c r="X7" s="14"/>
      <c r="Y7" s="14"/>
    </row>
    <row r="8" spans="1:25" x14ac:dyDescent="0.25">
      <c r="A8" s="14"/>
      <c r="B8" s="43" t="s">
        <v>347</v>
      </c>
      <c r="C8" s="53">
        <f ca="1">Cyp4a12b!AA2</f>
        <v>14.307202402357827</v>
      </c>
      <c r="D8" s="17">
        <f ca="1">Cyp4a12b!AB2</f>
        <v>514.84443750863238</v>
      </c>
      <c r="E8" s="17">
        <f ca="1">Cyp4a12b!AC2</f>
        <v>267.10387407789585</v>
      </c>
      <c r="F8" s="17">
        <f ca="1">Cyp4a12b!AD2</f>
        <v>253.1679463833149</v>
      </c>
      <c r="G8" s="17">
        <f ca="1">Cyp4a12b!AE2</f>
        <v>17.199430165794503</v>
      </c>
      <c r="H8" s="17">
        <f ca="1">Cyp4a12b!AF2</f>
        <v>32.43541751953358</v>
      </c>
      <c r="I8" s="17">
        <f ca="1">Cyp4a12b!AG2</f>
        <v>28.844479910958889</v>
      </c>
      <c r="J8" s="17">
        <f ca="1">Cyp4a12b!AH2</f>
        <v>20.044298778523391</v>
      </c>
      <c r="K8" s="14"/>
      <c r="L8" s="43" t="s">
        <v>347</v>
      </c>
      <c r="M8" s="55">
        <v>7.6</v>
      </c>
      <c r="N8" s="19">
        <v>136.1</v>
      </c>
      <c r="O8" s="19">
        <v>28.6</v>
      </c>
      <c r="P8" s="19">
        <v>97.5</v>
      </c>
      <c r="Q8" s="19">
        <v>3.7</v>
      </c>
      <c r="R8" s="19">
        <v>5.7</v>
      </c>
      <c r="S8" s="19">
        <v>5.6</v>
      </c>
      <c r="T8" s="19">
        <v>6.5</v>
      </c>
      <c r="U8" s="14"/>
      <c r="V8" s="38">
        <v>8</v>
      </c>
      <c r="W8" s="38">
        <v>8</v>
      </c>
      <c r="X8" s="14"/>
      <c r="Y8" s="14"/>
    </row>
    <row r="9" spans="1:25" x14ac:dyDescent="0.25">
      <c r="A9" s="14"/>
      <c r="B9" s="43" t="s">
        <v>348</v>
      </c>
      <c r="C9" s="17">
        <f ca="1">Cyp4a14!AA2</f>
        <v>33.167885773598229</v>
      </c>
      <c r="D9" s="17">
        <f ca="1">Cyp4a14!AB2</f>
        <v>87.010463042002868</v>
      </c>
      <c r="E9" s="17">
        <f ca="1">Cyp4a14!AC2</f>
        <v>81.132440303781721</v>
      </c>
      <c r="F9" s="17">
        <f ca="1">Cyp4a14!AD2</f>
        <v>81.935291244089285</v>
      </c>
      <c r="G9" s="17">
        <f ca="1">Cyp4a14!AE2</f>
        <v>95.857324351304456</v>
      </c>
      <c r="H9" s="17">
        <f ca="1">Cyp4a14!AF2</f>
        <v>111.73584671055717</v>
      </c>
      <c r="I9" s="17">
        <f ca="1">Cyp4a14!AG2</f>
        <v>101.25773432231003</v>
      </c>
      <c r="J9" s="17">
        <f ca="1">Cyp4a14!AH2</f>
        <v>86.046479739640418</v>
      </c>
      <c r="K9" s="14"/>
      <c r="L9" s="43" t="s">
        <v>348</v>
      </c>
      <c r="M9" s="55" t="s">
        <v>365</v>
      </c>
      <c r="N9" s="19">
        <v>18.600000000000001</v>
      </c>
      <c r="O9" s="19">
        <v>15.5</v>
      </c>
      <c r="P9" s="19">
        <v>17.399999999999999</v>
      </c>
      <c r="Q9" s="19">
        <v>35.299999999999997</v>
      </c>
      <c r="R9" s="19">
        <v>38.700000000000003</v>
      </c>
      <c r="S9" s="19">
        <v>38.700000000000003</v>
      </c>
      <c r="T9" s="19">
        <v>38.5</v>
      </c>
      <c r="U9" s="14"/>
      <c r="V9" s="38">
        <v>8</v>
      </c>
      <c r="W9" s="38">
        <v>7</v>
      </c>
      <c r="X9" s="14"/>
      <c r="Y9" s="14"/>
    </row>
    <row r="10" spans="1:25" x14ac:dyDescent="0.25">
      <c r="A10" s="14"/>
      <c r="B10" s="43" t="s">
        <v>358</v>
      </c>
      <c r="C10" s="53">
        <f ca="1">Cyp4a32!AA2</f>
        <v>3.6361553355858889</v>
      </c>
      <c r="D10" s="17">
        <f ca="1">Cyp4a32!AB2</f>
        <v>27.066822460318644</v>
      </c>
      <c r="E10" s="17">
        <f ca="1">Cyp4a32!AC2</f>
        <v>13.113789023757329</v>
      </c>
      <c r="F10" s="17">
        <f ca="1">Cyp4a32!AD2</f>
        <v>16.706154162296155</v>
      </c>
      <c r="G10" s="17">
        <f ca="1">Cyp4a32!AE2</f>
        <v>7.6375988670003094</v>
      </c>
      <c r="H10" s="17">
        <f ca="1">Cyp4a32!AF2</f>
        <v>13.252171072012784</v>
      </c>
      <c r="I10" s="17">
        <f ca="1">Cyp4a32!AG2</f>
        <v>4.1251883998629761</v>
      </c>
      <c r="J10" s="53">
        <f ca="1">Cyp4a32!AH2</f>
        <v>3.7733613742482865</v>
      </c>
      <c r="K10" s="14"/>
      <c r="L10" s="43" t="s">
        <v>358</v>
      </c>
      <c r="M10" s="55" t="s">
        <v>366</v>
      </c>
      <c r="N10" s="19">
        <v>6.6</v>
      </c>
      <c r="O10" s="19">
        <v>4.5999999999999996</v>
      </c>
      <c r="P10" s="19">
        <v>5.8</v>
      </c>
      <c r="Q10" s="19">
        <v>12.6</v>
      </c>
      <c r="R10" s="19">
        <v>12.9</v>
      </c>
      <c r="S10" s="19">
        <v>11.5</v>
      </c>
      <c r="T10" s="19">
        <v>11</v>
      </c>
      <c r="U10" s="14"/>
      <c r="V10" s="38">
        <v>8</v>
      </c>
      <c r="W10" s="38">
        <v>7</v>
      </c>
      <c r="X10" s="14"/>
      <c r="Y10" s="14"/>
    </row>
    <row r="11" spans="1:25" x14ac:dyDescent="0.25">
      <c r="A11" s="14"/>
      <c r="B11" s="43" t="s">
        <v>359</v>
      </c>
      <c r="C11" s="53">
        <f ca="1">'Fmo3'!AA2</f>
        <v>-2.6726542273123326</v>
      </c>
      <c r="D11" s="17">
        <f ca="1">'Fmo3'!AB2</f>
        <v>-338.54504198280523</v>
      </c>
      <c r="E11" s="17">
        <f ca="1">'Fmo3'!AC2</f>
        <v>-6.1837557223046931</v>
      </c>
      <c r="F11" s="17">
        <f ca="1">'Fmo3'!AD2</f>
        <v>-365.06623041675789</v>
      </c>
      <c r="G11" s="53">
        <f ca="1">'Fmo3'!AE2</f>
        <v>-2.1923115624667324</v>
      </c>
      <c r="H11" s="53">
        <f ca="1">'Fmo3'!AF2</f>
        <v>-2.4219600294496693</v>
      </c>
      <c r="I11" s="53">
        <f ca="1">'Fmo3'!AG2</f>
        <v>-2.5190947782249848</v>
      </c>
      <c r="J11" s="53">
        <f ca="1">'Fmo3'!AH2</f>
        <v>-2.9467333524891952</v>
      </c>
      <c r="K11" s="14"/>
      <c r="L11" s="43" t="s">
        <v>359</v>
      </c>
      <c r="M11" s="19">
        <v>-2.0299999999999998</v>
      </c>
      <c r="N11" s="19">
        <v>-14.98</v>
      </c>
      <c r="O11" s="19">
        <v>-3.95</v>
      </c>
      <c r="P11" s="19">
        <v>-15.47</v>
      </c>
      <c r="Q11" s="55">
        <v>1.01</v>
      </c>
      <c r="R11" s="55">
        <v>-1.05</v>
      </c>
      <c r="S11" s="55">
        <v>-1.01</v>
      </c>
      <c r="T11" s="55">
        <v>-1.08</v>
      </c>
      <c r="U11" s="14"/>
      <c r="V11" s="38">
        <v>8</v>
      </c>
      <c r="W11" s="38">
        <v>7</v>
      </c>
      <c r="X11" s="14"/>
      <c r="Y11" s="14"/>
    </row>
    <row r="12" spans="1:25" x14ac:dyDescent="0.25">
      <c r="A12" s="14"/>
      <c r="B12" s="43" t="s">
        <v>360</v>
      </c>
      <c r="C12" s="53"/>
      <c r="D12" s="53"/>
      <c r="E12" s="53"/>
      <c r="F12" s="53"/>
      <c r="G12" s="54"/>
      <c r="H12" s="54"/>
      <c r="I12" s="54"/>
      <c r="J12" s="54"/>
      <c r="K12" s="14"/>
      <c r="L12" s="43" t="s">
        <v>360</v>
      </c>
      <c r="M12" s="55" t="s">
        <v>367</v>
      </c>
      <c r="N12" s="55">
        <v>-1.0900000000000001</v>
      </c>
      <c r="O12" s="55">
        <v>-1.03</v>
      </c>
      <c r="P12" s="55">
        <v>-1.1000000000000001</v>
      </c>
      <c r="Q12" s="55">
        <v>1.08</v>
      </c>
      <c r="R12" s="55">
        <v>-1.01</v>
      </c>
      <c r="S12" s="55">
        <v>-1.03</v>
      </c>
      <c r="T12" s="55">
        <v>-1.08</v>
      </c>
      <c r="U12" s="14"/>
      <c r="V12" s="38">
        <v>8</v>
      </c>
      <c r="W12" s="38">
        <v>8</v>
      </c>
      <c r="X12" s="14"/>
      <c r="Y12" s="14"/>
    </row>
    <row r="13" spans="1:25" ht="15.75" thickBot="1" x14ac:dyDescent="0.3">
      <c r="A13" s="14"/>
      <c r="B13" s="43" t="s">
        <v>361</v>
      </c>
      <c r="C13" s="53">
        <f ca="1">Zfp472!AA2</f>
        <v>-1.0431484001842293</v>
      </c>
      <c r="D13" s="53">
        <f ca="1">Zfp472!AB2</f>
        <v>-1.9937304403595166</v>
      </c>
      <c r="E13" s="53">
        <f ca="1">Zfp472!AC2</f>
        <v>-1.2289928160315604</v>
      </c>
      <c r="F13" s="53">
        <f ca="1">Zfp472!AD2</f>
        <v>-1.9047568548701133</v>
      </c>
      <c r="G13" s="53">
        <f ca="1">Zfp472!AE2</f>
        <v>-1.1299967325604217</v>
      </c>
      <c r="H13" s="53">
        <f ca="1">Zfp472!AF2</f>
        <v>-1.2059026649192592</v>
      </c>
      <c r="I13" s="53">
        <f ca="1">Zfp472!AG2</f>
        <v>-1.1150296321492918</v>
      </c>
      <c r="J13" s="53">
        <f ca="1">Zfp472!AH2</f>
        <v>-1.1801508472089273</v>
      </c>
      <c r="K13" s="14"/>
      <c r="L13" s="43" t="s">
        <v>361</v>
      </c>
      <c r="M13" s="55" t="s">
        <v>368</v>
      </c>
      <c r="N13" s="55">
        <v>-1.03</v>
      </c>
      <c r="O13" s="55">
        <v>1.04</v>
      </c>
      <c r="P13" s="55">
        <v>-1.1000000000000001</v>
      </c>
      <c r="Q13" s="55">
        <v>-1.03</v>
      </c>
      <c r="R13" s="55">
        <v>-1.0900000000000001</v>
      </c>
      <c r="S13" s="55">
        <v>-1.05</v>
      </c>
      <c r="T13" s="55">
        <v>1.01</v>
      </c>
      <c r="U13" s="14"/>
      <c r="V13" s="39">
        <v>8</v>
      </c>
      <c r="W13" s="39">
        <v>8</v>
      </c>
      <c r="X13" s="14"/>
      <c r="Y13" s="14"/>
    </row>
    <row r="14" spans="1:25" ht="15.75" thickTop="1" x14ac:dyDescent="0.25">
      <c r="A14" s="14"/>
      <c r="B14" s="42"/>
      <c r="C14" s="14"/>
      <c r="D14" s="14"/>
      <c r="E14" s="14"/>
      <c r="F14" s="14"/>
      <c r="G14" s="14"/>
      <c r="H14" s="14"/>
      <c r="I14" s="14"/>
      <c r="J14" s="14"/>
      <c r="K14" s="14"/>
      <c r="L14" s="42"/>
      <c r="M14" s="14"/>
      <c r="N14" s="14"/>
      <c r="O14" s="14"/>
      <c r="P14" s="14"/>
      <c r="Q14" s="14"/>
      <c r="R14" s="14"/>
      <c r="S14" s="14"/>
      <c r="T14" s="14"/>
      <c r="U14" s="14"/>
      <c r="V14" s="38">
        <f>SUM(V5:V13)</f>
        <v>72</v>
      </c>
      <c r="W14" s="38">
        <f>SUM(W5:W13)</f>
        <v>67</v>
      </c>
      <c r="X14" s="14"/>
      <c r="Y14" s="14"/>
    </row>
    <row r="15" spans="1:25" x14ac:dyDescent="0.25">
      <c r="A15" s="14"/>
      <c r="B15" s="42"/>
      <c r="C15" s="57"/>
      <c r="D15" s="57"/>
      <c r="E15" s="14"/>
      <c r="F15" s="14"/>
      <c r="G15" s="14"/>
      <c r="H15" s="14"/>
      <c r="I15" s="14"/>
      <c r="J15" s="14"/>
      <c r="K15" s="14"/>
      <c r="L15" s="42"/>
      <c r="M15" s="57"/>
      <c r="N15" s="5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14"/>
      <c r="B16" s="42"/>
      <c r="C16" s="32">
        <f ca="1">MIN(C5:J13)</f>
        <v>-365.06623041675789</v>
      </c>
      <c r="D16" s="33">
        <f ca="1">MAX(C5:J13)</f>
        <v>514.84443750863238</v>
      </c>
      <c r="E16" s="14"/>
      <c r="F16" s="14"/>
      <c r="G16" s="14"/>
      <c r="H16" s="14"/>
      <c r="I16" s="14"/>
      <c r="J16" s="14"/>
      <c r="K16" s="14"/>
      <c r="L16" s="42"/>
      <c r="M16" s="32">
        <f>MIN(M5:T13)</f>
        <v>-15.47</v>
      </c>
      <c r="N16" s="33">
        <f>MAX(M5:T13)</f>
        <v>136.1</v>
      </c>
      <c r="O16" s="14"/>
      <c r="P16" s="14"/>
      <c r="Q16" s="14"/>
      <c r="R16" s="14"/>
      <c r="S16" s="14"/>
      <c r="T16" s="14"/>
      <c r="U16" s="14"/>
      <c r="V16" s="40">
        <f>(V14+W14)/144</f>
        <v>0.96527777777777779</v>
      </c>
      <c r="W16" s="41" t="s">
        <v>382</v>
      </c>
      <c r="X16" s="14"/>
      <c r="Y16" s="14"/>
    </row>
    <row r="17" spans="1:25" x14ac:dyDescent="0.25">
      <c r="A17" s="14"/>
      <c r="B17" s="42"/>
      <c r="C17" s="14"/>
      <c r="D17" s="14"/>
      <c r="E17" s="14"/>
      <c r="F17" s="14"/>
      <c r="G17" s="14"/>
      <c r="H17" s="14"/>
      <c r="I17" s="14"/>
      <c r="J17" s="14"/>
      <c r="K17" s="14"/>
      <c r="L17" s="4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5">
      <c r="A18" s="14"/>
      <c r="B18" s="42"/>
      <c r="C18" s="14"/>
      <c r="D18" s="14"/>
      <c r="E18" s="14"/>
      <c r="F18" s="14"/>
      <c r="G18" s="14"/>
      <c r="H18" s="14"/>
      <c r="I18" s="14"/>
      <c r="J18" s="14"/>
      <c r="K18" s="14"/>
      <c r="L18" s="42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5">
      <c r="A19" s="14"/>
      <c r="B19" s="42"/>
      <c r="C19" s="14"/>
      <c r="D19" s="14"/>
      <c r="E19" s="14"/>
      <c r="F19" s="14"/>
      <c r="G19" s="14"/>
      <c r="H19" s="14"/>
      <c r="I19" s="14"/>
      <c r="J19" s="14"/>
      <c r="K19" s="14"/>
      <c r="L19" s="42"/>
      <c r="M19" s="14"/>
      <c r="N19" s="14"/>
      <c r="O19" s="14"/>
      <c r="P19" s="14"/>
      <c r="Q19" s="14"/>
      <c r="R19" s="14"/>
      <c r="S19" s="14"/>
      <c r="T19" s="14"/>
      <c r="U19" s="14"/>
      <c r="V19" s="14" t="s">
        <v>383</v>
      </c>
      <c r="W19" s="14"/>
      <c r="X19" s="14"/>
      <c r="Y19" s="14"/>
    </row>
    <row r="20" spans="1:25" x14ac:dyDescent="0.25">
      <c r="A20" s="14" t="s">
        <v>391</v>
      </c>
      <c r="B20" s="42"/>
      <c r="C20" s="14"/>
      <c r="D20" s="14"/>
      <c r="E20" s="14"/>
      <c r="F20" s="14"/>
      <c r="G20" s="14"/>
      <c r="H20" s="14"/>
      <c r="I20" s="14"/>
      <c r="J20" s="14"/>
      <c r="K20" s="14"/>
      <c r="L20" s="42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14" t="s">
        <v>392</v>
      </c>
      <c r="B21" s="42"/>
      <c r="C21" s="14"/>
      <c r="D21" s="14"/>
      <c r="E21" s="14"/>
      <c r="F21" s="14"/>
      <c r="G21" s="14"/>
      <c r="H21" s="14"/>
      <c r="I21" s="14"/>
      <c r="J21" s="14"/>
      <c r="K21" s="14"/>
      <c r="L21" s="42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5">
      <c r="A22" s="14" t="s">
        <v>379</v>
      </c>
      <c r="B22" s="42"/>
      <c r="C22" s="14"/>
      <c r="D22" s="14"/>
      <c r="E22" s="14"/>
      <c r="F22" s="14"/>
      <c r="G22" s="14"/>
      <c r="H22" s="14"/>
      <c r="I22" s="14"/>
      <c r="J22" s="14"/>
      <c r="K22" s="14"/>
      <c r="L22" s="4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x14ac:dyDescent="0.25">
      <c r="A23" s="14"/>
      <c r="B23" s="42"/>
      <c r="C23" s="14"/>
      <c r="D23" s="14"/>
      <c r="E23" s="14"/>
      <c r="F23" s="14"/>
      <c r="G23" s="14"/>
      <c r="H23" s="14"/>
      <c r="I23" s="14"/>
      <c r="J23" s="14"/>
      <c r="K23" s="14"/>
      <c r="L23" s="42"/>
      <c r="M23" s="14"/>
      <c r="N23" s="14"/>
      <c r="O23" s="14"/>
      <c r="P23" s="14"/>
      <c r="Q23" s="36"/>
      <c r="R23" s="14"/>
      <c r="S23" s="14"/>
      <c r="T23" s="14"/>
      <c r="U23" s="14"/>
      <c r="V23" s="14"/>
      <c r="W23" s="14"/>
      <c r="X23" s="14"/>
      <c r="Y23" s="14"/>
    </row>
    <row r="24" spans="1:25" x14ac:dyDescent="0.25">
      <c r="X24" s="14"/>
      <c r="Y24" s="14"/>
    </row>
    <row r="29" spans="1:25" x14ac:dyDescent="0.25">
      <c r="H29" s="20"/>
    </row>
  </sheetData>
  <mergeCells count="16">
    <mergeCell ref="C15:D15"/>
    <mergeCell ref="M1:T1"/>
    <mergeCell ref="M2:P2"/>
    <mergeCell ref="Q2:T2"/>
    <mergeCell ref="M3:N3"/>
    <mergeCell ref="O3:P3"/>
    <mergeCell ref="Q3:R3"/>
    <mergeCell ref="S3:T3"/>
    <mergeCell ref="M15:N15"/>
    <mergeCell ref="C1:J1"/>
    <mergeCell ref="C2:F2"/>
    <mergeCell ref="G2:J2"/>
    <mergeCell ref="C3:D3"/>
    <mergeCell ref="E3:F3"/>
    <mergeCell ref="G3:H3"/>
    <mergeCell ref="I3:J3"/>
  </mergeCells>
  <phoneticPr fontId="4" type="noConversion"/>
  <conditionalFormatting sqref="D5:D11 C7 C9 E6:J9 H5:J5 F5 E10:F11 G10:I10">
    <cfRule type="colorScale" priority="2">
      <colorScale>
        <cfvo type="num" val="-25"/>
        <cfvo type="num" val="1"/>
        <cfvo type="num" val="100"/>
        <color rgb="FF7030A0"/>
        <color theme="0"/>
        <color theme="5" tint="-0.249977111117893"/>
      </colorScale>
    </cfRule>
  </conditionalFormatting>
  <conditionalFormatting sqref="N5:N11 O6:O11 P5:T10 P11 M11">
    <cfRule type="colorScale" priority="1">
      <colorScale>
        <cfvo type="num" val="-10"/>
        <cfvo type="num" val="1"/>
        <cfvo type="num" val="25"/>
        <color rgb="FF7030A0"/>
        <color theme="0"/>
        <color theme="5" tint="-0.249977111117893"/>
      </colorScale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A543-A09C-470D-AE54-80E2E8CDD458}">
  <dimension ref="A1:U29"/>
  <sheetViews>
    <sheetView workbookViewId="0">
      <selection activeCell="S30" sqref="S30"/>
    </sheetView>
  </sheetViews>
  <sheetFormatPr defaultRowHeight="15" x14ac:dyDescent="0.25"/>
  <cols>
    <col min="2" max="2" width="10.140625" style="44" bestFit="1" customWidth="1"/>
    <col min="3" max="10" width="6.85546875" customWidth="1"/>
    <col min="11" max="11" width="2.7109375" customWidth="1"/>
    <col min="12" max="12" width="10.140625" style="44" bestFit="1" customWidth="1"/>
    <col min="13" max="20" width="6.85546875" customWidth="1"/>
    <col min="21" max="21" width="21.5703125" customWidth="1"/>
  </cols>
  <sheetData>
    <row r="1" spans="1:21" x14ac:dyDescent="0.25">
      <c r="A1" s="14"/>
      <c r="B1" s="42"/>
      <c r="C1" s="58" t="s">
        <v>349</v>
      </c>
      <c r="D1" s="58"/>
      <c r="E1" s="58"/>
      <c r="F1" s="58"/>
      <c r="G1" s="58"/>
      <c r="H1" s="58"/>
      <c r="I1" s="58"/>
      <c r="J1" s="58"/>
      <c r="K1" s="15"/>
      <c r="L1" s="42"/>
      <c r="M1" s="58" t="s">
        <v>384</v>
      </c>
      <c r="N1" s="58"/>
      <c r="O1" s="58"/>
      <c r="P1" s="58"/>
      <c r="Q1" s="58"/>
      <c r="R1" s="58"/>
      <c r="S1" s="58"/>
      <c r="T1" s="58"/>
      <c r="U1" s="14"/>
    </row>
    <row r="2" spans="1:21" x14ac:dyDescent="0.25">
      <c r="A2" s="14"/>
      <c r="B2" s="42"/>
      <c r="C2" s="59" t="s">
        <v>357</v>
      </c>
      <c r="D2" s="59"/>
      <c r="E2" s="59"/>
      <c r="F2" s="59"/>
      <c r="G2" s="59" t="s">
        <v>356</v>
      </c>
      <c r="H2" s="59"/>
      <c r="I2" s="59"/>
      <c r="J2" s="59"/>
      <c r="K2" s="14"/>
      <c r="L2" s="42"/>
      <c r="M2" s="59" t="s">
        <v>357</v>
      </c>
      <c r="N2" s="59"/>
      <c r="O2" s="59"/>
      <c r="P2" s="59"/>
      <c r="Q2" s="59" t="s">
        <v>356</v>
      </c>
      <c r="R2" s="59"/>
      <c r="S2" s="59"/>
      <c r="T2" s="59"/>
      <c r="U2" s="14"/>
    </row>
    <row r="3" spans="1:21" x14ac:dyDescent="0.25">
      <c r="A3" s="14"/>
      <c r="B3" s="42"/>
      <c r="C3" s="61" t="s">
        <v>350</v>
      </c>
      <c r="D3" s="61"/>
      <c r="E3" s="61" t="s">
        <v>351</v>
      </c>
      <c r="F3" s="61"/>
      <c r="G3" s="61" t="s">
        <v>350</v>
      </c>
      <c r="H3" s="61"/>
      <c r="I3" s="61" t="s">
        <v>351</v>
      </c>
      <c r="J3" s="61"/>
      <c r="K3" s="14"/>
      <c r="L3" s="42"/>
      <c r="M3" s="60" t="s">
        <v>350</v>
      </c>
      <c r="N3" s="60"/>
      <c r="O3" s="60" t="s">
        <v>351</v>
      </c>
      <c r="P3" s="60"/>
      <c r="Q3" s="60" t="s">
        <v>350</v>
      </c>
      <c r="R3" s="60"/>
      <c r="S3" s="60" t="s">
        <v>351</v>
      </c>
      <c r="T3" s="60"/>
      <c r="U3" s="14"/>
    </row>
    <row r="4" spans="1:21" ht="22.5" customHeight="1" thickBot="1" x14ac:dyDescent="0.4">
      <c r="A4" s="14"/>
      <c r="B4" s="42"/>
      <c r="C4" s="16" t="s">
        <v>385</v>
      </c>
      <c r="D4" s="16" t="s">
        <v>386</v>
      </c>
      <c r="E4" s="16" t="s">
        <v>387</v>
      </c>
      <c r="F4" s="16" t="s">
        <v>388</v>
      </c>
      <c r="G4" s="16" t="s">
        <v>385</v>
      </c>
      <c r="H4" s="16" t="s">
        <v>386</v>
      </c>
      <c r="I4" s="16" t="s">
        <v>387</v>
      </c>
      <c r="J4" s="16" t="s">
        <v>388</v>
      </c>
      <c r="K4" s="14"/>
      <c r="L4" s="42"/>
      <c r="M4" s="16" t="s">
        <v>385</v>
      </c>
      <c r="N4" s="16" t="s">
        <v>386</v>
      </c>
      <c r="O4" s="16" t="s">
        <v>387</v>
      </c>
      <c r="P4" s="16" t="s">
        <v>388</v>
      </c>
      <c r="Q4" s="16" t="s">
        <v>385</v>
      </c>
      <c r="R4" s="16" t="s">
        <v>386</v>
      </c>
      <c r="S4" s="16" t="s">
        <v>387</v>
      </c>
      <c r="T4" s="16" t="s">
        <v>388</v>
      </c>
      <c r="U4" s="14"/>
    </row>
    <row r="5" spans="1:21" x14ac:dyDescent="0.25">
      <c r="A5" s="14"/>
      <c r="B5" s="43" t="s">
        <v>173</v>
      </c>
      <c r="C5" s="51">
        <f ca="1">'Aox3'!AA2</f>
        <v>-1.2254334488990071</v>
      </c>
      <c r="D5" s="45">
        <f ca="1">'Aox3'!AB2</f>
        <v>-22.710246903731473</v>
      </c>
      <c r="E5" s="51">
        <f ca="1">'Aox3'!AC2</f>
        <v>-1.840643357957195</v>
      </c>
      <c r="F5" s="45">
        <f ca="1">'Aox3'!AD2</f>
        <v>-8.7183100615770108</v>
      </c>
      <c r="G5" s="51">
        <f ca="1">'Aox3'!AE2</f>
        <v>-2.2396226573064419</v>
      </c>
      <c r="H5" s="45">
        <f ca="1">'Aox3'!AF2</f>
        <v>-10.086690609105412</v>
      </c>
      <c r="I5" s="45">
        <f ca="1">'Aox3'!AG2</f>
        <v>-11.621806939393364</v>
      </c>
      <c r="J5" s="45">
        <f ca="1">'Aox3'!AH2</f>
        <v>-18.516328688481142</v>
      </c>
      <c r="K5" s="14"/>
      <c r="L5" s="43" t="s">
        <v>173</v>
      </c>
      <c r="M5" s="50">
        <v>-1.27</v>
      </c>
      <c r="N5" s="47">
        <v>-6.11</v>
      </c>
      <c r="O5" s="46">
        <v>-1.56</v>
      </c>
      <c r="P5" s="47">
        <v>-3.51</v>
      </c>
      <c r="Q5" s="47">
        <v>-2.0699999999999998</v>
      </c>
      <c r="R5" s="47">
        <v>-6.14</v>
      </c>
      <c r="S5" s="47">
        <v>-5.98</v>
      </c>
      <c r="T5" s="47">
        <v>-8.11</v>
      </c>
      <c r="U5" s="14"/>
    </row>
    <row r="6" spans="1:21" x14ac:dyDescent="0.25">
      <c r="A6" s="14"/>
      <c r="B6" s="43" t="s">
        <v>345</v>
      </c>
      <c r="C6" s="51">
        <f ca="1">Ces1c!AA2</f>
        <v>-1.87231648412912</v>
      </c>
      <c r="D6" s="45">
        <f ca="1">Ces1c!AB2</f>
        <v>-11.530770759083239</v>
      </c>
      <c r="E6" s="45">
        <f ca="1">Ces1c!AC2</f>
        <v>-3.4890399013140212</v>
      </c>
      <c r="F6" s="45">
        <f ca="1">Ces1c!AD2</f>
        <v>-13.85706081223301</v>
      </c>
      <c r="G6" s="45">
        <f ca="1">Ces1c!AE2</f>
        <v>-2.1375722333154847</v>
      </c>
      <c r="H6" s="45">
        <f ca="1">Ces1c!AF2</f>
        <v>-3.1999966181577331</v>
      </c>
      <c r="I6" s="45">
        <f ca="1">Ces1c!AG2</f>
        <v>-3.8286047361663313</v>
      </c>
      <c r="J6" s="45">
        <f ca="1">Ces1c!AH2</f>
        <v>-3.7720602754946935</v>
      </c>
      <c r="K6" s="14"/>
      <c r="L6" s="43" t="s">
        <v>345</v>
      </c>
      <c r="M6" s="50" t="s">
        <v>363</v>
      </c>
      <c r="N6" s="47">
        <v>-2.31</v>
      </c>
      <c r="O6" s="47">
        <v>-1.71</v>
      </c>
      <c r="P6" s="47">
        <v>-2.69</v>
      </c>
      <c r="Q6" s="47">
        <v>-1.97</v>
      </c>
      <c r="R6" s="47">
        <v>-3.61</v>
      </c>
      <c r="S6" s="47">
        <v>-3.61</v>
      </c>
      <c r="T6" s="47">
        <v>-3.63</v>
      </c>
      <c r="U6" s="14"/>
    </row>
    <row r="7" spans="1:21" x14ac:dyDescent="0.25">
      <c r="A7" s="14"/>
      <c r="B7" s="43" t="s">
        <v>346</v>
      </c>
      <c r="C7" s="45">
        <f ca="1">Cyp4a10!AA2</f>
        <v>14.036588398037896</v>
      </c>
      <c r="D7" s="45">
        <f ca="1">Cyp4a10!AB2</f>
        <v>31.831216693292021</v>
      </c>
      <c r="E7" s="45">
        <f ca="1">Cyp4a10!AC2</f>
        <v>32.440832337483222</v>
      </c>
      <c r="F7" s="45">
        <f ca="1">Cyp4a10!AD2</f>
        <v>36.61380224787974</v>
      </c>
      <c r="G7" s="45">
        <f ca="1">Cyp4a10!AE2</f>
        <v>47.917982992402855</v>
      </c>
      <c r="H7" s="45">
        <f ca="1">Cyp4a10!AF2</f>
        <v>38.27126707886223</v>
      </c>
      <c r="I7" s="45">
        <f ca="1">Cyp4a10!AG2</f>
        <v>21.753476224121432</v>
      </c>
      <c r="J7" s="45">
        <f ca="1">Cyp4a10!AH2</f>
        <v>24.814969223174351</v>
      </c>
      <c r="K7" s="14"/>
      <c r="L7" s="43" t="s">
        <v>346</v>
      </c>
      <c r="M7" s="50" t="s">
        <v>364</v>
      </c>
      <c r="N7" s="47">
        <v>4.0999999999999996</v>
      </c>
      <c r="O7" s="47">
        <v>3.6</v>
      </c>
      <c r="P7" s="47">
        <v>4</v>
      </c>
      <c r="Q7" s="47">
        <v>16.7</v>
      </c>
      <c r="R7" s="47">
        <v>16.3</v>
      </c>
      <c r="S7" s="47">
        <v>15.1</v>
      </c>
      <c r="T7" s="47">
        <v>14.4</v>
      </c>
      <c r="U7" s="14"/>
    </row>
    <row r="8" spans="1:21" x14ac:dyDescent="0.25">
      <c r="A8" s="14"/>
      <c r="B8" s="43" t="s">
        <v>347</v>
      </c>
      <c r="C8" s="51">
        <f ca="1">Cyp4a12b!AA2</f>
        <v>14.307202402357827</v>
      </c>
      <c r="D8" s="45">
        <f ca="1">Cyp4a12b!AB2</f>
        <v>514.84443750863238</v>
      </c>
      <c r="E8" s="45">
        <f ca="1">Cyp4a12b!AC2</f>
        <v>267.10387407789585</v>
      </c>
      <c r="F8" s="45">
        <f ca="1">Cyp4a12b!AD2</f>
        <v>253.1679463833149</v>
      </c>
      <c r="G8" s="45">
        <f ca="1">Cyp4a12b!AE2</f>
        <v>17.199430165794503</v>
      </c>
      <c r="H8" s="45">
        <f ca="1">Cyp4a12b!AF2</f>
        <v>32.43541751953358</v>
      </c>
      <c r="I8" s="45">
        <f ca="1">Cyp4a12b!AG2</f>
        <v>28.844479910958889</v>
      </c>
      <c r="J8" s="45">
        <f ca="1">Cyp4a12b!AH2</f>
        <v>20.044298778523391</v>
      </c>
      <c r="K8" s="14"/>
      <c r="L8" s="43" t="s">
        <v>347</v>
      </c>
      <c r="M8" s="50">
        <v>7.6</v>
      </c>
      <c r="N8" s="47">
        <v>136.1</v>
      </c>
      <c r="O8" s="47">
        <v>28.6</v>
      </c>
      <c r="P8" s="47">
        <v>97.5</v>
      </c>
      <c r="Q8" s="47">
        <v>3.7</v>
      </c>
      <c r="R8" s="47">
        <v>5.7</v>
      </c>
      <c r="S8" s="47">
        <v>5.6</v>
      </c>
      <c r="T8" s="47">
        <v>6.5</v>
      </c>
      <c r="U8" s="14"/>
    </row>
    <row r="9" spans="1:21" x14ac:dyDescent="0.25">
      <c r="A9" s="14"/>
      <c r="B9" s="43" t="s">
        <v>348</v>
      </c>
      <c r="C9" s="45">
        <f ca="1">Cyp4a14!AA2</f>
        <v>33.167885773598229</v>
      </c>
      <c r="D9" s="45">
        <f ca="1">Cyp4a14!AB2</f>
        <v>87.010463042002868</v>
      </c>
      <c r="E9" s="45">
        <f ca="1">Cyp4a14!AC2</f>
        <v>81.132440303781721</v>
      </c>
      <c r="F9" s="45">
        <f ca="1">Cyp4a14!AD2</f>
        <v>81.935291244089285</v>
      </c>
      <c r="G9" s="45">
        <f ca="1">Cyp4a14!AE2</f>
        <v>95.857324351304456</v>
      </c>
      <c r="H9" s="45">
        <f ca="1">Cyp4a14!AF2</f>
        <v>111.73584671055717</v>
      </c>
      <c r="I9" s="45">
        <f ca="1">Cyp4a14!AG2</f>
        <v>101.25773432231003</v>
      </c>
      <c r="J9" s="45">
        <f ca="1">Cyp4a14!AH2</f>
        <v>86.046479739640418</v>
      </c>
      <c r="K9" s="14"/>
      <c r="L9" s="43" t="s">
        <v>348</v>
      </c>
      <c r="M9" s="50" t="s">
        <v>365</v>
      </c>
      <c r="N9" s="47">
        <v>18.600000000000001</v>
      </c>
      <c r="O9" s="47">
        <v>15.5</v>
      </c>
      <c r="P9" s="47">
        <v>17.399999999999999</v>
      </c>
      <c r="Q9" s="47">
        <v>35.299999999999997</v>
      </c>
      <c r="R9" s="47">
        <v>38.700000000000003</v>
      </c>
      <c r="S9" s="47">
        <v>38.700000000000003</v>
      </c>
      <c r="T9" s="47">
        <v>38.5</v>
      </c>
      <c r="U9" s="14"/>
    </row>
    <row r="10" spans="1:21" x14ac:dyDescent="0.25">
      <c r="A10" s="14"/>
      <c r="B10" s="43" t="s">
        <v>358</v>
      </c>
      <c r="C10" s="51">
        <f ca="1">Cyp4a32!AA2</f>
        <v>3.6361553355858889</v>
      </c>
      <c r="D10" s="45">
        <f ca="1">Cyp4a32!AB2</f>
        <v>27.066822460318644</v>
      </c>
      <c r="E10" s="45">
        <f ca="1">Cyp4a32!AC2</f>
        <v>13.113789023757329</v>
      </c>
      <c r="F10" s="45">
        <f ca="1">Cyp4a32!AD2</f>
        <v>16.706154162296155</v>
      </c>
      <c r="G10" s="45">
        <f ca="1">Cyp4a32!AE2</f>
        <v>7.6375988670003094</v>
      </c>
      <c r="H10" s="45">
        <f ca="1">Cyp4a32!AF2</f>
        <v>13.252171072012784</v>
      </c>
      <c r="I10" s="45">
        <f ca="1">Cyp4a32!AG2</f>
        <v>4.1251883998629761</v>
      </c>
      <c r="J10" s="51">
        <f ca="1">Cyp4a32!AH2</f>
        <v>3.7733613742482865</v>
      </c>
      <c r="K10" s="14"/>
      <c r="L10" s="43" t="s">
        <v>358</v>
      </c>
      <c r="M10" s="50" t="s">
        <v>366</v>
      </c>
      <c r="N10" s="47">
        <v>6.6</v>
      </c>
      <c r="O10" s="47">
        <v>4.5999999999999996</v>
      </c>
      <c r="P10" s="47">
        <v>5.8</v>
      </c>
      <c r="Q10" s="47">
        <v>12.6</v>
      </c>
      <c r="R10" s="47">
        <v>12.9</v>
      </c>
      <c r="S10" s="47">
        <v>11.5</v>
      </c>
      <c r="T10" s="47">
        <v>11</v>
      </c>
      <c r="U10" s="14"/>
    </row>
    <row r="11" spans="1:21" x14ac:dyDescent="0.25">
      <c r="A11" s="14"/>
      <c r="B11" s="43" t="s">
        <v>359</v>
      </c>
      <c r="C11" s="51">
        <f ca="1">'Fmo3'!AA2</f>
        <v>-2.6726542273123326</v>
      </c>
      <c r="D11" s="45">
        <f ca="1">'Fmo3'!AB2</f>
        <v>-338.54504198280523</v>
      </c>
      <c r="E11" s="45">
        <f ca="1">'Fmo3'!AC2</f>
        <v>-6.1837557223046931</v>
      </c>
      <c r="F11" s="45">
        <f ca="1">'Fmo3'!AD2</f>
        <v>-365.06623041675789</v>
      </c>
      <c r="G11" s="51">
        <f ca="1">'Fmo3'!AE2</f>
        <v>-2.1923115624667324</v>
      </c>
      <c r="H11" s="51">
        <f ca="1">'Fmo3'!AF2</f>
        <v>-2.4219600294496693</v>
      </c>
      <c r="I11" s="51">
        <f ca="1">'Fmo3'!AG2</f>
        <v>-2.5190947782249848</v>
      </c>
      <c r="J11" s="51">
        <f ca="1">'Fmo3'!AH2</f>
        <v>-2.9467333524891952</v>
      </c>
      <c r="K11" s="14"/>
      <c r="L11" s="43" t="s">
        <v>359</v>
      </c>
      <c r="M11" s="47">
        <v>-2.0299999999999998</v>
      </c>
      <c r="N11" s="47">
        <v>-14.98</v>
      </c>
      <c r="O11" s="47">
        <v>-3.95</v>
      </c>
      <c r="P11" s="47">
        <v>-15.47</v>
      </c>
      <c r="Q11" s="50">
        <v>1.01</v>
      </c>
      <c r="R11" s="50">
        <v>-1.05</v>
      </c>
      <c r="S11" s="50">
        <v>-1.01</v>
      </c>
      <c r="T11" s="50">
        <v>-1.08</v>
      </c>
      <c r="U11" s="14"/>
    </row>
    <row r="12" spans="1:21" x14ac:dyDescent="0.25">
      <c r="A12" s="14"/>
      <c r="B12" s="43" t="s">
        <v>360</v>
      </c>
      <c r="C12" s="51"/>
      <c r="D12" s="51"/>
      <c r="E12" s="51"/>
      <c r="F12" s="51"/>
      <c r="G12" s="52"/>
      <c r="H12" s="52"/>
      <c r="I12" s="52"/>
      <c r="J12" s="52"/>
      <c r="K12" s="14"/>
      <c r="L12" s="43" t="s">
        <v>360</v>
      </c>
      <c r="M12" s="50" t="s">
        <v>367</v>
      </c>
      <c r="N12" s="50">
        <v>-1.0900000000000001</v>
      </c>
      <c r="O12" s="50">
        <v>-1.03</v>
      </c>
      <c r="P12" s="50">
        <v>-1.1000000000000001</v>
      </c>
      <c r="Q12" s="50">
        <v>1.08</v>
      </c>
      <c r="R12" s="50">
        <v>-1.01</v>
      </c>
      <c r="S12" s="50">
        <v>-1.03</v>
      </c>
      <c r="T12" s="50">
        <v>-1.08</v>
      </c>
      <c r="U12" s="14"/>
    </row>
    <row r="13" spans="1:21" x14ac:dyDescent="0.25">
      <c r="A13" s="14"/>
      <c r="B13" s="43" t="s">
        <v>361</v>
      </c>
      <c r="C13" s="51">
        <f ca="1">Zfp472!AA2</f>
        <v>-1.0431484001842293</v>
      </c>
      <c r="D13" s="51">
        <f ca="1">Zfp472!AB2</f>
        <v>-1.9937304403595166</v>
      </c>
      <c r="E13" s="51">
        <f ca="1">Zfp472!AC2</f>
        <v>-1.2289928160315604</v>
      </c>
      <c r="F13" s="51">
        <f ca="1">Zfp472!AD2</f>
        <v>-1.9047568548701133</v>
      </c>
      <c r="G13" s="51">
        <f ca="1">Zfp472!AE2</f>
        <v>-1.1299967325604217</v>
      </c>
      <c r="H13" s="51">
        <f ca="1">Zfp472!AF2</f>
        <v>-1.2059026649192592</v>
      </c>
      <c r="I13" s="51">
        <f ca="1">Zfp472!AG2</f>
        <v>-1.1150296321492918</v>
      </c>
      <c r="J13" s="51">
        <f ca="1">Zfp472!AH2</f>
        <v>-1.1801508472089273</v>
      </c>
      <c r="K13" s="14"/>
      <c r="L13" s="43" t="s">
        <v>361</v>
      </c>
      <c r="M13" s="50" t="s">
        <v>368</v>
      </c>
      <c r="N13" s="50">
        <v>-1.03</v>
      </c>
      <c r="O13" s="50">
        <v>1.04</v>
      </c>
      <c r="P13" s="50">
        <v>-1.1000000000000001</v>
      </c>
      <c r="Q13" s="50">
        <v>-1.03</v>
      </c>
      <c r="R13" s="50">
        <v>-1.0900000000000001</v>
      </c>
      <c r="S13" s="50">
        <v>-1.05</v>
      </c>
      <c r="T13" s="50">
        <v>1.01</v>
      </c>
      <c r="U13" s="14"/>
    </row>
    <row r="14" spans="1:21" x14ac:dyDescent="0.25">
      <c r="A14" s="14"/>
      <c r="B14" s="42"/>
      <c r="C14" s="14"/>
      <c r="D14" s="14"/>
      <c r="E14" s="14"/>
      <c r="F14" s="14"/>
      <c r="G14" s="14"/>
      <c r="H14" s="14"/>
      <c r="I14" s="14"/>
      <c r="J14" s="14"/>
      <c r="K14" s="14"/>
      <c r="L14" s="42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25">
      <c r="A15" s="14"/>
      <c r="B15" s="42"/>
      <c r="C15" s="57"/>
      <c r="D15" s="57"/>
      <c r="E15" s="14"/>
      <c r="F15" s="14"/>
      <c r="G15" s="14"/>
      <c r="H15" s="14"/>
      <c r="I15" s="14"/>
      <c r="J15" s="14"/>
      <c r="K15" s="14"/>
      <c r="L15" s="42"/>
      <c r="M15" s="57"/>
      <c r="N15" s="57"/>
      <c r="O15" s="14"/>
      <c r="P15" s="14"/>
      <c r="Q15" s="14"/>
      <c r="R15" s="14"/>
      <c r="S15" s="14"/>
      <c r="T15" s="14"/>
      <c r="U15" s="14"/>
    </row>
    <row r="16" spans="1:21" x14ac:dyDescent="0.25">
      <c r="A16" s="14"/>
      <c r="B16" s="42"/>
      <c r="C16" s="32">
        <f ca="1">MIN(C5:J13)</f>
        <v>-365.06623041675789</v>
      </c>
      <c r="D16" s="33">
        <f ca="1">MAX(C5:J13)</f>
        <v>514.84443750863238</v>
      </c>
      <c r="E16" s="14"/>
      <c r="F16" s="14"/>
      <c r="G16" s="14"/>
      <c r="H16" s="14"/>
      <c r="I16" s="14"/>
      <c r="J16" s="14"/>
      <c r="K16" s="14"/>
      <c r="L16" s="42"/>
      <c r="M16" s="32">
        <f>MIN(M5:T13)</f>
        <v>-15.47</v>
      </c>
      <c r="N16" s="33">
        <f>MAX(M5:T13)</f>
        <v>136.1</v>
      </c>
      <c r="O16" s="14"/>
      <c r="P16" s="14"/>
      <c r="Q16" s="14"/>
      <c r="R16" s="14"/>
      <c r="S16" s="14"/>
      <c r="T16" s="14"/>
      <c r="U16" s="14"/>
    </row>
    <row r="17" spans="1:21" x14ac:dyDescent="0.25">
      <c r="A17" s="14"/>
      <c r="B17" s="42"/>
      <c r="C17" s="14"/>
      <c r="D17" s="14"/>
      <c r="E17" s="14"/>
      <c r="F17" s="14"/>
      <c r="G17" s="14"/>
      <c r="H17" s="14"/>
      <c r="I17" s="14"/>
      <c r="J17" s="14"/>
      <c r="K17" s="14"/>
      <c r="L17" s="42"/>
      <c r="M17" s="14"/>
      <c r="N17" s="14"/>
      <c r="O17" s="14"/>
      <c r="P17" s="14"/>
      <c r="Q17" s="14"/>
      <c r="R17" s="14"/>
      <c r="S17" s="14"/>
      <c r="T17" s="14"/>
      <c r="U17" s="14"/>
    </row>
    <row r="18" spans="1:21" x14ac:dyDescent="0.25">
      <c r="A18" s="14"/>
      <c r="B18" s="42"/>
      <c r="C18" s="14"/>
      <c r="D18" s="14"/>
      <c r="E18" s="14"/>
      <c r="F18" s="14"/>
      <c r="G18" s="14"/>
      <c r="H18" s="14"/>
      <c r="I18" s="14"/>
      <c r="J18" s="14"/>
      <c r="K18" s="14"/>
      <c r="L18" s="42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25">
      <c r="A19" s="14"/>
      <c r="B19" s="42"/>
      <c r="C19" s="14"/>
      <c r="D19" s="14"/>
      <c r="E19" s="14"/>
      <c r="F19" s="14"/>
      <c r="G19" s="14"/>
      <c r="H19" s="14"/>
      <c r="I19" s="14"/>
      <c r="J19" s="14"/>
      <c r="K19" s="14"/>
      <c r="L19" s="42"/>
      <c r="M19" s="14"/>
      <c r="N19" s="41" t="s">
        <v>395</v>
      </c>
      <c r="O19" s="14"/>
      <c r="P19" s="14"/>
      <c r="Q19" s="14"/>
      <c r="R19" s="14"/>
      <c r="S19" s="14"/>
      <c r="T19" s="14"/>
      <c r="U19" s="14"/>
    </row>
    <row r="20" spans="1:21" x14ac:dyDescent="0.25">
      <c r="A20" s="14" t="s">
        <v>391</v>
      </c>
      <c r="B20" s="42"/>
      <c r="C20" s="14"/>
      <c r="D20" s="14"/>
      <c r="E20" s="14"/>
      <c r="F20" s="14"/>
      <c r="G20" s="14"/>
      <c r="H20" s="14"/>
      <c r="I20" s="14"/>
      <c r="J20" s="14"/>
      <c r="K20" s="14"/>
      <c r="L20" s="42"/>
      <c r="M20" s="14"/>
      <c r="O20" s="41"/>
      <c r="P20" s="41"/>
      <c r="Q20" s="41"/>
      <c r="R20" s="41"/>
      <c r="S20" s="41"/>
      <c r="T20" s="41"/>
      <c r="U20" s="14"/>
    </row>
    <row r="21" spans="1:21" x14ac:dyDescent="0.25">
      <c r="A21" s="14" t="s">
        <v>392</v>
      </c>
      <c r="B21" s="42"/>
      <c r="C21" s="14"/>
      <c r="D21" s="14"/>
      <c r="E21" s="14"/>
      <c r="F21" s="14"/>
      <c r="G21" s="14"/>
      <c r="H21" s="14"/>
      <c r="I21" s="14"/>
      <c r="J21" s="14"/>
      <c r="K21" s="14"/>
      <c r="L21" s="42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25">
      <c r="A22" s="14" t="s">
        <v>379</v>
      </c>
      <c r="B22" s="42"/>
      <c r="C22" s="14"/>
      <c r="D22" s="14"/>
      <c r="E22" s="14"/>
      <c r="F22" s="14"/>
      <c r="G22" s="14"/>
      <c r="H22" s="14"/>
      <c r="I22" s="14"/>
      <c r="J22" s="14"/>
      <c r="K22" s="14"/>
      <c r="L22" s="42"/>
      <c r="M22" s="14"/>
      <c r="N22" s="14"/>
      <c r="O22" s="14"/>
      <c r="P22" s="14"/>
      <c r="Q22" s="14"/>
      <c r="R22" s="14"/>
      <c r="S22" s="14"/>
      <c r="T22" s="14"/>
      <c r="U22" s="14"/>
    </row>
    <row r="23" spans="1:21" ht="15.75" x14ac:dyDescent="0.25">
      <c r="A23" s="14"/>
      <c r="B23" s="42"/>
      <c r="C23" s="14"/>
      <c r="D23" s="14"/>
      <c r="E23" s="14"/>
      <c r="F23" s="14"/>
      <c r="G23" s="14"/>
      <c r="H23" s="14"/>
      <c r="I23" s="14"/>
      <c r="J23" s="14"/>
      <c r="K23" s="14"/>
      <c r="L23" s="42"/>
      <c r="M23" s="14"/>
      <c r="N23" s="14"/>
      <c r="O23" s="14"/>
      <c r="P23" s="14"/>
      <c r="Q23" s="36"/>
      <c r="R23" s="14"/>
      <c r="S23" s="14"/>
      <c r="T23" s="14"/>
      <c r="U23" s="14"/>
    </row>
    <row r="29" spans="1:21" x14ac:dyDescent="0.25">
      <c r="H29" s="20"/>
    </row>
  </sheetData>
  <mergeCells count="16">
    <mergeCell ref="C1:J1"/>
    <mergeCell ref="M1:T1"/>
    <mergeCell ref="C2:F2"/>
    <mergeCell ref="G2:J2"/>
    <mergeCell ref="M2:P2"/>
    <mergeCell ref="Q2:T2"/>
    <mergeCell ref="M3:N3"/>
    <mergeCell ref="O3:P3"/>
    <mergeCell ref="Q3:R3"/>
    <mergeCell ref="S3:T3"/>
    <mergeCell ref="C15:D15"/>
    <mergeCell ref="M15:N15"/>
    <mergeCell ref="C3:D3"/>
    <mergeCell ref="E3:F3"/>
    <mergeCell ref="G3:H3"/>
    <mergeCell ref="I3:J3"/>
  </mergeCells>
  <conditionalFormatting sqref="F5 D5 H5:J5 C7:J7 D8:J8 C9:J9 D10:F11 G10:I10 D6:J6">
    <cfRule type="colorScale" priority="2">
      <colorScale>
        <cfvo type="num" val="-22"/>
        <cfvo type="num" val="1"/>
        <cfvo type="num" val="100"/>
        <color rgb="FF7030A0"/>
        <color theme="0"/>
        <color theme="5"/>
      </colorScale>
    </cfRule>
  </conditionalFormatting>
  <conditionalFormatting sqref="N5:N11 M11 O11:P11 P5:T10 O6:O10">
    <cfRule type="colorScale" priority="1">
      <colorScale>
        <cfvo type="num" val="-10"/>
        <cfvo type="num" val="1"/>
        <cfvo type="num" val="30"/>
        <color rgb="FF7030A0"/>
        <color theme="0"/>
        <color theme="5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0F32-29C2-489A-A211-75D8536711A4}">
  <dimension ref="A1:Y20"/>
  <sheetViews>
    <sheetView workbookViewId="0">
      <selection activeCell="X16" sqref="X16"/>
    </sheetView>
  </sheetViews>
  <sheetFormatPr defaultRowHeight="15" x14ac:dyDescent="0.25"/>
  <cols>
    <col min="2" max="9" width="10.7109375" customWidth="1"/>
  </cols>
  <sheetData>
    <row r="1" spans="1:25" ht="19.5" thickBot="1" x14ac:dyDescent="0.35">
      <c r="A1" s="62" t="s">
        <v>389</v>
      </c>
      <c r="B1" s="62"/>
      <c r="C1" s="62"/>
      <c r="D1" s="62"/>
      <c r="E1" s="62"/>
      <c r="F1" s="62"/>
      <c r="G1" s="62"/>
      <c r="H1" s="62"/>
      <c r="I1" s="62"/>
    </row>
    <row r="2" spans="1:25" ht="15.75" x14ac:dyDescent="0.25">
      <c r="A2" s="21"/>
      <c r="B2" s="63" t="s">
        <v>369</v>
      </c>
      <c r="C2" s="63"/>
      <c r="D2" s="63"/>
      <c r="E2" s="63"/>
      <c r="F2" s="66" t="s">
        <v>369</v>
      </c>
      <c r="G2" s="66"/>
      <c r="H2" s="66"/>
      <c r="I2" s="66"/>
    </row>
    <row r="3" spans="1:25" ht="15.75" x14ac:dyDescent="0.25">
      <c r="A3" s="21"/>
      <c r="B3" s="63" t="s">
        <v>357</v>
      </c>
      <c r="C3" s="63"/>
      <c r="D3" s="63"/>
      <c r="E3" s="63"/>
      <c r="F3" s="63" t="s">
        <v>356</v>
      </c>
      <c r="G3" s="63"/>
      <c r="H3" s="63"/>
      <c r="I3" s="63"/>
    </row>
    <row r="4" spans="1:25" ht="15.75" x14ac:dyDescent="0.25">
      <c r="A4" s="21"/>
      <c r="B4" s="63" t="s">
        <v>350</v>
      </c>
      <c r="C4" s="63"/>
      <c r="D4" s="63" t="s">
        <v>351</v>
      </c>
      <c r="E4" s="63"/>
      <c r="F4" s="63" t="s">
        <v>350</v>
      </c>
      <c r="G4" s="63"/>
      <c r="H4" s="63" t="s">
        <v>351</v>
      </c>
      <c r="I4" s="63"/>
    </row>
    <row r="5" spans="1:25" ht="20.25" thickBot="1" x14ac:dyDescent="0.4">
      <c r="A5" s="22" t="s">
        <v>370</v>
      </c>
      <c r="B5" s="23" t="s">
        <v>371</v>
      </c>
      <c r="C5" s="23" t="s">
        <v>372</v>
      </c>
      <c r="D5" s="23" t="s">
        <v>373</v>
      </c>
      <c r="E5" s="23" t="s">
        <v>374</v>
      </c>
      <c r="F5" s="23" t="s">
        <v>371</v>
      </c>
      <c r="G5" s="23" t="s">
        <v>372</v>
      </c>
      <c r="H5" s="23" t="s">
        <v>373</v>
      </c>
      <c r="I5" s="23" t="s">
        <v>374</v>
      </c>
      <c r="P5" s="7"/>
      <c r="R5" s="7"/>
      <c r="S5" s="7"/>
      <c r="T5" s="7"/>
      <c r="U5" s="7"/>
      <c r="V5" s="7"/>
      <c r="W5" s="7"/>
      <c r="X5" s="7"/>
      <c r="Y5" s="7"/>
    </row>
    <row r="6" spans="1:25" ht="15.75" x14ac:dyDescent="0.25">
      <c r="A6" s="18" t="s">
        <v>173</v>
      </c>
      <c r="B6" s="28">
        <v>0.99760000000000004</v>
      </c>
      <c r="C6" s="29" t="s">
        <v>375</v>
      </c>
      <c r="D6" s="28">
        <v>0.38690000000000002</v>
      </c>
      <c r="E6" s="29" t="s">
        <v>375</v>
      </c>
      <c r="F6" s="24">
        <v>0.13930000000000001</v>
      </c>
      <c r="G6" s="30" t="s">
        <v>375</v>
      </c>
      <c r="H6" s="30" t="s">
        <v>375</v>
      </c>
      <c r="I6" s="30" t="s">
        <v>375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5" ht="15.75" x14ac:dyDescent="0.25">
      <c r="A7" s="18" t="s">
        <v>345</v>
      </c>
      <c r="B7" s="29">
        <v>2.2000000000000001E-3</v>
      </c>
      <c r="C7" s="29" t="s">
        <v>375</v>
      </c>
      <c r="D7" s="29" t="s">
        <v>375</v>
      </c>
      <c r="E7" s="29" t="s">
        <v>375</v>
      </c>
      <c r="F7" s="35">
        <v>8.9999999999999998E-4</v>
      </c>
      <c r="G7" s="30" t="s">
        <v>375</v>
      </c>
      <c r="H7" s="30" t="s">
        <v>375</v>
      </c>
      <c r="I7" s="30" t="s">
        <v>375</v>
      </c>
      <c r="L7" s="7"/>
      <c r="M7" s="7"/>
      <c r="N7" s="7"/>
      <c r="O7" s="7"/>
      <c r="P7" s="7"/>
      <c r="Q7" s="7"/>
      <c r="R7" s="7"/>
      <c r="S7" s="7"/>
      <c r="T7" s="7"/>
    </row>
    <row r="8" spans="1:25" ht="15.75" x14ac:dyDescent="0.25">
      <c r="A8" s="18" t="s">
        <v>346</v>
      </c>
      <c r="B8" s="29" t="s">
        <v>375</v>
      </c>
      <c r="C8" s="29" t="s">
        <v>375</v>
      </c>
      <c r="D8" s="29" t="s">
        <v>375</v>
      </c>
      <c r="E8" s="29" t="s">
        <v>375</v>
      </c>
      <c r="F8" s="29" t="s">
        <v>375</v>
      </c>
      <c r="G8" s="29" t="s">
        <v>375</v>
      </c>
      <c r="H8" s="29" t="s">
        <v>375</v>
      </c>
      <c r="I8" s="29" t="s">
        <v>375</v>
      </c>
      <c r="L8" s="7"/>
      <c r="M8" s="7"/>
      <c r="N8" s="7"/>
      <c r="O8" s="7"/>
      <c r="P8" s="7"/>
      <c r="Q8" s="7"/>
      <c r="R8" s="7"/>
      <c r="S8" s="7"/>
      <c r="T8" s="7"/>
      <c r="U8" s="7"/>
    </row>
    <row r="9" spans="1:25" ht="15.75" x14ac:dyDescent="0.25">
      <c r="A9" s="18" t="s">
        <v>347</v>
      </c>
      <c r="B9" s="25">
        <v>0.36480000000000001</v>
      </c>
      <c r="C9" s="31" t="s">
        <v>375</v>
      </c>
      <c r="D9" s="25">
        <v>2.5899999999999999E-2</v>
      </c>
      <c r="E9" s="31" t="s">
        <v>375</v>
      </c>
      <c r="F9" s="24">
        <v>4.19E-2</v>
      </c>
      <c r="G9" s="30">
        <v>2.2000000000000001E-3</v>
      </c>
      <c r="H9" s="30">
        <v>2.3E-3</v>
      </c>
      <c r="I9" s="30">
        <v>2.1899999999999999E-2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5" ht="15.75" x14ac:dyDescent="0.25">
      <c r="A10" s="18" t="s">
        <v>348</v>
      </c>
      <c r="B10" s="29" t="s">
        <v>375</v>
      </c>
      <c r="C10" s="29" t="s">
        <v>375</v>
      </c>
      <c r="D10" s="29" t="s">
        <v>375</v>
      </c>
      <c r="E10" s="29" t="s">
        <v>375</v>
      </c>
      <c r="F10" s="29" t="s">
        <v>375</v>
      </c>
      <c r="G10" s="29" t="s">
        <v>375</v>
      </c>
      <c r="H10" s="29" t="s">
        <v>375</v>
      </c>
      <c r="I10" s="29" t="s">
        <v>375</v>
      </c>
      <c r="L10" s="7"/>
      <c r="M10" s="7"/>
      <c r="N10" s="7"/>
      <c r="O10" s="7"/>
      <c r="P10" s="7"/>
    </row>
    <row r="11" spans="1:25" ht="15.75" x14ac:dyDescent="0.25">
      <c r="A11" s="18" t="s">
        <v>358</v>
      </c>
      <c r="B11" s="25">
        <v>0.12659999999999999</v>
      </c>
      <c r="C11" s="31" t="s">
        <v>375</v>
      </c>
      <c r="D11" s="31" t="s">
        <v>375</v>
      </c>
      <c r="E11" s="31" t="s">
        <v>375</v>
      </c>
      <c r="F11" s="24">
        <v>1.5E-3</v>
      </c>
      <c r="G11" s="34">
        <v>4.0000000000000002E-4</v>
      </c>
      <c r="H11" s="24">
        <v>3.3300000000000003E-2</v>
      </c>
      <c r="I11" s="24">
        <v>0.12230000000000001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5" ht="15.75" x14ac:dyDescent="0.25">
      <c r="A12" s="18" t="s">
        <v>359</v>
      </c>
      <c r="B12" s="28">
        <v>0.13100000000000001</v>
      </c>
      <c r="C12" s="29" t="s">
        <v>375</v>
      </c>
      <c r="D12" s="28">
        <v>1E-4</v>
      </c>
      <c r="E12" s="29" t="s">
        <v>375</v>
      </c>
      <c r="F12" s="24">
        <v>0.79500000000000004</v>
      </c>
      <c r="G12" s="24">
        <v>0.56279999999999997</v>
      </c>
      <c r="H12" s="24">
        <v>0.54349999999999998</v>
      </c>
      <c r="I12" s="24">
        <v>0.35720000000000002</v>
      </c>
      <c r="L12" s="7"/>
      <c r="M12" s="7"/>
      <c r="N12" s="7"/>
      <c r="O12" s="7"/>
    </row>
    <row r="13" spans="1:25" ht="15.75" x14ac:dyDescent="0.25">
      <c r="A13" s="18" t="s">
        <v>360</v>
      </c>
      <c r="B13" s="27"/>
      <c r="C13" s="27"/>
      <c r="D13" s="27"/>
      <c r="E13" s="27"/>
      <c r="F13" s="26"/>
      <c r="G13" s="26"/>
      <c r="H13" s="26"/>
      <c r="I13" s="26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5" ht="16.5" thickBot="1" x14ac:dyDescent="0.3">
      <c r="A14" s="18" t="s">
        <v>361</v>
      </c>
      <c r="B14" s="28" t="s">
        <v>380</v>
      </c>
      <c r="C14" s="29" t="s">
        <v>375</v>
      </c>
      <c r="D14" s="28">
        <v>0.376</v>
      </c>
      <c r="E14" s="29" t="s">
        <v>375</v>
      </c>
      <c r="F14" s="25">
        <v>0.82030000000000003</v>
      </c>
      <c r="G14" s="25">
        <v>0.32219999999999999</v>
      </c>
      <c r="H14" s="25">
        <v>0.89059999999999995</v>
      </c>
      <c r="I14" s="25">
        <v>0.44469999999999998</v>
      </c>
      <c r="L14" s="7"/>
      <c r="M14" s="7"/>
      <c r="N14" s="7"/>
      <c r="O14" s="7"/>
    </row>
    <row r="15" spans="1:25" x14ac:dyDescent="0.25">
      <c r="A15" s="64" t="s">
        <v>393</v>
      </c>
      <c r="B15" s="64"/>
      <c r="C15" s="64"/>
      <c r="D15" s="64"/>
      <c r="E15" s="64"/>
      <c r="F15" s="64"/>
      <c r="G15" s="64"/>
      <c r="H15" s="64"/>
      <c r="I15" s="64"/>
      <c r="M15" s="7"/>
      <c r="N15" s="7"/>
      <c r="O15" s="7"/>
    </row>
    <row r="16" spans="1:25" x14ac:dyDescent="0.25">
      <c r="A16" s="65"/>
      <c r="B16" s="65"/>
      <c r="C16" s="65"/>
      <c r="D16" s="65"/>
      <c r="E16" s="65"/>
      <c r="F16" s="65"/>
      <c r="G16" s="65"/>
      <c r="H16" s="65"/>
      <c r="I16" s="65"/>
      <c r="M16" s="7"/>
      <c r="N16" s="7"/>
      <c r="O16" s="7"/>
    </row>
    <row r="17" spans="1:15" x14ac:dyDescent="0.25">
      <c r="A17" s="65"/>
      <c r="B17" s="65"/>
      <c r="C17" s="65"/>
      <c r="D17" s="65"/>
      <c r="E17" s="65"/>
      <c r="F17" s="65"/>
      <c r="G17" s="65"/>
      <c r="H17" s="65"/>
      <c r="I17" s="65"/>
      <c r="M17" s="7"/>
      <c r="O17" s="7"/>
    </row>
    <row r="18" spans="1:15" x14ac:dyDescent="0.25">
      <c r="M18" s="7"/>
      <c r="O18" s="7"/>
    </row>
    <row r="19" spans="1:15" x14ac:dyDescent="0.25">
      <c r="M19" s="7"/>
    </row>
    <row r="20" spans="1:15" x14ac:dyDescent="0.25">
      <c r="M20" s="7"/>
    </row>
  </sheetData>
  <mergeCells count="10">
    <mergeCell ref="A1:I1"/>
    <mergeCell ref="B2:E2"/>
    <mergeCell ref="B3:E3"/>
    <mergeCell ref="F3:I3"/>
    <mergeCell ref="A15:I17"/>
    <mergeCell ref="F2:I2"/>
    <mergeCell ref="B4:C4"/>
    <mergeCell ref="D4:E4"/>
    <mergeCell ref="F4:G4"/>
    <mergeCell ref="H4:I4"/>
  </mergeCells>
  <phoneticPr fontId="4" type="noConversion"/>
  <conditionalFormatting sqref="B6:I14">
    <cfRule type="cellIs" dxfId="1" priority="1" operator="lessThan">
      <formula>0.05</formula>
    </cfRule>
    <cfRule type="cellIs" dxfId="0" priority="2" operator="lessThan">
      <formula>0.01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Sorted Data</vt:lpstr>
      <vt:lpstr>HKG Analysis</vt:lpstr>
      <vt:lpstr>Amy2a5</vt:lpstr>
      <vt:lpstr>Aox3</vt:lpstr>
      <vt:lpstr>Ces1c</vt:lpstr>
      <vt:lpstr>Cyp4a10</vt:lpstr>
      <vt:lpstr>Cyp4a12b</vt:lpstr>
      <vt:lpstr>Cyp4a14</vt:lpstr>
      <vt:lpstr>Cyp4a32</vt:lpstr>
      <vt:lpstr>Fmo3</vt:lpstr>
      <vt:lpstr>Tex101</vt:lpstr>
      <vt:lpstr>Zfp472</vt:lpstr>
      <vt:lpstr>Heatmap with data</vt:lpstr>
      <vt:lpstr>Heatmap</vt:lpstr>
      <vt:lpstr>pvalue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Chappell, Vesna (NIH/NIEHS) [C]</cp:lastModifiedBy>
  <dcterms:created xsi:type="dcterms:W3CDTF">2022-11-03T18:41:24Z</dcterms:created>
  <dcterms:modified xsi:type="dcterms:W3CDTF">2023-01-11T18:48:27Z</dcterms:modified>
</cp:coreProperties>
</file>