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rittanyrickard/Desktop/Raw Data (CEBS)/"/>
    </mc:Choice>
  </mc:AlternateContent>
  <xr:revisionPtr revIDLastSave="0" documentId="13_ncr:1_{A08220A3-E462-F940-9690-178A98752150}" xr6:coauthVersionLast="47" xr6:coauthVersionMax="47" xr10:uidLastSave="{00000000-0000-0000-0000-000000000000}"/>
  <bookViews>
    <workbookView xWindow="0" yWindow="760" windowWidth="30240" windowHeight="17300" activeTab="1" xr2:uid="{38BACCAA-956B-924D-B9FA-45794E7521F3}"/>
  </bookViews>
  <sheets>
    <sheet name="9G" sheetId="1" r:id="rId1"/>
    <sheet name="S16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6" i="1" l="1"/>
  <c r="AN16" i="1"/>
  <c r="AO16" i="1"/>
  <c r="AP16" i="1"/>
  <c r="AQ16" i="1"/>
  <c r="AR16" i="1"/>
  <c r="AS16" i="1"/>
  <c r="AT16" i="1"/>
  <c r="AU16" i="1"/>
  <c r="S3" i="1"/>
  <c r="T3" i="1"/>
  <c r="U3" i="1"/>
  <c r="V3" i="1"/>
  <c r="AB3" i="1"/>
  <c r="AC3" i="1"/>
  <c r="AD3" i="1"/>
  <c r="AI3" i="1" s="1"/>
  <c r="AE3" i="1"/>
  <c r="AJ3" i="1" s="1"/>
  <c r="AG3" i="1"/>
  <c r="AH3" i="1"/>
  <c r="S6" i="1"/>
  <c r="AG6" i="1" s="1"/>
  <c r="T6" i="1"/>
  <c r="AH6" i="1" s="1"/>
  <c r="U6" i="1"/>
  <c r="AI6" i="1" s="1"/>
  <c r="V6" i="1"/>
  <c r="AJ6" i="1" s="1"/>
  <c r="AB6" i="1"/>
  <c r="AC6" i="1"/>
  <c r="AD6" i="1"/>
  <c r="AE6" i="1"/>
  <c r="S15" i="1"/>
  <c r="AG15" i="1" s="1"/>
  <c r="T15" i="1"/>
  <c r="AH15" i="1" s="1"/>
  <c r="U15" i="1"/>
  <c r="V15" i="1"/>
  <c r="AB15" i="1"/>
  <c r="AC15" i="1"/>
  <c r="AD15" i="1"/>
  <c r="AE15" i="1"/>
  <c r="S18" i="1"/>
  <c r="AG18" i="1" s="1"/>
  <c r="T18" i="1"/>
  <c r="AH18" i="1" s="1"/>
  <c r="U18" i="1"/>
  <c r="AI18" i="1" s="1"/>
  <c r="V18" i="1"/>
  <c r="AJ18" i="1" s="1"/>
  <c r="AB18" i="1"/>
  <c r="AC18" i="1"/>
  <c r="AD18" i="1"/>
  <c r="AE18" i="1"/>
  <c r="AF33" i="2"/>
  <c r="AI34" i="2" s="1"/>
  <c r="AF31" i="2"/>
  <c r="AH32" i="2" s="1"/>
  <c r="AF28" i="2"/>
  <c r="AI29" i="2" s="1"/>
  <c r="AF26" i="2"/>
  <c r="AI27" i="2" s="1"/>
  <c r="AM18" i="2"/>
  <c r="AL18" i="2"/>
  <c r="AK18" i="2"/>
  <c r="AJ18" i="2"/>
  <c r="AI18" i="2"/>
  <c r="AH18" i="2"/>
  <c r="AG18" i="2"/>
  <c r="AF18" i="2"/>
  <c r="AM17" i="2"/>
  <c r="AL17" i="2"/>
  <c r="AK17" i="2"/>
  <c r="AJ17" i="2"/>
  <c r="AI17" i="2"/>
  <c r="AH17" i="2"/>
  <c r="AG17" i="2"/>
  <c r="AF17" i="2"/>
  <c r="AM16" i="2"/>
  <c r="AL16" i="2"/>
  <c r="AK16" i="2"/>
  <c r="AJ16" i="2"/>
  <c r="AI16" i="2"/>
  <c r="AH16" i="2"/>
  <c r="AG16" i="2"/>
  <c r="AF16" i="2"/>
  <c r="AB20" i="2"/>
  <c r="AA20" i="2"/>
  <c r="Z20" i="2"/>
  <c r="Y20" i="2"/>
  <c r="W20" i="2"/>
  <c r="V20" i="2"/>
  <c r="U20" i="2"/>
  <c r="T20" i="2"/>
  <c r="R20" i="2"/>
  <c r="Q20" i="2"/>
  <c r="P20" i="2"/>
  <c r="O20" i="2"/>
  <c r="W19" i="2"/>
  <c r="AB19" i="2" s="1"/>
  <c r="V19" i="2"/>
  <c r="AA19" i="2" s="1"/>
  <c r="U19" i="2"/>
  <c r="Z19" i="2" s="1"/>
  <c r="T19" i="2"/>
  <c r="Y19" i="2" s="1"/>
  <c r="R19" i="2"/>
  <c r="Q19" i="2"/>
  <c r="P19" i="2"/>
  <c r="O19" i="2"/>
  <c r="Z18" i="2"/>
  <c r="Y18" i="2"/>
  <c r="W18" i="2"/>
  <c r="AB18" i="2" s="1"/>
  <c r="V18" i="2"/>
  <c r="AA18" i="2" s="1"/>
  <c r="U18" i="2"/>
  <c r="T18" i="2"/>
  <c r="R18" i="2"/>
  <c r="Q18" i="2"/>
  <c r="P18" i="2"/>
  <c r="O18" i="2"/>
  <c r="W15" i="2"/>
  <c r="AB15" i="2" s="1"/>
  <c r="V15" i="2"/>
  <c r="AA15" i="2" s="1"/>
  <c r="U15" i="2"/>
  <c r="Z15" i="2" s="1"/>
  <c r="T15" i="2"/>
  <c r="Y15" i="2" s="1"/>
  <c r="R15" i="2"/>
  <c r="Q15" i="2"/>
  <c r="P15" i="2"/>
  <c r="O15" i="2"/>
  <c r="AA14" i="2"/>
  <c r="Z14" i="2"/>
  <c r="Y14" i="2"/>
  <c r="W14" i="2"/>
  <c r="AB14" i="2" s="1"/>
  <c r="V14" i="2"/>
  <c r="U14" i="2"/>
  <c r="T14" i="2"/>
  <c r="R14" i="2"/>
  <c r="Q14" i="2"/>
  <c r="P14" i="2"/>
  <c r="O14" i="2"/>
  <c r="Y8" i="2"/>
  <c r="W8" i="2"/>
  <c r="AB8" i="2" s="1"/>
  <c r="V8" i="2"/>
  <c r="AA8" i="2" s="1"/>
  <c r="U8" i="2"/>
  <c r="Z8" i="2" s="1"/>
  <c r="T8" i="2"/>
  <c r="R8" i="2"/>
  <c r="Q8" i="2"/>
  <c r="P8" i="2"/>
  <c r="O8" i="2"/>
  <c r="AB7" i="2"/>
  <c r="AA7" i="2"/>
  <c r="Z7" i="2"/>
  <c r="Y7" i="2"/>
  <c r="W7" i="2"/>
  <c r="V7" i="2"/>
  <c r="U7" i="2"/>
  <c r="T7" i="2"/>
  <c r="R7" i="2"/>
  <c r="Q7" i="2"/>
  <c r="P7" i="2"/>
  <c r="O7" i="2"/>
  <c r="AB6" i="2"/>
  <c r="W6" i="2"/>
  <c r="V6" i="2"/>
  <c r="AA6" i="2" s="1"/>
  <c r="U6" i="2"/>
  <c r="Z6" i="2" s="1"/>
  <c r="T6" i="2"/>
  <c r="Y6" i="2" s="1"/>
  <c r="R6" i="2"/>
  <c r="Q6" i="2"/>
  <c r="P6" i="2"/>
  <c r="O6" i="2"/>
  <c r="W3" i="2"/>
  <c r="AB3" i="2" s="1"/>
  <c r="V3" i="2"/>
  <c r="AA3" i="2" s="1"/>
  <c r="U3" i="2"/>
  <c r="Z3" i="2" s="1"/>
  <c r="T3" i="2"/>
  <c r="Y3" i="2" s="1"/>
  <c r="R3" i="2"/>
  <c r="Q3" i="2"/>
  <c r="P3" i="2"/>
  <c r="O3" i="2"/>
  <c r="W2" i="2"/>
  <c r="AB2" i="2" s="1"/>
  <c r="V2" i="2"/>
  <c r="AA2" i="2" s="1"/>
  <c r="U2" i="2"/>
  <c r="Z2" i="2" s="1"/>
  <c r="T2" i="2"/>
  <c r="Y2" i="2" s="1"/>
  <c r="R2" i="2"/>
  <c r="Q2" i="2"/>
  <c r="P2" i="2"/>
  <c r="O2" i="2"/>
  <c r="AJ15" i="1" l="1"/>
  <c r="AI15" i="1"/>
  <c r="AF27" i="2"/>
  <c r="AG27" i="2"/>
  <c r="AH27" i="2"/>
  <c r="AI32" i="2"/>
  <c r="AF29" i="2"/>
  <c r="AH29" i="2"/>
  <c r="AH34" i="2"/>
  <c r="AF32" i="2"/>
  <c r="AG32" i="2"/>
  <c r="AF34" i="2"/>
  <c r="AG29" i="2"/>
  <c r="AG34" i="2"/>
  <c r="AS29" i="1"/>
  <c r="AT29" i="1"/>
  <c r="AU29" i="1"/>
  <c r="AR29" i="1"/>
  <c r="AO29" i="1"/>
  <c r="AP29" i="1"/>
  <c r="AQ29" i="1"/>
  <c r="AN29" i="1"/>
  <c r="AR28" i="1"/>
  <c r="AN28" i="1"/>
  <c r="AN15" i="1"/>
  <c r="AS26" i="1"/>
  <c r="AT26" i="1"/>
  <c r="AU26" i="1"/>
  <c r="AR26" i="1"/>
  <c r="AR25" i="1"/>
  <c r="AO26" i="1"/>
  <c r="AP26" i="1"/>
  <c r="AQ26" i="1"/>
  <c r="AN25" i="1"/>
  <c r="AR15" i="1" l="1"/>
  <c r="AR14" i="1"/>
  <c r="AN14" i="1"/>
  <c r="AS15" i="1"/>
  <c r="AT15" i="1"/>
  <c r="AU15" i="1"/>
  <c r="AS14" i="1"/>
  <c r="AT14" i="1"/>
  <c r="AU14" i="1"/>
  <c r="AO14" i="1"/>
  <c r="AP14" i="1"/>
  <c r="AQ14" i="1"/>
  <c r="AO15" i="1"/>
  <c r="AP15" i="1"/>
  <c r="AQ15" i="1"/>
  <c r="AG7" i="1"/>
  <c r="AH7" i="1"/>
  <c r="AI7" i="1"/>
  <c r="AJ7" i="1"/>
  <c r="AG8" i="1"/>
  <c r="AH8" i="1"/>
  <c r="AI8" i="1"/>
  <c r="AJ8" i="1"/>
  <c r="AG14" i="1"/>
  <c r="AH14" i="1"/>
  <c r="AI14" i="1"/>
  <c r="AJ14" i="1"/>
  <c r="AG19" i="1"/>
  <c r="AH19" i="1"/>
  <c r="AI19" i="1"/>
  <c r="AJ19" i="1"/>
  <c r="AG20" i="1"/>
  <c r="AH20" i="1"/>
  <c r="AI20" i="1"/>
  <c r="AJ20" i="1"/>
  <c r="AH2" i="1"/>
  <c r="AI2" i="1"/>
  <c r="AJ2" i="1"/>
  <c r="AG2" i="1"/>
  <c r="AC2" i="1"/>
  <c r="AD2" i="1"/>
  <c r="AE2" i="1"/>
  <c r="AC7" i="1"/>
  <c r="AD7" i="1"/>
  <c r="AE7" i="1"/>
  <c r="AC8" i="1"/>
  <c r="AD8" i="1"/>
  <c r="AE8" i="1"/>
  <c r="AC14" i="1"/>
  <c r="AD14" i="1"/>
  <c r="AE14" i="1"/>
  <c r="AC19" i="1"/>
  <c r="AD19" i="1"/>
  <c r="AE19" i="1"/>
  <c r="AC20" i="1"/>
  <c r="AD20" i="1"/>
  <c r="AE20" i="1"/>
  <c r="AB7" i="1"/>
  <c r="AB8" i="1"/>
  <c r="AB14" i="1"/>
  <c r="AB19" i="1"/>
  <c r="AB20" i="1"/>
  <c r="AB2" i="1"/>
  <c r="T2" i="1"/>
  <c r="U2" i="1"/>
  <c r="V2" i="1"/>
  <c r="T7" i="1"/>
  <c r="U7" i="1"/>
  <c r="V7" i="1"/>
  <c r="T8" i="1"/>
  <c r="U8" i="1"/>
  <c r="V8" i="1"/>
  <c r="T14" i="1"/>
  <c r="U14" i="1"/>
  <c r="V14" i="1"/>
  <c r="T19" i="1"/>
  <c r="U19" i="1"/>
  <c r="V19" i="1"/>
  <c r="T20" i="1"/>
  <c r="U20" i="1"/>
  <c r="V20" i="1"/>
  <c r="S7" i="1"/>
  <c r="S8" i="1"/>
  <c r="S14" i="1"/>
  <c r="S19" i="1"/>
  <c r="S20" i="1"/>
  <c r="S2" i="1"/>
</calcChain>
</file>

<file path=xl/sharedStrings.xml><?xml version="1.0" encoding="utf-8"?>
<sst xmlns="http://schemas.openxmlformats.org/spreadsheetml/2006/main" count="112" uniqueCount="17">
  <si>
    <t>Media - Control Cells</t>
  </si>
  <si>
    <t>BPR</t>
  </si>
  <si>
    <t>Vehicle - Methanol Cells</t>
  </si>
  <si>
    <t>Media - PFAS Cells</t>
  </si>
  <si>
    <t>Sample ID</t>
  </si>
  <si>
    <t>Condition</t>
  </si>
  <si>
    <t>Repeat</t>
  </si>
  <si>
    <t>Repeat By</t>
  </si>
  <si>
    <t>ND1 Cq Value</t>
  </si>
  <si>
    <t>18S-RNA Cq Value</t>
  </si>
  <si>
    <t>2.12^(ND1 Cq)</t>
  </si>
  <si>
    <t>2.3^(18S-RNA Cq)</t>
  </si>
  <si>
    <t>ND1/18S-RNA Value</t>
  </si>
  <si>
    <t>Methanol/Control</t>
  </si>
  <si>
    <t>PFAS/Control</t>
  </si>
  <si>
    <t>PFAS/Methanol</t>
  </si>
  <si>
    <t>P6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</si>
</sst>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;\-###0.00"/>
    <numFmt numFmtId="165" formatCode="0.00000000_);\(0.00000000\)"/>
    <numFmt numFmtId="166" formatCode="0.00000_);\(0.00000\)"/>
  </numFmts>
  <fonts count="4" x14ac:knownFonts="1">
    <font>
      <sz val="12"/>
      <color theme="1"/>
      <name val="Aptos Narrow"/>
      <family val="2"/>
      <scheme val="minor"/>
    </font>
    <font>
      <b/>
      <sz val="8.25"/>
      <name val="Microsoft Sans Serif"/>
      <family val="2"/>
    </font>
    <font>
      <sz val="11"/>
      <name val="Arial"/>
      <family val="2"/>
    </font>
    <font>
      <i/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0" xfId="0" applyFill="1"/>
    <xf numFmtId="164" fontId="1" fillId="0" borderId="2" xfId="0" applyNumberFormat="1" applyFont="1" applyBorder="1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166" fontId="0" fillId="3" borderId="0" xfId="0" applyNumberFormat="1" applyFill="1"/>
    <xf numFmtId="166" fontId="0" fillId="2" borderId="0" xfId="0" applyNumberFormat="1" applyFill="1"/>
    <xf numFmtId="0" fontId="2" fillId="0" borderId="0" xfId="0" applyFont="1"/>
    <xf numFmtId="0" fontId="3" fillId="0" borderId="0" xfId="0" applyFont="1"/>
    <xf numFmtId="166" fontId="0" fillId="4" borderId="0" xfId="0" applyNumberFormat="1" applyFill="1"/>
    <xf numFmtId="0" fontId="0" fillId="0" borderId="3" xfId="0" applyBorder="1"/>
    <xf numFmtId="164" fontId="1" fillId="0" borderId="4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5C583-D209-D145-8EC7-9C2833C953B5}">
  <dimension ref="A1:BG44"/>
  <sheetViews>
    <sheetView zoomScale="63" zoomScaleNormal="75" workbookViewId="0">
      <selection activeCell="AN27" sqref="AN27"/>
    </sheetView>
  </sheetViews>
  <sheetFormatPr baseColWidth="10" defaultRowHeight="16" x14ac:dyDescent="0.2"/>
  <cols>
    <col min="2" max="2" width="28.5" bestFit="1" customWidth="1"/>
    <col min="5" max="12" width="12.33203125" bestFit="1" customWidth="1"/>
    <col min="13" max="17" width="15.83203125" bestFit="1" customWidth="1"/>
    <col min="19" max="19" width="25" customWidth="1"/>
    <col min="20" max="22" width="18.5" bestFit="1" customWidth="1"/>
    <col min="23" max="23" width="17.5" bestFit="1" customWidth="1"/>
    <col min="24" max="26" width="18.5" bestFit="1" customWidth="1"/>
    <col min="28" max="31" width="17.5" bestFit="1" customWidth="1"/>
    <col min="33" max="36" width="17.6640625" bestFit="1" customWidth="1"/>
    <col min="39" max="39" width="28.5" bestFit="1" customWidth="1"/>
    <col min="40" max="51" width="13.6640625" bestFit="1" customWidth="1"/>
    <col min="53" max="53" width="11.5" bestFit="1" customWidth="1"/>
  </cols>
  <sheetData>
    <row r="1" spans="1:53" x14ac:dyDescent="0.2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8</v>
      </c>
      <c r="G1" s="2" t="s">
        <v>8</v>
      </c>
      <c r="H1" s="2" t="s">
        <v>8</v>
      </c>
      <c r="I1" s="2" t="s">
        <v>8</v>
      </c>
      <c r="J1" s="2" t="s">
        <v>8</v>
      </c>
      <c r="K1" s="2" t="s">
        <v>8</v>
      </c>
      <c r="L1" s="2" t="s">
        <v>8</v>
      </c>
      <c r="N1" s="2" t="s">
        <v>9</v>
      </c>
      <c r="O1" s="2" t="s">
        <v>9</v>
      </c>
      <c r="P1" s="2" t="s">
        <v>9</v>
      </c>
      <c r="Q1" s="2" t="s">
        <v>9</v>
      </c>
      <c r="S1" s="2" t="s">
        <v>10</v>
      </c>
      <c r="T1" s="2" t="s">
        <v>10</v>
      </c>
      <c r="U1" s="2" t="s">
        <v>10</v>
      </c>
      <c r="V1" s="2" t="s">
        <v>10</v>
      </c>
      <c r="AB1" s="2" t="s">
        <v>11</v>
      </c>
      <c r="AC1" s="2" t="s">
        <v>11</v>
      </c>
      <c r="AD1" s="2" t="s">
        <v>11</v>
      </c>
      <c r="AE1" s="2" t="s">
        <v>11</v>
      </c>
      <c r="AG1" s="2" t="s">
        <v>12</v>
      </c>
      <c r="AH1" s="2" t="s">
        <v>12</v>
      </c>
      <c r="AI1" s="2" t="s">
        <v>12</v>
      </c>
      <c r="AJ1" s="2" t="s">
        <v>12</v>
      </c>
      <c r="AN1" t="s">
        <v>1</v>
      </c>
      <c r="AR1" t="s">
        <v>1</v>
      </c>
    </row>
    <row r="2" spans="1:53" x14ac:dyDescent="0.2">
      <c r="A2">
        <v>1</v>
      </c>
      <c r="B2" s="1" t="s">
        <v>0</v>
      </c>
      <c r="C2" s="1">
        <v>1</v>
      </c>
      <c r="D2" s="1" t="s">
        <v>1</v>
      </c>
      <c r="E2" s="3">
        <v>20.076373957788299</v>
      </c>
      <c r="F2" s="3">
        <v>20.247667053782099</v>
      </c>
      <c r="G2" s="3">
        <v>20.260428268269301</v>
      </c>
      <c r="H2" s="3">
        <v>20.395861523150899</v>
      </c>
      <c r="N2" s="3">
        <v>26.0193445974772</v>
      </c>
      <c r="O2" s="3">
        <v>26.158826574829298</v>
      </c>
      <c r="P2" s="3">
        <v>26.101536803720901</v>
      </c>
      <c r="Q2" s="3">
        <v>26.129152936521798</v>
      </c>
      <c r="S2" s="4">
        <f>2.21^E2</f>
        <v>8206312.9460152099</v>
      </c>
      <c r="T2" s="4">
        <f t="shared" ref="T2:V15" si="0">2.21^F2</f>
        <v>9400264.9271807838</v>
      </c>
      <c r="U2" s="4">
        <f t="shared" si="0"/>
        <v>9495874.3012495805</v>
      </c>
      <c r="V2" s="4">
        <f t="shared" si="0"/>
        <v>10572486.121586479</v>
      </c>
      <c r="W2" s="4"/>
      <c r="X2" s="4"/>
      <c r="Y2" s="4"/>
      <c r="Z2" s="4"/>
      <c r="AB2" s="5">
        <f>2.3^N2</f>
        <v>2581791792.4555759</v>
      </c>
      <c r="AC2" s="5">
        <f t="shared" ref="AC2:AE15" si="1">2.3^O2</f>
        <v>2899851307.8018804</v>
      </c>
      <c r="AD2" s="5">
        <f t="shared" si="1"/>
        <v>2764728088.1319418</v>
      </c>
      <c r="AE2" s="5">
        <f t="shared" si="1"/>
        <v>2829058634.8286247</v>
      </c>
      <c r="AG2" s="5">
        <f>AB2/S2</f>
        <v>314.61044800993517</v>
      </c>
      <c r="AH2" s="5">
        <f t="shared" ref="AH2:AJ2" si="2">AC2/T2</f>
        <v>308.48612568535015</v>
      </c>
      <c r="AI2" s="5">
        <f t="shared" si="2"/>
        <v>291.15045128262977</v>
      </c>
      <c r="AJ2" s="5">
        <f t="shared" si="2"/>
        <v>267.58688564767806</v>
      </c>
    </row>
    <row r="3" spans="1:53" x14ac:dyDescent="0.2">
      <c r="A3">
        <v>2</v>
      </c>
      <c r="B3" s="1" t="s">
        <v>2</v>
      </c>
      <c r="C3" s="1">
        <v>1</v>
      </c>
      <c r="D3" s="1" t="s">
        <v>1</v>
      </c>
      <c r="E3" s="3">
        <v>20.368522740327801</v>
      </c>
      <c r="F3" s="3">
        <v>20.4090251948993</v>
      </c>
      <c r="G3" s="3">
        <v>20.550222186508702</v>
      </c>
      <c r="H3" s="3">
        <v>20.4504443655599</v>
      </c>
      <c r="N3" s="3">
        <v>25.5685138489523</v>
      </c>
      <c r="O3" s="3">
        <v>25.807735558462401</v>
      </c>
      <c r="P3" s="3">
        <v>25.685125950423</v>
      </c>
      <c r="Q3" s="3">
        <v>25.8094016626595</v>
      </c>
      <c r="S3" s="4">
        <f t="shared" ref="S3:S20" si="3">2.21^E3</f>
        <v>10345747.104743289</v>
      </c>
      <c r="T3" s="4">
        <f t="shared" si="0"/>
        <v>10683427.092265539</v>
      </c>
      <c r="U3" s="4">
        <f t="shared" si="0"/>
        <v>11949170.101691386</v>
      </c>
      <c r="V3" s="4">
        <f t="shared" si="0"/>
        <v>11040151.495579323</v>
      </c>
      <c r="W3" s="4"/>
      <c r="X3" s="4"/>
      <c r="Y3" s="4"/>
      <c r="Z3" s="4"/>
      <c r="AB3" s="5">
        <f t="shared" ref="AB3:AB20" si="4">2.3^N3</f>
        <v>1773548971.4572136</v>
      </c>
      <c r="AC3" s="5">
        <f t="shared" si="1"/>
        <v>2164593430.697227</v>
      </c>
      <c r="AD3" s="5">
        <f t="shared" si="1"/>
        <v>1954452085.3303025</v>
      </c>
      <c r="AE3" s="5">
        <f t="shared" si="1"/>
        <v>2167599351.1708789</v>
      </c>
      <c r="AG3" s="5">
        <f t="shared" ref="AG3:AG20" si="5">AB3/S3</f>
        <v>171.42782957105939</v>
      </c>
      <c r="AH3" s="5">
        <f t="shared" ref="AH3:AH20" si="6">AC3/T3</f>
        <v>202.61227151204352</v>
      </c>
      <c r="AI3" s="5">
        <f t="shared" ref="AI3:AI20" si="7">AD3/U3</f>
        <v>163.56383486863686</v>
      </c>
      <c r="AJ3" s="5">
        <f t="shared" ref="AJ3:AJ20" si="8">AE3/V3</f>
        <v>196.3378267081593</v>
      </c>
      <c r="AM3" s="1" t="s">
        <v>0</v>
      </c>
      <c r="AN3" s="6">
        <v>314.61044800993517</v>
      </c>
      <c r="AO3" s="6">
        <v>308.48612568535015</v>
      </c>
      <c r="AP3" s="6">
        <v>291.15045128262977</v>
      </c>
      <c r="AQ3" s="6">
        <v>267.58688564767806</v>
      </c>
      <c r="AR3" s="7">
        <v>148.4485275994121</v>
      </c>
      <c r="AS3" s="7">
        <v>172.53652390175958</v>
      </c>
      <c r="AT3" s="7">
        <v>216.4136497906515</v>
      </c>
      <c r="AU3" s="7">
        <v>172.0047996406638</v>
      </c>
      <c r="AV3" s="5"/>
      <c r="AW3" s="5"/>
      <c r="AX3" s="5"/>
      <c r="AY3" s="5"/>
      <c r="BA3" s="5"/>
    </row>
    <row r="4" spans="1:53" x14ac:dyDescent="0.2">
      <c r="B4" s="1"/>
      <c r="C4" s="1"/>
      <c r="D4" s="1"/>
      <c r="E4" s="3"/>
      <c r="F4" s="3"/>
      <c r="G4" s="3"/>
      <c r="H4" s="3"/>
      <c r="N4" s="3"/>
      <c r="O4" s="3"/>
      <c r="P4" s="3"/>
      <c r="Q4" s="3"/>
      <c r="S4" s="4"/>
      <c r="T4" s="4"/>
      <c r="U4" s="4"/>
      <c r="V4" s="4"/>
      <c r="W4" s="4"/>
      <c r="X4" s="4"/>
      <c r="Y4" s="4"/>
      <c r="Z4" s="4"/>
      <c r="AB4" s="5"/>
      <c r="AC4" s="5"/>
      <c r="AD4" s="5"/>
      <c r="AE4" s="5"/>
      <c r="AG4" s="5"/>
      <c r="AH4" s="5"/>
      <c r="AI4" s="5"/>
      <c r="AJ4" s="5"/>
      <c r="AM4" s="11" t="s">
        <v>2</v>
      </c>
      <c r="AN4" s="6">
        <v>171.42782957105939</v>
      </c>
      <c r="AO4" s="6">
        <v>202.61227151204352</v>
      </c>
      <c r="AP4" s="6">
        <v>163.56383486863686</v>
      </c>
      <c r="AQ4" s="6">
        <v>196.3378267081593</v>
      </c>
      <c r="AR4" s="7">
        <v>197.27427232954074</v>
      </c>
      <c r="AS4" s="7">
        <v>195.01010031023941</v>
      </c>
      <c r="AT4" s="7">
        <v>223.7044888748772</v>
      </c>
      <c r="AU4" s="7">
        <v>248.5047657850665</v>
      </c>
      <c r="AV4" s="5"/>
      <c r="AW4" s="5"/>
      <c r="AX4" s="5"/>
      <c r="AY4" s="5"/>
      <c r="BA4" s="5"/>
    </row>
    <row r="5" spans="1:53" x14ac:dyDescent="0.2">
      <c r="B5" s="1"/>
      <c r="C5" s="1"/>
      <c r="D5" s="1"/>
      <c r="E5" s="3"/>
      <c r="F5" s="3"/>
      <c r="G5" s="3"/>
      <c r="H5" s="3"/>
      <c r="N5" s="3"/>
      <c r="O5" s="3"/>
      <c r="P5" s="3"/>
      <c r="Q5" s="3"/>
      <c r="S5" s="4"/>
      <c r="T5" s="4"/>
      <c r="U5" s="4"/>
      <c r="V5" s="4"/>
      <c r="W5" s="4"/>
      <c r="X5" s="4"/>
      <c r="Y5" s="4"/>
      <c r="Z5" s="4"/>
      <c r="AB5" s="5"/>
      <c r="AC5" s="5"/>
      <c r="AD5" s="5"/>
      <c r="AE5" s="5"/>
      <c r="AG5" s="5"/>
      <c r="AH5" s="5"/>
      <c r="AI5" s="5"/>
      <c r="AJ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BA5" s="5"/>
    </row>
    <row r="6" spans="1:53" x14ac:dyDescent="0.2">
      <c r="A6">
        <v>5</v>
      </c>
      <c r="B6" s="1" t="s">
        <v>2</v>
      </c>
      <c r="C6" s="1">
        <v>1</v>
      </c>
      <c r="D6" s="1" t="s">
        <v>1</v>
      </c>
      <c r="E6" s="3">
        <v>19.803573509891802</v>
      </c>
      <c r="F6" s="3">
        <v>19.983188245802101</v>
      </c>
      <c r="G6" s="3">
        <v>20.089852673368799</v>
      </c>
      <c r="H6" s="3">
        <v>20.090719429550699</v>
      </c>
      <c r="N6" s="3">
        <v>26.095121298350701</v>
      </c>
      <c r="O6" s="3">
        <v>26.254725507768502</v>
      </c>
      <c r="P6" s="3">
        <v>26.151333459848502</v>
      </c>
      <c r="Q6" s="3">
        <v>26.144175624428598</v>
      </c>
      <c r="S6" s="4">
        <f t="shared" si="3"/>
        <v>6609942.9047706323</v>
      </c>
      <c r="T6" s="4">
        <f t="shared" si="0"/>
        <v>7621766.4268205585</v>
      </c>
      <c r="U6" s="4">
        <f t="shared" si="0"/>
        <v>8294496.7283226345</v>
      </c>
      <c r="V6" s="4">
        <f t="shared" si="0"/>
        <v>8300199.7541314652</v>
      </c>
      <c r="W6" s="4"/>
      <c r="X6" s="4"/>
      <c r="Y6" s="4"/>
      <c r="Z6" s="4"/>
      <c r="AB6" s="5">
        <f t="shared" si="4"/>
        <v>2749994073.3976245</v>
      </c>
      <c r="AC6" s="5">
        <f t="shared" si="1"/>
        <v>3140979074.9615207</v>
      </c>
      <c r="AD6" s="5">
        <f t="shared" si="1"/>
        <v>2881809451.6357746</v>
      </c>
      <c r="AE6" s="5">
        <f t="shared" si="1"/>
        <v>2864679716.8946266</v>
      </c>
      <c r="AG6" s="5">
        <f t="shared" si="5"/>
        <v>416.03900563389971</v>
      </c>
      <c r="AH6" s="5">
        <f t="shared" si="6"/>
        <v>412.10644607378623</v>
      </c>
      <c r="AI6" s="5">
        <f t="shared" si="7"/>
        <v>347.43632386947149</v>
      </c>
      <c r="AJ6" s="5">
        <f t="shared" si="8"/>
        <v>345.13382831162806</v>
      </c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BA6" s="5"/>
    </row>
    <row r="7" spans="1:53" x14ac:dyDescent="0.2">
      <c r="A7">
        <v>6</v>
      </c>
      <c r="B7" s="1" t="s">
        <v>0</v>
      </c>
      <c r="C7" s="1">
        <v>1</v>
      </c>
      <c r="D7" s="1" t="s">
        <v>1</v>
      </c>
      <c r="E7" s="3">
        <v>20.337571996843899</v>
      </c>
      <c r="F7" s="3">
        <v>20.3789715123213</v>
      </c>
      <c r="G7" s="3">
        <v>20.548108129354599</v>
      </c>
      <c r="H7" s="3">
        <v>20.5052263115766</v>
      </c>
      <c r="N7" s="3">
        <v>26.0031985767449</v>
      </c>
      <c r="O7" s="3">
        <v>26.067112785385302</v>
      </c>
      <c r="P7" s="3">
        <v>26.1813301994864</v>
      </c>
      <c r="Q7" s="3">
        <v>26.2275989781986</v>
      </c>
      <c r="S7" s="4">
        <f t="shared" si="3"/>
        <v>10094914.877438858</v>
      </c>
      <c r="T7" s="4">
        <f t="shared" si="0"/>
        <v>10431825.998971008</v>
      </c>
      <c r="U7" s="4">
        <f t="shared" si="0"/>
        <v>11929154.918256409</v>
      </c>
      <c r="V7" s="4">
        <f t="shared" si="0"/>
        <v>11530324.021499332</v>
      </c>
      <c r="W7" s="4"/>
      <c r="X7" s="4"/>
      <c r="Y7" s="4"/>
      <c r="Z7" s="4"/>
      <c r="AB7" s="5">
        <f t="shared" si="4"/>
        <v>2547303842.4170499</v>
      </c>
      <c r="AC7" s="5">
        <f t="shared" si="1"/>
        <v>2686583227.427259</v>
      </c>
      <c r="AD7" s="5">
        <f t="shared" si="1"/>
        <v>2954717178.440908</v>
      </c>
      <c r="AE7" s="5">
        <f t="shared" si="1"/>
        <v>3070807709.8887477</v>
      </c>
      <c r="AG7" s="5">
        <f t="shared" si="5"/>
        <v>252.33534639405661</v>
      </c>
      <c r="AH7" s="5">
        <f t="shared" si="6"/>
        <v>257.53719700580348</v>
      </c>
      <c r="AI7" s="5">
        <f t="shared" si="7"/>
        <v>247.68872553738078</v>
      </c>
      <c r="AJ7" s="5">
        <f t="shared" si="8"/>
        <v>266.32449393121556</v>
      </c>
      <c r="AM7" s="14" t="s">
        <v>2</v>
      </c>
      <c r="AN7" s="6">
        <v>416.03900563389971</v>
      </c>
      <c r="AO7" s="6">
        <v>412.10644607378623</v>
      </c>
      <c r="AP7" s="6">
        <v>347.43632386947149</v>
      </c>
      <c r="AQ7" s="6">
        <v>345.13382831162806</v>
      </c>
      <c r="AR7" s="7">
        <v>214.9152339206847</v>
      </c>
      <c r="AS7" s="7">
        <v>211.64948802878004</v>
      </c>
      <c r="AT7" s="7">
        <v>137.07743891131153</v>
      </c>
      <c r="AU7" s="7">
        <v>263.69603382230372</v>
      </c>
      <c r="AV7" s="5"/>
      <c r="AW7" s="5"/>
      <c r="AX7" s="5"/>
      <c r="AY7" s="5"/>
      <c r="BA7" s="5"/>
    </row>
    <row r="8" spans="1:53" x14ac:dyDescent="0.2">
      <c r="A8">
        <v>7</v>
      </c>
      <c r="B8" s="1" t="s">
        <v>3</v>
      </c>
      <c r="C8" s="1">
        <v>1</v>
      </c>
      <c r="D8" s="1" t="s">
        <v>1</v>
      </c>
      <c r="E8" s="3">
        <v>20.185853268093801</v>
      </c>
      <c r="F8" s="3">
        <v>20.2399570008022</v>
      </c>
      <c r="G8" s="3">
        <v>20.25986571508</v>
      </c>
      <c r="H8" s="3">
        <v>20.2203571125971</v>
      </c>
      <c r="N8" s="3">
        <v>25.791659298764401</v>
      </c>
      <c r="O8" s="3">
        <v>25.952651112827599</v>
      </c>
      <c r="P8" s="3">
        <v>25.829583987621699</v>
      </c>
      <c r="Q8" s="3">
        <v>26.0602077976692</v>
      </c>
      <c r="S8" s="4">
        <f t="shared" si="3"/>
        <v>8950594.9345720522</v>
      </c>
      <c r="T8" s="4">
        <f t="shared" si="0"/>
        <v>9342966.911854228</v>
      </c>
      <c r="U8" s="4">
        <f t="shared" si="0"/>
        <v>9491639.1319987718</v>
      </c>
      <c r="V8" s="4">
        <f t="shared" si="0"/>
        <v>9198875.9170635846</v>
      </c>
      <c r="W8" s="4"/>
      <c r="X8" s="4"/>
      <c r="Y8" s="4"/>
      <c r="Z8" s="4"/>
      <c r="AB8" s="5">
        <f t="shared" si="4"/>
        <v>2135802573.3696349</v>
      </c>
      <c r="AC8" s="5">
        <f t="shared" si="1"/>
        <v>2442284909.1083055</v>
      </c>
      <c r="AD8" s="5">
        <f t="shared" si="1"/>
        <v>2204344769.3071475</v>
      </c>
      <c r="AE8" s="5">
        <f t="shared" si="1"/>
        <v>2671176423.2099876</v>
      </c>
      <c r="AG8" s="5">
        <f t="shared" si="5"/>
        <v>238.62129712964742</v>
      </c>
      <c r="AH8" s="5">
        <f t="shared" si="6"/>
        <v>261.4035704236058</v>
      </c>
      <c r="AI8" s="5">
        <f t="shared" si="7"/>
        <v>232.24068452789476</v>
      </c>
      <c r="AJ8" s="5">
        <f t="shared" si="8"/>
        <v>290.38074296176245</v>
      </c>
      <c r="AM8" s="1" t="s">
        <v>0</v>
      </c>
      <c r="AN8" s="6">
        <v>252.33534639405661</v>
      </c>
      <c r="AO8" s="6">
        <v>257.53719700580348</v>
      </c>
      <c r="AP8" s="6">
        <v>247.68872553738078</v>
      </c>
      <c r="AQ8" s="6">
        <v>266.32449393121556</v>
      </c>
      <c r="AR8" s="7">
        <v>230.17213112751119</v>
      </c>
      <c r="AS8" s="7">
        <v>248.03661201338306</v>
      </c>
      <c r="AT8" s="7">
        <v>214.78631533046374</v>
      </c>
      <c r="AU8" s="7">
        <v>316.68735905045861</v>
      </c>
      <c r="AV8" s="5"/>
      <c r="AW8" s="5"/>
      <c r="AX8" s="5"/>
      <c r="AY8" s="5"/>
      <c r="BA8" s="5"/>
    </row>
    <row r="9" spans="1:53" x14ac:dyDescent="0.2">
      <c r="B9" s="1"/>
      <c r="C9" s="1"/>
      <c r="D9" s="1"/>
      <c r="E9" s="3"/>
      <c r="F9" s="3"/>
      <c r="G9" s="3"/>
      <c r="H9" s="3"/>
      <c r="N9" s="3"/>
      <c r="O9" s="3"/>
      <c r="P9" s="3"/>
      <c r="Q9" s="3"/>
      <c r="S9" s="4"/>
      <c r="T9" s="4"/>
      <c r="U9" s="4"/>
      <c r="V9" s="4"/>
      <c r="W9" s="4"/>
      <c r="X9" s="4"/>
      <c r="Y9" s="4"/>
      <c r="Z9" s="4"/>
      <c r="AB9" s="5"/>
      <c r="AC9" s="5"/>
      <c r="AD9" s="5"/>
      <c r="AE9" s="5"/>
      <c r="AG9" s="5"/>
      <c r="AH9" s="5"/>
      <c r="AI9" s="5"/>
      <c r="AJ9" s="5"/>
      <c r="AM9" s="11" t="s">
        <v>3</v>
      </c>
      <c r="AN9" s="6">
        <v>238.62129712964742</v>
      </c>
      <c r="AO9" s="6">
        <v>261.4035704236058</v>
      </c>
      <c r="AP9" s="6">
        <v>232.24068452789476</v>
      </c>
      <c r="AQ9" s="6">
        <v>290.38074296176245</v>
      </c>
      <c r="AR9" s="7">
        <v>202.85316937503174</v>
      </c>
      <c r="AS9" s="7">
        <v>175.63271315314336</v>
      </c>
      <c r="AT9" s="7">
        <v>183.67874453741297</v>
      </c>
      <c r="AU9" s="7">
        <v>296.09854716726107</v>
      </c>
      <c r="AV9" s="5"/>
      <c r="AW9" s="5"/>
      <c r="AX9" s="5"/>
      <c r="AY9" s="5"/>
      <c r="BA9" s="5"/>
    </row>
    <row r="10" spans="1:53" x14ac:dyDescent="0.2">
      <c r="B10" s="1"/>
      <c r="C10" s="1"/>
      <c r="D10" s="1"/>
      <c r="E10" s="3"/>
      <c r="F10" s="3"/>
      <c r="G10" s="3"/>
      <c r="H10" s="3"/>
      <c r="N10" s="3"/>
      <c r="O10" s="3"/>
      <c r="P10" s="3"/>
      <c r="Q10" s="3"/>
      <c r="S10" s="4"/>
      <c r="T10" s="4"/>
      <c r="U10" s="4"/>
      <c r="V10" s="4"/>
      <c r="W10" s="4"/>
      <c r="X10" s="4"/>
      <c r="Y10" s="4"/>
      <c r="Z10" s="4"/>
      <c r="AB10" s="5"/>
      <c r="AC10" s="5"/>
      <c r="AD10" s="5"/>
      <c r="AE10" s="5"/>
      <c r="AG10" s="5"/>
      <c r="AH10" s="5"/>
      <c r="AI10" s="5"/>
      <c r="AJ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BA10" s="5"/>
    </row>
    <row r="11" spans="1:53" x14ac:dyDescent="0.2">
      <c r="B11" s="1"/>
      <c r="C11" s="1"/>
      <c r="D11" s="1"/>
      <c r="E11" s="3"/>
      <c r="F11" s="3"/>
      <c r="G11" s="3"/>
      <c r="H11" s="3"/>
      <c r="N11" s="3"/>
      <c r="O11" s="3"/>
      <c r="P11" s="3"/>
      <c r="Q11" s="3"/>
      <c r="S11" s="4"/>
      <c r="T11" s="4"/>
      <c r="U11" s="4"/>
      <c r="V11" s="4"/>
      <c r="W11" s="4"/>
      <c r="X11" s="4"/>
      <c r="Y11" s="4"/>
      <c r="Z11" s="4"/>
      <c r="AB11" s="5"/>
      <c r="AC11" s="5"/>
      <c r="AD11" s="5"/>
      <c r="AE11" s="5"/>
      <c r="AG11" s="5"/>
      <c r="AH11" s="5"/>
      <c r="AI11" s="5"/>
      <c r="AJ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BA11" s="5"/>
    </row>
    <row r="12" spans="1:53" x14ac:dyDescent="0.2">
      <c r="B12" s="1"/>
      <c r="C12" s="1"/>
      <c r="D12" s="1"/>
      <c r="E12" s="3"/>
      <c r="F12" s="3"/>
      <c r="G12" s="3"/>
      <c r="H12" s="3"/>
      <c r="N12" s="3"/>
      <c r="O12" s="3"/>
      <c r="P12" s="3"/>
      <c r="Q12" s="3"/>
      <c r="S12" s="4"/>
      <c r="T12" s="4"/>
      <c r="U12" s="4"/>
      <c r="V12" s="4"/>
      <c r="W12" s="4"/>
      <c r="X12" s="4"/>
      <c r="Y12" s="4"/>
      <c r="Z12" s="4"/>
      <c r="AB12" s="5"/>
      <c r="AC12" s="5"/>
      <c r="AD12" s="5"/>
      <c r="AE12" s="5"/>
      <c r="AG12" s="5"/>
      <c r="AH12" s="5"/>
      <c r="AI12" s="5"/>
      <c r="AJ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BA12" s="5"/>
    </row>
    <row r="13" spans="1:53" x14ac:dyDescent="0.2">
      <c r="B13" s="1"/>
      <c r="C13" s="1"/>
      <c r="D13" s="1"/>
      <c r="E13" s="3"/>
      <c r="F13" s="3"/>
      <c r="G13" s="3"/>
      <c r="H13" s="3"/>
      <c r="N13" s="3"/>
      <c r="O13" s="3"/>
      <c r="P13" s="3"/>
      <c r="Q13" s="3"/>
      <c r="S13" s="4"/>
      <c r="T13" s="4"/>
      <c r="U13" s="4"/>
      <c r="V13" s="4"/>
      <c r="W13" s="4"/>
      <c r="X13" s="4"/>
      <c r="Y13" s="4"/>
      <c r="Z13" s="4"/>
      <c r="AB13" s="5"/>
      <c r="AC13" s="5"/>
      <c r="AD13" s="5"/>
      <c r="AE13" s="5"/>
      <c r="AG13" s="5"/>
      <c r="AH13" s="5"/>
      <c r="AI13" s="5"/>
      <c r="AJ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BA13" s="5"/>
    </row>
    <row r="14" spans="1:53" x14ac:dyDescent="0.2">
      <c r="A14">
        <v>13</v>
      </c>
      <c r="B14" s="1" t="s">
        <v>0</v>
      </c>
      <c r="C14" s="1">
        <v>2</v>
      </c>
      <c r="D14" s="1" t="s">
        <v>1</v>
      </c>
      <c r="E14" s="3">
        <v>19.9172597334668</v>
      </c>
      <c r="F14" s="3">
        <v>20.2077933627627</v>
      </c>
      <c r="G14" s="3">
        <v>20.0981089976212</v>
      </c>
      <c r="H14" s="3">
        <v>20.228347223824802</v>
      </c>
      <c r="N14" s="3">
        <v>24.966080462520299</v>
      </c>
      <c r="O14" s="3">
        <v>25.4232271634197</v>
      </c>
      <c r="P14" s="3">
        <v>25.590837038680601</v>
      </c>
      <c r="Q14" s="3">
        <v>25.439090229524201</v>
      </c>
      <c r="S14" s="4">
        <f t="shared" si="3"/>
        <v>7233531.30266059</v>
      </c>
      <c r="T14" s="4">
        <f t="shared" si="0"/>
        <v>9107682.9184692092</v>
      </c>
      <c r="U14" s="4">
        <f t="shared" si="0"/>
        <v>8348980.6490176339</v>
      </c>
      <c r="V14" s="4">
        <f t="shared" si="0"/>
        <v>9257345.9403587561</v>
      </c>
      <c r="W14" s="4"/>
      <c r="X14" s="4"/>
      <c r="Y14" s="4"/>
      <c r="Z14" s="4"/>
      <c r="AB14" s="5">
        <f t="shared" si="4"/>
        <v>1073807071.2242219</v>
      </c>
      <c r="AC14" s="5">
        <f t="shared" si="1"/>
        <v>1571407951.5521102</v>
      </c>
      <c r="AD14" s="5">
        <f t="shared" si="1"/>
        <v>1806833374.2854285</v>
      </c>
      <c r="AE14" s="5">
        <f t="shared" si="1"/>
        <v>1592307933.6757202</v>
      </c>
      <c r="AG14" s="5">
        <f t="shared" si="5"/>
        <v>148.4485275994121</v>
      </c>
      <c r="AH14" s="5">
        <f t="shared" si="6"/>
        <v>172.53652390175958</v>
      </c>
      <c r="AI14" s="5">
        <f t="shared" si="7"/>
        <v>216.4136497906515</v>
      </c>
      <c r="AJ14" s="5">
        <f t="shared" si="8"/>
        <v>172.0047996406638</v>
      </c>
      <c r="AM14" t="s">
        <v>13</v>
      </c>
      <c r="AN14">
        <f>AN4/AN8</f>
        <v>0.67936510687389418</v>
      </c>
      <c r="AO14">
        <f>AO4/AO8</f>
        <v>0.78673012624066785</v>
      </c>
      <c r="AP14">
        <f>AP4/AP8</f>
        <v>0.66036043632495522</v>
      </c>
      <c r="AQ14">
        <f>AQ4/AQ8</f>
        <v>0.73721280311103521</v>
      </c>
      <c r="AR14">
        <f>AR4/AR3</f>
        <v>1.328906898031921</v>
      </c>
      <c r="AS14">
        <f>AS4/AS3</f>
        <v>1.1302540233236416</v>
      </c>
      <c r="AT14">
        <f>AT4/AT3</f>
        <v>1.0336893679824657</v>
      </c>
      <c r="AU14">
        <f>AU4/AU3</f>
        <v>1.4447548341919481</v>
      </c>
      <c r="AV14" s="5"/>
      <c r="AW14" s="5"/>
      <c r="AX14" s="5"/>
      <c r="AY14" s="5"/>
      <c r="BA14" s="5"/>
    </row>
    <row r="15" spans="1:53" x14ac:dyDescent="0.2">
      <c r="A15">
        <v>14</v>
      </c>
      <c r="B15" s="1" t="s">
        <v>2</v>
      </c>
      <c r="C15" s="1">
        <v>2</v>
      </c>
      <c r="D15" s="1" t="s">
        <v>1</v>
      </c>
      <c r="E15" s="3">
        <v>20.120510366590299</v>
      </c>
      <c r="F15" s="3">
        <v>20.532318351924499</v>
      </c>
      <c r="G15" s="3">
        <v>20.426441804930501</v>
      </c>
      <c r="H15" s="3">
        <v>20.324492489494599</v>
      </c>
      <c r="N15" s="3">
        <v>25.500992305481901</v>
      </c>
      <c r="O15" s="3">
        <v>25.879205233429801</v>
      </c>
      <c r="P15" s="3">
        <v>25.943216144464301</v>
      </c>
      <c r="Q15" s="3">
        <v>25.972380244124</v>
      </c>
      <c r="S15" s="4">
        <f t="shared" si="3"/>
        <v>8498618.0793492161</v>
      </c>
      <c r="T15" s="4">
        <f t="shared" si="0"/>
        <v>11780719.112737671</v>
      </c>
      <c r="U15" s="4">
        <f t="shared" si="0"/>
        <v>10832002.123915846</v>
      </c>
      <c r="V15" s="4">
        <f t="shared" si="0"/>
        <v>9990752.0303824972</v>
      </c>
      <c r="W15" s="4"/>
      <c r="X15" s="4"/>
      <c r="Y15" s="4"/>
      <c r="Z15" s="4"/>
      <c r="AB15" s="5">
        <f t="shared" si="4"/>
        <v>1676558697.4102957</v>
      </c>
      <c r="AC15" s="5">
        <f t="shared" si="1"/>
        <v>2297359215.9017277</v>
      </c>
      <c r="AD15" s="5">
        <f t="shared" si="1"/>
        <v>2423167498.6221786</v>
      </c>
      <c r="AE15" s="5">
        <f t="shared" si="1"/>
        <v>2482749493.32688</v>
      </c>
      <c r="AG15" s="5">
        <f t="shared" si="5"/>
        <v>197.27427232954074</v>
      </c>
      <c r="AH15" s="5">
        <f t="shared" si="6"/>
        <v>195.01010031023941</v>
      </c>
      <c r="AI15" s="5">
        <f t="shared" si="7"/>
        <v>223.7044888748772</v>
      </c>
      <c r="AJ15" s="5">
        <f t="shared" si="8"/>
        <v>248.5047657850665</v>
      </c>
      <c r="AM15" t="s">
        <v>14</v>
      </c>
      <c r="AN15">
        <f>AN9/AN8</f>
        <v>0.94565149329894982</v>
      </c>
      <c r="AO15">
        <f>AO9/AO8</f>
        <v>1.0150128737236943</v>
      </c>
      <c r="AP15">
        <f>AP9/AP8</f>
        <v>0.93763123058600972</v>
      </c>
      <c r="AQ15">
        <f>AQ9/AQ8</f>
        <v>1.0903268365423422</v>
      </c>
      <c r="AR15">
        <f>AR9/AR3</f>
        <v>1.3664882545849859</v>
      </c>
      <c r="AS15">
        <f>AS9/AS3</f>
        <v>1.0179451236258052</v>
      </c>
      <c r="AT15">
        <f>AT9/AT3</f>
        <v>0.84873918403527338</v>
      </c>
      <c r="AU15">
        <f>AU9/AU3</f>
        <v>1.721455144192733</v>
      </c>
    </row>
    <row r="16" spans="1:53" x14ac:dyDescent="0.2">
      <c r="B16" s="1"/>
      <c r="C16" s="1"/>
      <c r="D16" s="1"/>
      <c r="E16" s="3"/>
      <c r="F16" s="3"/>
      <c r="G16" s="3"/>
      <c r="H16" s="3"/>
      <c r="N16" s="3"/>
      <c r="O16" s="3"/>
      <c r="P16" s="3"/>
      <c r="Q16" s="3"/>
      <c r="S16" s="4"/>
      <c r="T16" s="4"/>
      <c r="U16" s="4"/>
      <c r="V16" s="4"/>
      <c r="W16" s="4"/>
      <c r="X16" s="4"/>
      <c r="Y16" s="4"/>
      <c r="Z16" s="4"/>
      <c r="AB16" s="5"/>
      <c r="AC16" s="5"/>
      <c r="AD16" s="5"/>
      <c r="AE16" s="5"/>
      <c r="AG16" s="5"/>
      <c r="AH16" s="5"/>
      <c r="AI16" s="5"/>
      <c r="AJ16" s="5"/>
      <c r="AM16" t="s">
        <v>15</v>
      </c>
      <c r="AN16">
        <f t="shared" ref="AN16:AU16" si="9">AN9/AN4</f>
        <v>1.3919635903150447</v>
      </c>
      <c r="AO16">
        <f t="shared" si="9"/>
        <v>1.2901665258121724</v>
      </c>
      <c r="AP16">
        <f t="shared" si="9"/>
        <v>1.4198779621082764</v>
      </c>
      <c r="AQ16">
        <f t="shared" si="9"/>
        <v>1.4789852155865539</v>
      </c>
      <c r="AR16">
        <f t="shared" si="9"/>
        <v>1.0282799017814732</v>
      </c>
      <c r="AS16">
        <f t="shared" si="9"/>
        <v>0.90063393062067665</v>
      </c>
      <c r="AT16">
        <f t="shared" si="9"/>
        <v>0.82107759867147101</v>
      </c>
      <c r="AU16">
        <f t="shared" si="9"/>
        <v>1.1915205981335535</v>
      </c>
    </row>
    <row r="17" spans="1:51" x14ac:dyDescent="0.2">
      <c r="B17" s="1"/>
      <c r="C17" s="1"/>
      <c r="D17" s="1"/>
      <c r="E17" s="3"/>
      <c r="F17" s="3"/>
      <c r="G17" s="3"/>
      <c r="H17" s="3"/>
      <c r="N17" s="3"/>
      <c r="O17" s="3"/>
      <c r="P17" s="3"/>
      <c r="Q17" s="3"/>
      <c r="S17" s="4"/>
      <c r="T17" s="4"/>
      <c r="U17" s="4"/>
      <c r="V17" s="4"/>
      <c r="W17" s="4"/>
      <c r="X17" s="4"/>
      <c r="Y17" s="4"/>
      <c r="Z17" s="4"/>
      <c r="AB17" s="5"/>
      <c r="AC17" s="5"/>
      <c r="AD17" s="5"/>
      <c r="AE17" s="5"/>
      <c r="AG17" s="5"/>
      <c r="AH17" s="5"/>
      <c r="AI17" s="5"/>
      <c r="AJ17" s="5"/>
    </row>
    <row r="18" spans="1:51" x14ac:dyDescent="0.2">
      <c r="A18">
        <v>17</v>
      </c>
      <c r="B18" s="1" t="s">
        <v>2</v>
      </c>
      <c r="C18" s="1">
        <v>2</v>
      </c>
      <c r="D18" s="1" t="s">
        <v>1</v>
      </c>
      <c r="E18" s="3">
        <v>19.387917754142801</v>
      </c>
      <c r="F18" s="3">
        <v>19.555302670747199</v>
      </c>
      <c r="G18" s="3">
        <v>19.977269338850299</v>
      </c>
      <c r="H18" s="3">
        <v>19.523474476043599</v>
      </c>
      <c r="N18" s="3">
        <v>24.906339466170799</v>
      </c>
      <c r="O18" s="3">
        <v>25.0473186454185</v>
      </c>
      <c r="P18" s="3">
        <v>24.927534719426902</v>
      </c>
      <c r="Q18" s="3">
        <v>25.2809887772497</v>
      </c>
      <c r="S18" s="4">
        <f t="shared" si="3"/>
        <v>4753889.4414895717</v>
      </c>
      <c r="T18" s="4">
        <f t="shared" ref="T18:T20" si="10">2.21^F18</f>
        <v>5428691.3371823467</v>
      </c>
      <c r="U18" s="4">
        <f t="shared" ref="U18:U20" si="11">2.21^G18</f>
        <v>7586076.3549724519</v>
      </c>
      <c r="V18" s="4">
        <f t="shared" ref="V18:V20" si="12">2.21^H18</f>
        <v>5293388.445275615</v>
      </c>
      <c r="W18" s="4"/>
      <c r="X18" s="4"/>
      <c r="Y18" s="4"/>
      <c r="Z18" s="4"/>
      <c r="AB18" s="5">
        <f t="shared" si="4"/>
        <v>1021683261.3508044</v>
      </c>
      <c r="AC18" s="5">
        <f t="shared" ref="AC18:AC20" si="13">2.3^O18</f>
        <v>1148979742.180917</v>
      </c>
      <c r="AD18" s="5">
        <f t="shared" ref="AD18:AD20" si="14">2.3^P18</f>
        <v>1039879918.1252811</v>
      </c>
      <c r="AE18" s="5">
        <f t="shared" ref="AE18:AE20" si="15">2.3^Q18</f>
        <v>1395845538.4999902</v>
      </c>
      <c r="AG18" s="5">
        <f t="shared" si="5"/>
        <v>214.9152339206847</v>
      </c>
      <c r="AH18" s="5">
        <f t="shared" si="6"/>
        <v>211.64948802878004</v>
      </c>
      <c r="AI18" s="5">
        <f t="shared" si="7"/>
        <v>137.07743891131153</v>
      </c>
      <c r="AJ18" s="5">
        <f t="shared" si="8"/>
        <v>263.69603382230372</v>
      </c>
    </row>
    <row r="19" spans="1:51" x14ac:dyDescent="0.2">
      <c r="A19">
        <v>18</v>
      </c>
      <c r="B19" s="1" t="s">
        <v>0</v>
      </c>
      <c r="C19" s="1">
        <v>2</v>
      </c>
      <c r="D19" s="1" t="s">
        <v>1</v>
      </c>
      <c r="E19" s="3">
        <v>21.415464049291199</v>
      </c>
      <c r="F19" s="3">
        <v>21.598082549754899</v>
      </c>
      <c r="G19" s="3">
        <v>21.811657619090301</v>
      </c>
      <c r="H19" s="3">
        <v>21.5132956680017</v>
      </c>
      <c r="N19" s="3">
        <v>26.919059373360199</v>
      </c>
      <c r="O19" s="3">
        <v>27.182670417054101</v>
      </c>
      <c r="P19" s="3">
        <v>27.213202822267</v>
      </c>
      <c r="Q19" s="3">
        <v>27.395302631402899</v>
      </c>
      <c r="S19" s="4">
        <f t="shared" si="3"/>
        <v>23731235.873270635</v>
      </c>
      <c r="T19" s="4">
        <f t="shared" si="10"/>
        <v>27429175.708892137</v>
      </c>
      <c r="U19" s="4">
        <f t="shared" si="11"/>
        <v>32491245.547155637</v>
      </c>
      <c r="V19" s="4">
        <f t="shared" si="12"/>
        <v>25645596.773698073</v>
      </c>
      <c r="W19" s="4"/>
      <c r="X19" s="4"/>
      <c r="Y19" s="4"/>
      <c r="Z19" s="4"/>
      <c r="AB19" s="5">
        <f t="shared" si="4"/>
        <v>5462269135.240346</v>
      </c>
      <c r="AC19" s="5">
        <f t="shared" si="13"/>
        <v>6803439813.1533899</v>
      </c>
      <c r="AD19" s="5">
        <f t="shared" si="14"/>
        <v>6978674911.5708961</v>
      </c>
      <c r="AE19" s="5">
        <f t="shared" si="15"/>
        <v>8121636313.5354052</v>
      </c>
      <c r="AG19" s="5">
        <f t="shared" si="5"/>
        <v>230.17213112751119</v>
      </c>
      <c r="AH19" s="5">
        <f t="shared" si="6"/>
        <v>248.03661201338306</v>
      </c>
      <c r="AI19" s="5">
        <f t="shared" si="7"/>
        <v>214.78631533046374</v>
      </c>
      <c r="AJ19" s="5">
        <f t="shared" si="8"/>
        <v>316.68735905045861</v>
      </c>
    </row>
    <row r="20" spans="1:51" x14ac:dyDescent="0.2">
      <c r="A20">
        <v>19</v>
      </c>
      <c r="B20" s="1" t="s">
        <v>3</v>
      </c>
      <c r="C20" s="1">
        <v>2</v>
      </c>
      <c r="D20" s="1" t="s">
        <v>1</v>
      </c>
      <c r="E20" s="3">
        <v>19.9233717639265</v>
      </c>
      <c r="F20" s="3">
        <v>20.2085582451848</v>
      </c>
      <c r="G20" s="3">
        <v>20.325377681574299</v>
      </c>
      <c r="H20" s="3">
        <v>20.129792390669198</v>
      </c>
      <c r="N20" s="3">
        <v>25.346783370883902</v>
      </c>
      <c r="O20" s="3">
        <v>25.445309472449399</v>
      </c>
      <c r="P20" s="3">
        <v>25.610309777479301</v>
      </c>
      <c r="Q20" s="3">
        <v>25.9973944782787</v>
      </c>
      <c r="S20" s="4">
        <f t="shared" si="3"/>
        <v>7268675.8421164509</v>
      </c>
      <c r="T20" s="4">
        <f t="shared" si="10"/>
        <v>9113208.8231287897</v>
      </c>
      <c r="U20" s="4">
        <f t="shared" si="11"/>
        <v>9997767.5076754019</v>
      </c>
      <c r="V20" s="4">
        <f t="shared" si="12"/>
        <v>8561403.5856853053</v>
      </c>
      <c r="W20" s="4"/>
      <c r="X20" s="4"/>
      <c r="Y20" s="4"/>
      <c r="Z20" s="4"/>
      <c r="AB20" s="5">
        <f t="shared" si="4"/>
        <v>1474473931.7330499</v>
      </c>
      <c r="AC20" s="5">
        <f t="shared" si="13"/>
        <v>1600577591.1372738</v>
      </c>
      <c r="AD20" s="5">
        <f t="shared" si="14"/>
        <v>1836377383.986758</v>
      </c>
      <c r="AE20" s="5">
        <f t="shared" si="15"/>
        <v>2535019163.4339986</v>
      </c>
      <c r="AG20" s="5">
        <f t="shared" si="5"/>
        <v>202.85316937503174</v>
      </c>
      <c r="AH20" s="5">
        <f t="shared" si="6"/>
        <v>175.63271315314336</v>
      </c>
      <c r="AI20" s="5">
        <f t="shared" si="7"/>
        <v>183.67874453741297</v>
      </c>
      <c r="AJ20" s="5">
        <f t="shared" si="8"/>
        <v>296.09854716726107</v>
      </c>
    </row>
    <row r="21" spans="1:51" x14ac:dyDescent="0.2">
      <c r="B21" s="1"/>
      <c r="C21" s="1"/>
      <c r="D21" s="1"/>
      <c r="E21" s="3"/>
      <c r="F21" s="3"/>
      <c r="G21" s="3"/>
      <c r="H21" s="3"/>
      <c r="N21" s="3"/>
      <c r="O21" s="3"/>
      <c r="P21" s="3"/>
      <c r="Q21" s="3"/>
      <c r="S21" s="4"/>
      <c r="T21" s="4"/>
      <c r="U21" s="4"/>
      <c r="V21" s="4"/>
      <c r="W21" s="4"/>
      <c r="X21" s="4"/>
      <c r="Y21" s="4"/>
      <c r="Z21" s="4"/>
      <c r="AB21" s="5"/>
      <c r="AC21" s="5"/>
      <c r="AD21" s="5"/>
      <c r="AE21" s="5"/>
      <c r="AG21" s="5"/>
      <c r="AH21" s="5"/>
      <c r="AI21" s="5"/>
      <c r="AJ21" s="5"/>
    </row>
    <row r="22" spans="1:51" x14ac:dyDescent="0.2">
      <c r="B22" s="1"/>
      <c r="C22" s="1"/>
      <c r="D22" s="1"/>
      <c r="E22" s="3"/>
      <c r="F22" s="3"/>
      <c r="G22" s="3"/>
      <c r="H22" s="3"/>
      <c r="N22" s="3"/>
      <c r="O22" s="3"/>
      <c r="P22" s="3"/>
      <c r="Q22" s="3"/>
      <c r="S22" s="4"/>
      <c r="T22" s="4"/>
      <c r="U22" s="4"/>
      <c r="V22" s="4"/>
      <c r="W22" s="4"/>
      <c r="X22" s="4"/>
      <c r="Y22" s="4"/>
      <c r="Z22" s="4"/>
      <c r="AB22" s="5"/>
      <c r="AC22" s="5"/>
      <c r="AD22" s="5"/>
      <c r="AE22" s="5"/>
      <c r="AG22" s="5"/>
      <c r="AH22" s="5"/>
      <c r="AI22" s="5"/>
      <c r="AJ22" s="5"/>
    </row>
    <row r="23" spans="1:51" x14ac:dyDescent="0.2">
      <c r="B23" s="1"/>
      <c r="C23" s="1"/>
      <c r="D23" s="1"/>
      <c r="E23" s="3"/>
      <c r="F23" s="3"/>
      <c r="G23" s="3"/>
      <c r="H23" s="3"/>
      <c r="N23" s="3"/>
      <c r="O23" s="3"/>
      <c r="P23" s="3"/>
      <c r="Q23" s="3"/>
      <c r="S23" s="4"/>
      <c r="T23" s="4"/>
      <c r="U23" s="4"/>
      <c r="V23" s="4"/>
      <c r="W23" s="4"/>
      <c r="X23" s="4"/>
      <c r="Y23" s="4"/>
      <c r="Z23" s="4"/>
      <c r="AB23" s="5"/>
      <c r="AC23" s="5"/>
      <c r="AD23" s="5"/>
      <c r="AE23" s="5"/>
      <c r="AG23" s="5"/>
      <c r="AH23" s="5"/>
      <c r="AI23" s="5"/>
      <c r="AJ23" s="5"/>
    </row>
    <row r="24" spans="1:51" x14ac:dyDescent="0.2">
      <c r="B24" s="1"/>
      <c r="C24" s="1"/>
      <c r="D24" s="1"/>
      <c r="E24" s="3"/>
      <c r="F24" s="3"/>
      <c r="G24" s="3"/>
      <c r="H24" s="3"/>
      <c r="N24" s="3"/>
      <c r="O24" s="3"/>
      <c r="P24" s="3"/>
      <c r="Q24" s="3"/>
      <c r="S24" s="4"/>
      <c r="T24" s="4"/>
      <c r="U24" s="4"/>
      <c r="V24" s="4"/>
      <c r="W24" s="4"/>
      <c r="X24" s="4"/>
      <c r="Y24" s="4"/>
      <c r="Z24" s="4"/>
      <c r="AB24" s="5"/>
      <c r="AC24" s="5"/>
      <c r="AD24" s="5"/>
      <c r="AE24" s="5"/>
      <c r="AG24" s="5"/>
      <c r="AH24" s="5"/>
      <c r="AI24" s="5"/>
      <c r="AJ24" s="5"/>
    </row>
    <row r="25" spans="1:51" x14ac:dyDescent="0.2">
      <c r="B25" s="11"/>
      <c r="C25" s="11"/>
      <c r="D25" s="11"/>
      <c r="E25" s="12"/>
      <c r="F25" s="12"/>
      <c r="G25" s="12"/>
      <c r="H25" s="12"/>
      <c r="N25" s="12"/>
      <c r="O25" s="12"/>
      <c r="P25" s="12"/>
      <c r="Q25" s="12"/>
      <c r="S25" s="4"/>
      <c r="T25" s="4"/>
      <c r="U25" s="4"/>
      <c r="V25" s="4"/>
      <c r="W25" s="4"/>
      <c r="X25" s="4"/>
      <c r="Y25" s="4"/>
      <c r="Z25" s="4"/>
      <c r="AB25" s="5"/>
      <c r="AC25" s="5"/>
      <c r="AD25" s="5"/>
      <c r="AE25" s="5"/>
      <c r="AG25" s="5"/>
      <c r="AH25" s="5"/>
      <c r="AI25" s="5"/>
      <c r="AJ25" s="5"/>
      <c r="AN25" s="5">
        <f>AVERAGE(AN4:AQ4)</f>
        <v>183.48544066497476</v>
      </c>
      <c r="AR25" s="5">
        <f>AVERAGE(AR4:AU4)</f>
        <v>216.12340682493098</v>
      </c>
      <c r="AV25" s="5"/>
      <c r="AW25" s="5"/>
      <c r="AX25" s="5"/>
      <c r="AY25" s="5"/>
    </row>
    <row r="26" spans="1:51" x14ac:dyDescent="0.2">
      <c r="E26" s="13"/>
      <c r="F26" s="13"/>
      <c r="G26" s="13"/>
      <c r="H26" s="13"/>
      <c r="N26" s="13"/>
      <c r="O26" s="13"/>
      <c r="P26" s="13"/>
      <c r="Q26" s="13"/>
      <c r="S26" s="4"/>
      <c r="T26" s="4"/>
      <c r="U26" s="4"/>
      <c r="V26" s="4"/>
      <c r="W26" s="4"/>
      <c r="X26" s="4"/>
      <c r="Y26" s="4"/>
      <c r="Z26" s="4"/>
      <c r="AB26" s="5"/>
      <c r="AC26" s="5"/>
      <c r="AD26" s="5"/>
      <c r="AE26" s="5"/>
      <c r="AG26" s="5"/>
      <c r="AH26" s="5"/>
      <c r="AI26" s="5"/>
      <c r="AJ26" s="5"/>
      <c r="AN26">
        <f>AN4/$AN$25</f>
        <v>0.93428573378783053</v>
      </c>
      <c r="AO26">
        <f>AO4/$AN$25</f>
        <v>1.1042416813985385</v>
      </c>
      <c r="AP26">
        <f>AP4/$AN$25</f>
        <v>0.89142677629277045</v>
      </c>
      <c r="AQ26">
        <f>AQ4/$AN$25</f>
        <v>1.0700458085208606</v>
      </c>
      <c r="AR26">
        <f>AR4/$AR$25</f>
        <v>0.91278531662857398</v>
      </c>
      <c r="AS26">
        <f>AS4/$AR$25</f>
        <v>0.90230902415954306</v>
      </c>
      <c r="AT26">
        <f>AT4/$AR$25</f>
        <v>1.0350775612938918</v>
      </c>
      <c r="AU26">
        <f>AU4/$AR$25</f>
        <v>1.1498280979179907</v>
      </c>
    </row>
    <row r="27" spans="1:51" x14ac:dyDescent="0.2">
      <c r="E27" s="13"/>
      <c r="F27" s="13"/>
      <c r="G27" s="13"/>
      <c r="H27" s="13"/>
      <c r="N27" s="13"/>
      <c r="O27" s="13"/>
      <c r="P27" s="13"/>
      <c r="Q27" s="13"/>
      <c r="S27" s="4"/>
      <c r="T27" s="4"/>
      <c r="U27" s="4"/>
      <c r="V27" s="4"/>
      <c r="W27" s="4"/>
      <c r="X27" s="4"/>
      <c r="Y27" s="4"/>
      <c r="Z27" s="4"/>
      <c r="AB27" s="5"/>
      <c r="AC27" s="5"/>
      <c r="AD27" s="5"/>
      <c r="AE27" s="5"/>
      <c r="AG27" s="5"/>
      <c r="AH27" s="5"/>
      <c r="AI27" s="5"/>
      <c r="AJ27" s="5"/>
    </row>
    <row r="28" spans="1:51" x14ac:dyDescent="0.2">
      <c r="E28" s="13"/>
      <c r="F28" s="13"/>
      <c r="G28" s="13"/>
      <c r="H28" s="13"/>
      <c r="N28" s="13"/>
      <c r="O28" s="13"/>
      <c r="P28" s="13"/>
      <c r="Q28" s="13"/>
      <c r="S28" s="4"/>
      <c r="T28" s="4"/>
      <c r="U28" s="4"/>
      <c r="V28" s="4"/>
      <c r="W28" s="4"/>
      <c r="X28" s="4"/>
      <c r="Y28" s="4"/>
      <c r="Z28" s="4"/>
      <c r="AB28" s="5"/>
      <c r="AC28" s="5"/>
      <c r="AD28" s="5"/>
      <c r="AE28" s="5"/>
      <c r="AG28" s="5"/>
      <c r="AH28" s="5"/>
      <c r="AI28" s="5"/>
      <c r="AJ28" s="5"/>
      <c r="AN28" s="5">
        <f>AVERAGE(AN8:AQ8)</f>
        <v>255.97144071711409</v>
      </c>
      <c r="AR28" s="5">
        <f>AVERAGE(AR8:AU8)</f>
        <v>252.42060438045417</v>
      </c>
    </row>
    <row r="29" spans="1:51" x14ac:dyDescent="0.2">
      <c r="E29" s="13"/>
      <c r="F29" s="13"/>
      <c r="G29" s="13"/>
      <c r="H29" s="13"/>
      <c r="N29" s="13"/>
      <c r="O29" s="13"/>
      <c r="P29" s="13"/>
      <c r="Q29" s="13"/>
      <c r="S29" s="4"/>
      <c r="T29" s="4"/>
      <c r="U29" s="4"/>
      <c r="V29" s="4"/>
      <c r="W29" s="4"/>
      <c r="X29" s="4"/>
      <c r="Y29" s="4"/>
      <c r="Z29" s="4"/>
      <c r="AB29" s="5"/>
      <c r="AC29" s="5"/>
      <c r="AD29" s="5"/>
      <c r="AE29" s="5"/>
      <c r="AG29" s="5"/>
      <c r="AH29" s="5"/>
      <c r="AI29" s="5"/>
      <c r="AJ29" s="5"/>
      <c r="AN29">
        <f>AN8/$AN$28</f>
        <v>0.98579492183631579</v>
      </c>
      <c r="AO29">
        <f>AO8/$AN$28</f>
        <v>1.0061169179042118</v>
      </c>
      <c r="AP29">
        <f>AP8/$AN$28</f>
        <v>0.9676420339842251</v>
      </c>
      <c r="AQ29">
        <f>AQ8/$AN$28</f>
        <v>1.0404461262752476</v>
      </c>
      <c r="AR29">
        <f>AR8/$AR$28</f>
        <v>0.91185951991696546</v>
      </c>
      <c r="AS29">
        <f>AS8/$AR$28</f>
        <v>0.98263219289157766</v>
      </c>
      <c r="AT29">
        <f>AT8/$AR$28</f>
        <v>0.85090642999464827</v>
      </c>
      <c r="AU29">
        <f>AU8/$AR$28</f>
        <v>1.2546018571968083</v>
      </c>
    </row>
    <row r="30" spans="1:51" x14ac:dyDescent="0.2">
      <c r="E30" s="13"/>
      <c r="F30" s="13"/>
      <c r="G30" s="13"/>
      <c r="H30" s="13"/>
      <c r="N30" s="13"/>
      <c r="O30" s="13"/>
      <c r="P30" s="13"/>
      <c r="Q30" s="13"/>
      <c r="S30" s="4"/>
      <c r="T30" s="4"/>
      <c r="U30" s="4"/>
      <c r="V30" s="4"/>
      <c r="W30" s="4"/>
      <c r="X30" s="4"/>
      <c r="Y30" s="4"/>
      <c r="Z30" s="4"/>
      <c r="AB30" s="5"/>
      <c r="AC30" s="5"/>
      <c r="AD30" s="5"/>
      <c r="AE30" s="5"/>
      <c r="AG30" s="5"/>
      <c r="AH30" s="5"/>
      <c r="AI30" s="5"/>
      <c r="AJ30" s="5"/>
    </row>
    <row r="31" spans="1:51" x14ac:dyDescent="0.2">
      <c r="E31" s="13"/>
      <c r="F31" s="13"/>
      <c r="G31" s="13"/>
      <c r="H31" s="13"/>
      <c r="N31" s="13"/>
      <c r="O31" s="13"/>
      <c r="P31" s="13"/>
      <c r="Q31" s="13"/>
      <c r="S31" s="4"/>
      <c r="T31" s="4"/>
      <c r="U31" s="4"/>
      <c r="V31" s="4"/>
      <c r="W31" s="4"/>
      <c r="X31" s="4"/>
      <c r="Y31" s="4"/>
      <c r="Z31" s="4"/>
      <c r="AB31" s="5"/>
      <c r="AC31" s="5"/>
      <c r="AD31" s="5"/>
      <c r="AE31" s="5"/>
      <c r="AG31" s="5"/>
      <c r="AH31" s="5"/>
      <c r="AI31" s="5"/>
      <c r="AJ31" s="5"/>
    </row>
    <row r="32" spans="1:51" x14ac:dyDescent="0.2">
      <c r="E32" s="13"/>
      <c r="F32" s="13"/>
      <c r="G32" s="13"/>
      <c r="H32" s="13"/>
      <c r="N32" s="13"/>
      <c r="O32" s="13"/>
      <c r="P32" s="13"/>
      <c r="Q32" s="13"/>
      <c r="S32" s="4"/>
      <c r="T32" s="4"/>
      <c r="U32" s="4"/>
      <c r="V32" s="4"/>
      <c r="W32" s="4"/>
      <c r="X32" s="4"/>
      <c r="Y32" s="4"/>
      <c r="Z32" s="4"/>
      <c r="AB32" s="5"/>
      <c r="AC32" s="5"/>
      <c r="AD32" s="5"/>
      <c r="AE32" s="5"/>
      <c r="AG32" s="5"/>
      <c r="AH32" s="5"/>
      <c r="AI32" s="5"/>
      <c r="AJ32" s="5"/>
    </row>
    <row r="33" spans="5:59" x14ac:dyDescent="0.2">
      <c r="E33" s="13"/>
      <c r="F33" s="13"/>
      <c r="G33" s="13"/>
      <c r="H33" s="13"/>
      <c r="N33" s="13"/>
      <c r="O33" s="13"/>
      <c r="P33" s="13"/>
      <c r="Q33" s="13"/>
      <c r="S33" s="4"/>
      <c r="T33" s="4"/>
      <c r="U33" s="4"/>
      <c r="V33" s="4"/>
      <c r="W33" s="4"/>
      <c r="X33" s="4"/>
      <c r="Y33" s="4"/>
      <c r="Z33" s="4"/>
      <c r="AB33" s="5"/>
      <c r="AC33" s="5"/>
      <c r="AD33" s="5"/>
      <c r="AE33" s="5"/>
      <c r="AG33" s="5"/>
      <c r="AH33" s="5"/>
      <c r="AI33" s="5"/>
      <c r="AJ33" s="5"/>
    </row>
    <row r="34" spans="5:59" x14ac:dyDescent="0.2">
      <c r="E34" s="13"/>
      <c r="F34" s="13"/>
      <c r="G34" s="13"/>
      <c r="H34" s="13"/>
      <c r="I34" s="13"/>
      <c r="J34" s="13"/>
      <c r="K34" s="13"/>
      <c r="L34" s="13"/>
      <c r="N34" s="13"/>
      <c r="O34" s="13"/>
      <c r="P34" s="13"/>
      <c r="Q34" s="13"/>
      <c r="S34" s="4"/>
      <c r="T34" s="4"/>
      <c r="U34" s="4"/>
      <c r="V34" s="4"/>
      <c r="W34" s="4"/>
      <c r="X34" s="4"/>
      <c r="Y34" s="4"/>
      <c r="Z34" s="4"/>
      <c r="AB34" s="5"/>
      <c r="AC34" s="5"/>
      <c r="AD34" s="5"/>
      <c r="AE34" s="5"/>
      <c r="AG34" s="5"/>
      <c r="AH34" s="5"/>
      <c r="AI34" s="5"/>
      <c r="AJ34" s="5"/>
    </row>
    <row r="35" spans="5:59" x14ac:dyDescent="0.2">
      <c r="E35" s="13"/>
      <c r="F35" s="13"/>
      <c r="G35" s="13"/>
      <c r="H35" s="13"/>
      <c r="I35" s="13"/>
      <c r="J35" s="13"/>
      <c r="K35" s="13"/>
      <c r="L35" s="13"/>
      <c r="N35" s="13"/>
      <c r="O35" s="13"/>
      <c r="P35" s="13"/>
      <c r="Q35" s="13"/>
      <c r="S35" s="4"/>
      <c r="T35" s="4"/>
      <c r="U35" s="4"/>
      <c r="V35" s="4"/>
      <c r="W35" s="4"/>
      <c r="X35" s="4"/>
      <c r="Y35" s="4"/>
      <c r="Z35" s="4"/>
      <c r="AB35" s="5"/>
      <c r="AC35" s="5"/>
      <c r="AD35" s="5"/>
      <c r="AE35" s="5"/>
      <c r="AG35" s="5"/>
      <c r="AH35" s="5"/>
      <c r="AI35" s="5"/>
      <c r="AJ35" s="5"/>
    </row>
    <row r="36" spans="5:59" x14ac:dyDescent="0.2">
      <c r="E36" s="13"/>
      <c r="F36" s="13"/>
      <c r="G36" s="13"/>
      <c r="H36" s="13"/>
      <c r="I36" s="13"/>
      <c r="J36" s="13"/>
      <c r="K36" s="13"/>
      <c r="L36" s="13"/>
      <c r="N36" s="13"/>
      <c r="O36" s="13"/>
      <c r="P36" s="13"/>
      <c r="Q36" s="13"/>
      <c r="S36" s="4"/>
      <c r="T36" s="4"/>
      <c r="U36" s="4"/>
      <c r="V36" s="4"/>
      <c r="W36" s="4"/>
      <c r="X36" s="4"/>
      <c r="Y36" s="4"/>
      <c r="Z36" s="4"/>
      <c r="AB36" s="5"/>
      <c r="AC36" s="5"/>
      <c r="AD36" s="5"/>
      <c r="AE36" s="5"/>
      <c r="AG36" s="5"/>
      <c r="AH36" s="5"/>
      <c r="AI36" s="5"/>
      <c r="AJ36" s="5"/>
      <c r="AV36" s="5"/>
    </row>
    <row r="37" spans="5:59" x14ac:dyDescent="0.2">
      <c r="E37" s="13"/>
      <c r="F37" s="13"/>
      <c r="G37" s="13"/>
      <c r="H37" s="13"/>
      <c r="I37" s="13"/>
      <c r="J37" s="13"/>
      <c r="K37" s="13"/>
      <c r="L37" s="13"/>
      <c r="N37" s="13"/>
      <c r="O37" s="13"/>
      <c r="P37" s="13"/>
      <c r="Q37" s="13"/>
      <c r="S37" s="4"/>
      <c r="T37" s="4"/>
      <c r="U37" s="4"/>
      <c r="V37" s="4"/>
      <c r="W37" s="4"/>
      <c r="X37" s="4"/>
      <c r="Y37" s="4"/>
      <c r="Z37" s="4"/>
      <c r="AB37" s="5"/>
      <c r="AC37" s="5"/>
      <c r="AD37" s="5"/>
      <c r="AE37" s="5"/>
      <c r="AG37" s="5"/>
      <c r="AH37" s="5"/>
      <c r="AI37" s="5"/>
      <c r="AJ37" s="5"/>
    </row>
    <row r="38" spans="5:59" x14ac:dyDescent="0.2">
      <c r="AB38" s="5"/>
    </row>
    <row r="39" spans="5:59" x14ac:dyDescent="0.2">
      <c r="AV39" s="5"/>
    </row>
    <row r="42" spans="5:59" x14ac:dyDescent="0.2">
      <c r="AN42" s="8"/>
      <c r="AO42" s="8"/>
      <c r="AP42" s="8"/>
      <c r="AQ42" s="8"/>
      <c r="AR42" s="8"/>
      <c r="AS42" s="8"/>
      <c r="AT42" s="8"/>
      <c r="AU42" s="8"/>
      <c r="AV42" s="9"/>
      <c r="AW42" s="9"/>
      <c r="AX42" s="9"/>
      <c r="AY42" s="9"/>
      <c r="AZ42" s="8"/>
      <c r="BA42" s="8"/>
      <c r="BB42" s="8"/>
      <c r="BC42" s="8"/>
      <c r="BD42" s="8"/>
      <c r="BE42" s="8"/>
      <c r="BF42" s="8"/>
      <c r="BG42" s="8"/>
    </row>
    <row r="43" spans="5:59" x14ac:dyDescent="0.2"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</row>
    <row r="44" spans="5:59" x14ac:dyDescent="0.2"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9"/>
      <c r="BE44" s="9"/>
      <c r="BF44" s="9"/>
      <c r="BG44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36A0C-760C-9F4E-8B04-612D9710DCF3}">
  <dimension ref="A1:AY49"/>
  <sheetViews>
    <sheetView tabSelected="1" topLeftCell="AE1" zoomScale="75" workbookViewId="0">
      <selection activeCell="AM27" sqref="AM27"/>
    </sheetView>
  </sheetViews>
  <sheetFormatPr baseColWidth="10" defaultRowHeight="16" x14ac:dyDescent="0.2"/>
  <cols>
    <col min="2" max="2" width="28.5" bestFit="1" customWidth="1"/>
    <col min="5" max="8" width="12.33203125" bestFit="1" customWidth="1"/>
    <col min="9" max="13" width="15.83203125" bestFit="1" customWidth="1"/>
    <col min="15" max="15" width="25" customWidth="1"/>
    <col min="16" max="18" width="19.5" bestFit="1" customWidth="1"/>
    <col min="20" max="23" width="18.5" bestFit="1" customWidth="1"/>
    <col min="25" max="28" width="17.6640625" bestFit="1" customWidth="1"/>
    <col min="31" max="31" width="28.5" bestFit="1" customWidth="1"/>
    <col min="32" max="37" width="13.6640625" bestFit="1" customWidth="1"/>
    <col min="39" max="43" width="13.6640625" bestFit="1" customWidth="1"/>
    <col min="45" max="45" width="11.5" bestFit="1" customWidth="1"/>
  </cols>
  <sheetData>
    <row r="1" spans="1:45" x14ac:dyDescent="0.2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8</v>
      </c>
      <c r="G1" s="2" t="s">
        <v>8</v>
      </c>
      <c r="H1" s="2" t="s">
        <v>8</v>
      </c>
      <c r="J1" s="2" t="s">
        <v>9</v>
      </c>
      <c r="K1" s="2" t="s">
        <v>9</v>
      </c>
      <c r="L1" s="2" t="s">
        <v>9</v>
      </c>
      <c r="M1" s="2" t="s">
        <v>9</v>
      </c>
      <c r="O1" s="2" t="s">
        <v>10</v>
      </c>
      <c r="P1" s="2" t="s">
        <v>10</v>
      </c>
      <c r="Q1" s="2" t="s">
        <v>10</v>
      </c>
      <c r="R1" s="2" t="s">
        <v>10</v>
      </c>
      <c r="T1" s="2" t="s">
        <v>11</v>
      </c>
      <c r="U1" s="2" t="s">
        <v>11</v>
      </c>
      <c r="V1" s="2" t="s">
        <v>11</v>
      </c>
      <c r="W1" s="2" t="s">
        <v>11</v>
      </c>
      <c r="Y1" s="2" t="s">
        <v>12</v>
      </c>
      <c r="Z1" s="2" t="s">
        <v>12</v>
      </c>
      <c r="AA1" s="2" t="s">
        <v>12</v>
      </c>
      <c r="AB1" s="2" t="s">
        <v>12</v>
      </c>
      <c r="AE1" t="s">
        <v>16</v>
      </c>
    </row>
    <row r="2" spans="1:45" x14ac:dyDescent="0.2">
      <c r="A2">
        <v>1</v>
      </c>
      <c r="B2" s="1" t="s">
        <v>0</v>
      </c>
      <c r="C2" s="1">
        <v>1</v>
      </c>
      <c r="D2" s="1" t="s">
        <v>1</v>
      </c>
      <c r="E2" s="3">
        <v>20.327737850888902</v>
      </c>
      <c r="F2" s="3">
        <v>20.8761335885462</v>
      </c>
      <c r="G2" s="3">
        <v>20.866226828182</v>
      </c>
      <c r="H2" s="3">
        <v>20.844917390108002</v>
      </c>
      <c r="J2" s="3">
        <v>26.1763490847155</v>
      </c>
      <c r="K2" s="3">
        <v>26.508160642418002</v>
      </c>
      <c r="L2" s="3">
        <v>26.483568401256498</v>
      </c>
      <c r="M2" s="3">
        <v>26.645626293823799</v>
      </c>
      <c r="O2" s="4">
        <f t="shared" ref="O2:R20" si="0">2.21^E2</f>
        <v>10016496.816757394</v>
      </c>
      <c r="P2" s="4">
        <f t="shared" si="0"/>
        <v>15473163.418065835</v>
      </c>
      <c r="Q2" s="4">
        <f t="shared" si="0"/>
        <v>15352082.677234681</v>
      </c>
      <c r="R2" s="4">
        <f t="shared" si="0"/>
        <v>15094839.330681192</v>
      </c>
      <c r="T2" s="5">
        <f t="shared" ref="T2:W20" si="1">2.3^J2</f>
        <v>2942483994.887949</v>
      </c>
      <c r="U2" s="5">
        <f t="shared" si="1"/>
        <v>3879176909.3006339</v>
      </c>
      <c r="V2" s="5">
        <f t="shared" si="1"/>
        <v>3800527573.9133282</v>
      </c>
      <c r="W2" s="5">
        <f t="shared" si="1"/>
        <v>4349754425.0647898</v>
      </c>
      <c r="Y2" s="5">
        <f>T2/O2</f>
        <v>293.76378275938083</v>
      </c>
      <c r="Z2" s="5">
        <f t="shared" ref="Z2:AB15" si="2">U2/P2</f>
        <v>250.70354422622236</v>
      </c>
      <c r="AA2" s="5">
        <f t="shared" si="2"/>
        <v>247.55778442680355</v>
      </c>
      <c r="AB2" s="5">
        <f t="shared" si="2"/>
        <v>288.16169087826233</v>
      </c>
      <c r="AE2" s="1" t="s">
        <v>0</v>
      </c>
      <c r="AF2" s="10">
        <v>130.10295431897217</v>
      </c>
      <c r="AG2" s="10">
        <v>152.5037352522389</v>
      </c>
      <c r="AH2" s="10">
        <v>141.61913753669364</v>
      </c>
      <c r="AI2" s="10">
        <v>130.35521422546037</v>
      </c>
      <c r="AK2" s="5"/>
      <c r="AM2" s="5"/>
    </row>
    <row r="3" spans="1:45" x14ac:dyDescent="0.2">
      <c r="A3">
        <v>2</v>
      </c>
      <c r="B3" s="1" t="s">
        <v>2</v>
      </c>
      <c r="C3" s="1">
        <v>1</v>
      </c>
      <c r="D3" s="1" t="s">
        <v>1</v>
      </c>
      <c r="E3" s="3">
        <v>21.219527435138101</v>
      </c>
      <c r="F3" s="3">
        <v>21.6409309548221</v>
      </c>
      <c r="G3" s="3">
        <v>21.3401142452614</v>
      </c>
      <c r="H3" s="3">
        <v>21.213510271229101</v>
      </c>
      <c r="J3" s="3">
        <v>26.390527423264199</v>
      </c>
      <c r="K3" s="3">
        <v>26.684607392575</v>
      </c>
      <c r="L3" s="3">
        <v>26.6089361481447</v>
      </c>
      <c r="M3" s="3">
        <v>26.752516998922399</v>
      </c>
      <c r="O3" s="4">
        <f t="shared" si="0"/>
        <v>20316144.817790303</v>
      </c>
      <c r="P3" s="4">
        <f t="shared" si="0"/>
        <v>28377191.840651955</v>
      </c>
      <c r="Q3" s="4">
        <f t="shared" si="0"/>
        <v>22354783.367462732</v>
      </c>
      <c r="R3" s="4">
        <f t="shared" si="0"/>
        <v>20219435.903022978</v>
      </c>
      <c r="T3" s="5">
        <f t="shared" si="1"/>
        <v>3517129637.1364861</v>
      </c>
      <c r="U3" s="5">
        <f t="shared" si="1"/>
        <v>4493298669.4438124</v>
      </c>
      <c r="V3" s="5">
        <f t="shared" si="1"/>
        <v>4218838412.4359956</v>
      </c>
      <c r="W3" s="5">
        <f t="shared" si="1"/>
        <v>4754776220.3925476</v>
      </c>
      <c r="Y3" s="5">
        <f t="shared" ref="Y3:AB20" si="3">T3/O3</f>
        <v>173.11993336731041</v>
      </c>
      <c r="Z3" s="5">
        <f t="shared" si="2"/>
        <v>158.34190693269741</v>
      </c>
      <c r="AA3" s="5">
        <f t="shared" si="2"/>
        <v>188.72195462992016</v>
      </c>
      <c r="AB3" s="5">
        <f t="shared" si="2"/>
        <v>235.15869795762541</v>
      </c>
      <c r="AE3" s="1" t="s">
        <v>2</v>
      </c>
      <c r="AF3" s="10">
        <v>108.3443805899952</v>
      </c>
      <c r="AG3" s="10">
        <v>105.6302973398447</v>
      </c>
      <c r="AH3" s="10">
        <v>107.79737300446217</v>
      </c>
      <c r="AI3" s="10">
        <v>123.25534223557581</v>
      </c>
      <c r="AK3" s="5"/>
      <c r="AM3" s="5"/>
      <c r="AS3" s="5"/>
    </row>
    <row r="4" spans="1:45" x14ac:dyDescent="0.2">
      <c r="B4" s="1"/>
      <c r="C4" s="1"/>
      <c r="D4" s="1"/>
      <c r="E4" s="3"/>
      <c r="F4" s="3"/>
      <c r="G4" s="3"/>
      <c r="H4" s="3"/>
      <c r="J4" s="3"/>
      <c r="K4" s="3"/>
      <c r="L4" s="3"/>
      <c r="M4" s="3"/>
      <c r="O4" s="4"/>
      <c r="P4" s="4"/>
      <c r="Q4" s="4"/>
      <c r="R4" s="4"/>
      <c r="T4" s="5"/>
      <c r="U4" s="5"/>
      <c r="V4" s="5"/>
      <c r="W4" s="5"/>
      <c r="Y4" s="5"/>
      <c r="Z4" s="5"/>
      <c r="AA4" s="5"/>
      <c r="AB4" s="5"/>
      <c r="AE4" s="1" t="s">
        <v>0</v>
      </c>
      <c r="AF4" s="10">
        <v>81.328430843517893</v>
      </c>
      <c r="AG4" s="10">
        <v>117.62145045504568</v>
      </c>
      <c r="AH4" s="10">
        <v>109.78336440526546</v>
      </c>
      <c r="AI4" s="10">
        <v>97.511292854611213</v>
      </c>
      <c r="AK4" s="5"/>
      <c r="AS4" s="5"/>
    </row>
    <row r="5" spans="1:45" x14ac:dyDescent="0.2">
      <c r="B5" s="1"/>
      <c r="C5" s="1"/>
      <c r="D5" s="1"/>
      <c r="E5" s="3"/>
      <c r="F5" s="3"/>
      <c r="G5" s="3"/>
      <c r="H5" s="3"/>
      <c r="J5" s="3"/>
      <c r="K5" s="3"/>
      <c r="L5" s="3"/>
      <c r="M5" s="3"/>
      <c r="O5" s="4"/>
      <c r="P5" s="4"/>
      <c r="Q5" s="4"/>
      <c r="R5" s="4"/>
      <c r="T5" s="5"/>
      <c r="U5" s="5"/>
      <c r="V5" s="5"/>
      <c r="W5" s="5"/>
      <c r="Y5" s="5"/>
      <c r="Z5" s="5"/>
      <c r="AA5" s="5"/>
      <c r="AB5" s="5"/>
      <c r="AE5" s="1" t="s">
        <v>2</v>
      </c>
      <c r="AF5" s="10">
        <v>150.64035640591936</v>
      </c>
      <c r="AG5" s="10">
        <v>217.26665031551531</v>
      </c>
      <c r="AH5" s="10">
        <v>173.01172099686812</v>
      </c>
      <c r="AI5" s="10">
        <v>183.7629778720239</v>
      </c>
      <c r="AK5" s="5"/>
      <c r="AS5" s="5"/>
    </row>
    <row r="6" spans="1:45" x14ac:dyDescent="0.2">
      <c r="A6">
        <v>5</v>
      </c>
      <c r="B6" s="1" t="s">
        <v>2</v>
      </c>
      <c r="C6" s="1">
        <v>1</v>
      </c>
      <c r="D6" s="1" t="s">
        <v>1</v>
      </c>
      <c r="E6" s="3">
        <v>21.340138900405702</v>
      </c>
      <c r="F6" s="3">
        <v>21.830572542541301</v>
      </c>
      <c r="G6" s="3">
        <v>21.653546595915699</v>
      </c>
      <c r="H6" s="3">
        <v>21.667485394596799</v>
      </c>
      <c r="J6" s="3">
        <v>27.159665589835299</v>
      </c>
      <c r="K6" s="3">
        <v>27.409405822766001</v>
      </c>
      <c r="L6" s="3">
        <v>27.386217374239799</v>
      </c>
      <c r="M6" s="3">
        <v>27.3070183574639</v>
      </c>
      <c r="O6" s="4">
        <f t="shared" si="0"/>
        <v>22355220.437815126</v>
      </c>
      <c r="P6" s="4">
        <f t="shared" si="0"/>
        <v>32982267.811356314</v>
      </c>
      <c r="Q6" s="4">
        <f t="shared" si="0"/>
        <v>28662505.133042343</v>
      </c>
      <c r="R6" s="4">
        <f t="shared" si="0"/>
        <v>28981079.623835947</v>
      </c>
      <c r="T6" s="5">
        <f t="shared" si="1"/>
        <v>6674320549.0046396</v>
      </c>
      <c r="U6" s="5">
        <f t="shared" si="1"/>
        <v>8217601080.0602016</v>
      </c>
      <c r="V6" s="5">
        <f t="shared" si="1"/>
        <v>8060410266.2404413</v>
      </c>
      <c r="W6" s="5">
        <f t="shared" si="1"/>
        <v>7545858525.8961086</v>
      </c>
      <c r="Y6" s="5">
        <f t="shared" si="3"/>
        <v>298.55758155328442</v>
      </c>
      <c r="Z6" s="5">
        <f t="shared" si="2"/>
        <v>249.15209369656358</v>
      </c>
      <c r="AA6" s="5">
        <f t="shared" si="2"/>
        <v>281.21792665458059</v>
      </c>
      <c r="AB6" s="5">
        <f t="shared" si="2"/>
        <v>260.37189172517571</v>
      </c>
      <c r="AE6" s="11" t="s">
        <v>3</v>
      </c>
      <c r="AF6" s="10">
        <v>246.92931403425027</v>
      </c>
      <c r="AG6" s="10">
        <v>294.14114371744614</v>
      </c>
      <c r="AH6" s="10">
        <v>152.05962325965731</v>
      </c>
      <c r="AI6" s="10">
        <v>201.21265925528505</v>
      </c>
      <c r="AK6" s="5"/>
      <c r="AS6" s="5"/>
    </row>
    <row r="7" spans="1:45" x14ac:dyDescent="0.2">
      <c r="A7">
        <v>6</v>
      </c>
      <c r="B7" s="1" t="s">
        <v>0</v>
      </c>
      <c r="C7" s="1">
        <v>1</v>
      </c>
      <c r="D7" s="1" t="s">
        <v>1</v>
      </c>
      <c r="E7" s="3">
        <v>21.012269543074702</v>
      </c>
      <c r="F7" s="3">
        <v>21.492729544425501</v>
      </c>
      <c r="G7" s="3">
        <v>21.3696634153209</v>
      </c>
      <c r="H7" s="3">
        <v>21.4571433930818</v>
      </c>
      <c r="J7" s="3">
        <v>26.402313956959699</v>
      </c>
      <c r="K7" s="3">
        <v>26.829446160907001</v>
      </c>
      <c r="L7" s="3">
        <v>26.7162061036552</v>
      </c>
      <c r="M7" s="3">
        <v>26.6351243235185</v>
      </c>
      <c r="O7" s="4">
        <f t="shared" si="0"/>
        <v>17237063.566959687</v>
      </c>
      <c r="P7" s="4">
        <f t="shared" si="0"/>
        <v>25230740.420925166</v>
      </c>
      <c r="Q7" s="4">
        <f t="shared" si="0"/>
        <v>22884792.105997715</v>
      </c>
      <c r="R7" s="4">
        <f t="shared" si="0"/>
        <v>24528692.564402826</v>
      </c>
      <c r="T7" s="5">
        <f t="shared" si="1"/>
        <v>3551827729.5925732</v>
      </c>
      <c r="U7" s="5">
        <f t="shared" si="1"/>
        <v>5069410982.1801519</v>
      </c>
      <c r="V7" s="5">
        <f t="shared" si="1"/>
        <v>4613127101.0959158</v>
      </c>
      <c r="W7" s="5">
        <f t="shared" si="1"/>
        <v>4311872233.0905342</v>
      </c>
      <c r="Y7" s="5">
        <f t="shared" si="3"/>
        <v>206.0575872331747</v>
      </c>
      <c r="Z7" s="5">
        <f t="shared" si="2"/>
        <v>200.92200615626109</v>
      </c>
      <c r="AA7" s="5">
        <f t="shared" si="2"/>
        <v>201.58046792511144</v>
      </c>
      <c r="AB7" s="5">
        <f t="shared" si="2"/>
        <v>175.78891421828666</v>
      </c>
      <c r="AF7" s="5"/>
      <c r="AG7" s="5"/>
      <c r="AH7" s="5"/>
      <c r="AI7" s="5"/>
      <c r="AK7" s="5"/>
      <c r="AS7" s="5"/>
    </row>
    <row r="8" spans="1:45" x14ac:dyDescent="0.2">
      <c r="A8">
        <v>7</v>
      </c>
      <c r="B8" s="1" t="s">
        <v>3</v>
      </c>
      <c r="C8" s="1">
        <v>1</v>
      </c>
      <c r="D8" s="1" t="s">
        <v>1</v>
      </c>
      <c r="E8" s="3">
        <v>20.528215649095799</v>
      </c>
      <c r="F8" s="3">
        <v>20.795388413920801</v>
      </c>
      <c r="G8" s="3">
        <v>20.857307200444499</v>
      </c>
      <c r="H8" s="3">
        <v>20.8089252849757</v>
      </c>
      <c r="J8" s="3">
        <v>25.5270728906439</v>
      </c>
      <c r="K8" s="3">
        <v>26.027984216338901</v>
      </c>
      <c r="L8" s="3">
        <v>26.244268202938901</v>
      </c>
      <c r="M8" s="3">
        <v>26.062762939839601</v>
      </c>
      <c r="O8" s="4">
        <f t="shared" si="0"/>
        <v>11742453.852400945</v>
      </c>
      <c r="P8" s="4">
        <f t="shared" si="0"/>
        <v>14513464.602221129</v>
      </c>
      <c r="Q8" s="4">
        <f t="shared" si="0"/>
        <v>15243877.48567643</v>
      </c>
      <c r="R8" s="4">
        <f t="shared" si="0"/>
        <v>14670100.59374507</v>
      </c>
      <c r="T8" s="5">
        <f t="shared" si="1"/>
        <v>1713376620.7350538</v>
      </c>
      <c r="U8" s="5">
        <f t="shared" si="1"/>
        <v>2600437417.6977754</v>
      </c>
      <c r="V8" s="5">
        <f t="shared" si="1"/>
        <v>3113739993.8023849</v>
      </c>
      <c r="W8" s="5">
        <f t="shared" si="1"/>
        <v>2676867277.6374578</v>
      </c>
      <c r="Y8" s="5">
        <f t="shared" si="3"/>
        <v>145.91299589265361</v>
      </c>
      <c r="Z8" s="5">
        <f t="shared" si="2"/>
        <v>179.17413167492802</v>
      </c>
      <c r="AA8" s="5">
        <f t="shared" si="2"/>
        <v>204.26167795747119</v>
      </c>
      <c r="AB8" s="5">
        <f t="shared" si="2"/>
        <v>182.47095584189796</v>
      </c>
      <c r="AE8" s="15" t="s">
        <v>3</v>
      </c>
      <c r="AF8" s="10">
        <v>167.43842466969457</v>
      </c>
      <c r="AG8" s="10">
        <v>108.77893339203754</v>
      </c>
      <c r="AH8" s="10">
        <v>139.91611710341485</v>
      </c>
      <c r="AI8" s="10">
        <v>178.30117598505325</v>
      </c>
      <c r="AK8" s="5"/>
      <c r="AS8" s="5"/>
    </row>
    <row r="9" spans="1:45" x14ac:dyDescent="0.2">
      <c r="B9" s="1"/>
      <c r="C9" s="1"/>
      <c r="D9" s="1"/>
      <c r="E9" s="3"/>
      <c r="F9" s="3"/>
      <c r="G9" s="3"/>
      <c r="H9" s="3"/>
      <c r="J9" s="3"/>
      <c r="K9" s="3"/>
      <c r="L9" s="3"/>
      <c r="M9" s="3"/>
      <c r="O9" s="4"/>
      <c r="P9" s="4"/>
      <c r="Q9" s="4"/>
      <c r="R9" s="4"/>
      <c r="T9" s="5"/>
      <c r="U9" s="5"/>
      <c r="V9" s="5"/>
      <c r="W9" s="5"/>
      <c r="Y9" s="5"/>
      <c r="Z9" s="5"/>
      <c r="AA9" s="5"/>
      <c r="AB9" s="5"/>
      <c r="AF9" s="5"/>
      <c r="AG9" s="5"/>
      <c r="AH9" s="5"/>
      <c r="AI9" s="5"/>
      <c r="AK9" s="5"/>
      <c r="AS9" s="5"/>
    </row>
    <row r="10" spans="1:45" x14ac:dyDescent="0.2">
      <c r="B10" s="1"/>
      <c r="C10" s="1"/>
      <c r="D10" s="1"/>
      <c r="E10" s="3"/>
      <c r="F10" s="3"/>
      <c r="G10" s="3"/>
      <c r="H10" s="3"/>
      <c r="J10" s="3"/>
      <c r="K10" s="3"/>
      <c r="L10" s="3"/>
      <c r="M10" s="3"/>
      <c r="O10" s="4"/>
      <c r="P10" s="4"/>
      <c r="Q10" s="4"/>
      <c r="R10" s="4"/>
      <c r="T10" s="5"/>
      <c r="U10" s="5"/>
      <c r="V10" s="5"/>
      <c r="W10" s="5"/>
      <c r="Y10" s="5"/>
      <c r="Z10" s="5"/>
      <c r="AA10" s="5"/>
      <c r="AB10" s="5"/>
      <c r="AF10" s="5"/>
      <c r="AG10" s="5"/>
      <c r="AH10" s="5"/>
      <c r="AI10" s="5"/>
      <c r="AK10" s="5"/>
      <c r="AS10" s="5"/>
    </row>
    <row r="11" spans="1:45" x14ac:dyDescent="0.2">
      <c r="B11" s="1"/>
      <c r="C11" s="1"/>
      <c r="D11" s="1"/>
      <c r="E11" s="3"/>
      <c r="F11" s="3"/>
      <c r="G11" s="3"/>
      <c r="H11" s="3"/>
      <c r="J11" s="3"/>
      <c r="K11" s="3"/>
      <c r="L11" s="3"/>
      <c r="M11" s="3"/>
      <c r="O11" s="4"/>
      <c r="P11" s="4"/>
      <c r="Q11" s="4"/>
      <c r="R11" s="4"/>
      <c r="T11" s="5"/>
      <c r="U11" s="5"/>
      <c r="V11" s="5"/>
      <c r="W11" s="5"/>
      <c r="Y11" s="5"/>
      <c r="Z11" s="5"/>
      <c r="AA11" s="5"/>
      <c r="AB11" s="5"/>
      <c r="AF11" s="5"/>
      <c r="AG11" s="5"/>
      <c r="AH11" s="5"/>
      <c r="AI11" s="5"/>
      <c r="AK11" s="5"/>
      <c r="AS11" s="5"/>
    </row>
    <row r="12" spans="1:45" x14ac:dyDescent="0.2">
      <c r="B12" s="1"/>
      <c r="C12" s="1"/>
      <c r="D12" s="1"/>
      <c r="E12" s="3"/>
      <c r="F12" s="3"/>
      <c r="G12" s="3"/>
      <c r="H12" s="3"/>
      <c r="J12" s="3"/>
      <c r="K12" s="3"/>
      <c r="L12" s="3"/>
      <c r="M12" s="3"/>
      <c r="O12" s="4"/>
      <c r="P12" s="4"/>
      <c r="Q12" s="4"/>
      <c r="R12" s="4"/>
      <c r="T12" s="5"/>
      <c r="U12" s="5"/>
      <c r="V12" s="5"/>
      <c r="W12" s="5"/>
      <c r="Y12" s="5"/>
      <c r="Z12" s="5"/>
      <c r="AA12" s="5"/>
      <c r="AB12" s="5"/>
      <c r="AF12" s="5"/>
      <c r="AG12" s="5"/>
      <c r="AH12" s="5"/>
      <c r="AI12" s="5"/>
      <c r="AK12" s="5"/>
      <c r="AS12" s="5"/>
    </row>
    <row r="13" spans="1:45" x14ac:dyDescent="0.2">
      <c r="B13" s="1"/>
      <c r="C13" s="1"/>
      <c r="D13" s="1"/>
      <c r="E13" s="3"/>
      <c r="F13" s="3"/>
      <c r="G13" s="3"/>
      <c r="H13" s="3"/>
      <c r="J13" s="3"/>
      <c r="K13" s="3"/>
      <c r="L13" s="3"/>
      <c r="M13" s="3"/>
      <c r="O13" s="4"/>
      <c r="P13" s="4"/>
      <c r="Q13" s="4"/>
      <c r="R13" s="4"/>
      <c r="T13" s="5"/>
      <c r="U13" s="5"/>
      <c r="V13" s="5"/>
      <c r="W13" s="5"/>
      <c r="Y13" s="5"/>
      <c r="Z13" s="5"/>
      <c r="AA13" s="5"/>
      <c r="AB13" s="5"/>
      <c r="AF13" s="5"/>
      <c r="AG13" s="5"/>
      <c r="AH13" s="5"/>
      <c r="AI13" s="5"/>
      <c r="AK13" s="5"/>
      <c r="AS13" s="5"/>
    </row>
    <row r="14" spans="1:45" x14ac:dyDescent="0.2">
      <c r="A14">
        <v>13</v>
      </c>
      <c r="B14" s="1" t="s">
        <v>0</v>
      </c>
      <c r="C14" s="1">
        <v>2</v>
      </c>
      <c r="D14" s="1" t="s">
        <v>1</v>
      </c>
      <c r="E14" s="3">
        <v>21.8764211950872</v>
      </c>
      <c r="F14" s="3">
        <v>22.292139447704699</v>
      </c>
      <c r="G14" s="3">
        <v>22.398670875420301</v>
      </c>
      <c r="H14" s="3">
        <v>22.3402186895756</v>
      </c>
      <c r="J14" s="3">
        <v>27.373704359047199</v>
      </c>
      <c r="K14" s="3">
        <v>27.432957044986701</v>
      </c>
      <c r="L14" s="3">
        <v>27.9286511736968</v>
      </c>
      <c r="M14" s="3">
        <v>27.913523169935999</v>
      </c>
      <c r="O14" s="4">
        <f t="shared" si="0"/>
        <v>34203491.048971817</v>
      </c>
      <c r="P14" s="4">
        <f t="shared" si="0"/>
        <v>47559862.427500457</v>
      </c>
      <c r="Q14" s="4">
        <f t="shared" si="0"/>
        <v>51752244.545056291</v>
      </c>
      <c r="R14" s="4">
        <f t="shared" si="0"/>
        <v>49408163.232578456</v>
      </c>
      <c r="T14" s="5">
        <f t="shared" si="1"/>
        <v>7976839275.4666481</v>
      </c>
      <c r="U14" s="5">
        <f t="shared" si="1"/>
        <v>8380389179.7215891</v>
      </c>
      <c r="V14" s="5">
        <f t="shared" si="1"/>
        <v>12663989796.861689</v>
      </c>
      <c r="W14" s="5">
        <f t="shared" si="1"/>
        <v>12505421428.403448</v>
      </c>
      <c r="Y14" s="5">
        <f t="shared" si="3"/>
        <v>233.21710827837961</v>
      </c>
      <c r="Z14" s="5">
        <f t="shared" si="2"/>
        <v>176.20717874229618</v>
      </c>
      <c r="AA14" s="5">
        <f t="shared" si="2"/>
        <v>244.70416516594224</v>
      </c>
      <c r="AB14" s="5">
        <f t="shared" si="2"/>
        <v>253.10435786768326</v>
      </c>
      <c r="AK14" s="5"/>
      <c r="AS14" s="5"/>
    </row>
    <row r="15" spans="1:45" x14ac:dyDescent="0.2">
      <c r="A15">
        <v>14</v>
      </c>
      <c r="B15" s="1" t="s">
        <v>2</v>
      </c>
      <c r="C15" s="1">
        <v>2</v>
      </c>
      <c r="D15" s="1" t="s">
        <v>1</v>
      </c>
      <c r="E15" s="3">
        <v>21.450601163057598</v>
      </c>
      <c r="F15" s="3">
        <v>21.525367116927601</v>
      </c>
      <c r="G15" s="3">
        <v>21.9850953478918</v>
      </c>
      <c r="H15" s="3">
        <v>21.6383455016576</v>
      </c>
      <c r="J15" s="3">
        <v>26.7173122194339</v>
      </c>
      <c r="K15" s="3">
        <v>26.9734009329974</v>
      </c>
      <c r="L15" s="3">
        <v>27.2257294957864</v>
      </c>
      <c r="M15" s="3">
        <v>27.169778853251</v>
      </c>
      <c r="O15" s="4">
        <f t="shared" si="0"/>
        <v>24401768.714037992</v>
      </c>
      <c r="P15" s="4">
        <f t="shared" si="0"/>
        <v>25892269.772854872</v>
      </c>
      <c r="Q15" s="4">
        <f t="shared" si="0"/>
        <v>37281808.731633753</v>
      </c>
      <c r="R15" s="4">
        <f t="shared" si="0"/>
        <v>28319071.245808654</v>
      </c>
      <c r="T15" s="5">
        <f t="shared" si="1"/>
        <v>4617379105.4327822</v>
      </c>
      <c r="U15" s="5">
        <f t="shared" si="1"/>
        <v>5715180479.6155806</v>
      </c>
      <c r="V15" s="5">
        <f t="shared" si="1"/>
        <v>7051868651.5301933</v>
      </c>
      <c r="W15" s="5">
        <f t="shared" si="1"/>
        <v>6730778668.3480263</v>
      </c>
      <c r="Y15" s="5">
        <f t="shared" si="3"/>
        <v>189.22313212388039</v>
      </c>
      <c r="Z15" s="5">
        <f t="shared" si="2"/>
        <v>220.7292187882</v>
      </c>
      <c r="AA15" s="5">
        <f t="shared" si="2"/>
        <v>189.15038973274537</v>
      </c>
      <c r="AB15" s="5">
        <f t="shared" si="2"/>
        <v>237.67653288927019</v>
      </c>
    </row>
    <row r="16" spans="1:45" x14ac:dyDescent="0.2">
      <c r="B16" s="1"/>
      <c r="C16" s="1"/>
      <c r="D16" s="1"/>
      <c r="E16" s="3"/>
      <c r="F16" s="3"/>
      <c r="G16" s="3"/>
      <c r="H16" s="3"/>
      <c r="J16" s="3"/>
      <c r="K16" s="3"/>
      <c r="L16" s="3"/>
      <c r="M16" s="3"/>
      <c r="O16" s="4"/>
      <c r="P16" s="4"/>
      <c r="Q16" s="4"/>
      <c r="R16" s="4"/>
      <c r="T16" s="5"/>
      <c r="U16" s="5"/>
      <c r="V16" s="5"/>
      <c r="W16" s="5"/>
      <c r="Y16" s="5"/>
      <c r="Z16" s="5"/>
      <c r="AA16" s="5"/>
      <c r="AB16" s="5"/>
      <c r="AE16" t="s">
        <v>13</v>
      </c>
      <c r="AF16">
        <f>AF3/AF4</f>
        <v>1.3321833394087985</v>
      </c>
      <c r="AG16">
        <f t="shared" ref="AG16:AH16" si="4">AG3/AG4</f>
        <v>0.89805300760354145</v>
      </c>
      <c r="AH16">
        <f t="shared" si="4"/>
        <v>0.9819099058262416</v>
      </c>
      <c r="AI16">
        <f>AI3/AI4</f>
        <v>1.2640109532682418</v>
      </c>
      <c r="AJ16">
        <f>AF5/AF2</f>
        <v>1.1578550017903193</v>
      </c>
      <c r="AK16">
        <f t="shared" ref="AK16:AL16" si="5">AG5/AG2</f>
        <v>1.4246644513733353</v>
      </c>
      <c r="AL16">
        <f t="shared" si="5"/>
        <v>1.2216690766955181</v>
      </c>
      <c r="AM16">
        <f>AI5/AI2</f>
        <v>1.4097094540015123</v>
      </c>
    </row>
    <row r="17" spans="1:39" x14ac:dyDescent="0.2">
      <c r="B17" s="1"/>
      <c r="C17" s="1"/>
      <c r="D17" s="1"/>
      <c r="E17" s="3"/>
      <c r="F17" s="3"/>
      <c r="G17" s="3"/>
      <c r="H17" s="3"/>
      <c r="J17" s="3"/>
      <c r="K17" s="3"/>
      <c r="L17" s="3"/>
      <c r="M17" s="3"/>
      <c r="O17" s="4"/>
      <c r="P17" s="4"/>
      <c r="Q17" s="4"/>
      <c r="R17" s="4"/>
      <c r="T17" s="5"/>
      <c r="U17" s="5"/>
      <c r="V17" s="5"/>
      <c r="W17" s="5"/>
      <c r="Y17" s="5"/>
      <c r="Z17" s="5"/>
      <c r="AA17" s="5"/>
      <c r="AB17" s="5"/>
      <c r="AE17" t="s">
        <v>14</v>
      </c>
      <c r="AF17">
        <f>AF8/AF4</f>
        <v>2.0587932526555059</v>
      </c>
      <c r="AG17">
        <f t="shared" ref="AG17:AI17" si="6">AG8/AG4</f>
        <v>0.92482224093650589</v>
      </c>
      <c r="AH17">
        <f t="shared" si="6"/>
        <v>1.2744746698317087</v>
      </c>
      <c r="AI17">
        <f t="shared" si="6"/>
        <v>1.8285182235343684</v>
      </c>
      <c r="AJ17">
        <f>AF8/AF2</f>
        <v>1.2869686591373428</v>
      </c>
      <c r="AK17">
        <f t="shared" ref="AK17:AM17" si="7">AG8/AG2</f>
        <v>0.71328701039432785</v>
      </c>
      <c r="AL17">
        <f t="shared" si="7"/>
        <v>0.98797464479094477</v>
      </c>
      <c r="AM17">
        <f t="shared" si="7"/>
        <v>1.3678100798995756</v>
      </c>
    </row>
    <row r="18" spans="1:39" x14ac:dyDescent="0.2">
      <c r="A18">
        <v>17</v>
      </c>
      <c r="B18" s="1" t="s">
        <v>2</v>
      </c>
      <c r="C18" s="1">
        <v>2</v>
      </c>
      <c r="D18" s="1" t="s">
        <v>1</v>
      </c>
      <c r="E18" s="3">
        <v>21.055037681806098</v>
      </c>
      <c r="F18" s="3">
        <v>21.2863254073077</v>
      </c>
      <c r="G18" s="3">
        <v>21.513870947477901</v>
      </c>
      <c r="H18" s="3">
        <v>21.289339859387699</v>
      </c>
      <c r="J18" s="3">
        <v>26.245067041437501</v>
      </c>
      <c r="K18" s="3">
        <v>26.1040547585506</v>
      </c>
      <c r="L18" s="3">
        <v>26.185525002913501</v>
      </c>
      <c r="M18" s="3">
        <v>26.112462987136301</v>
      </c>
      <c r="O18" s="4">
        <f t="shared" si="0"/>
        <v>17831681.555766735</v>
      </c>
      <c r="P18" s="4">
        <f t="shared" si="0"/>
        <v>21421308.976352982</v>
      </c>
      <c r="Q18" s="4">
        <f t="shared" si="0"/>
        <v>25657298.766938258</v>
      </c>
      <c r="R18" s="4">
        <f t="shared" si="0"/>
        <v>21472576.537557635</v>
      </c>
      <c r="T18" s="5">
        <f t="shared" si="1"/>
        <v>3115812440.8350387</v>
      </c>
      <c r="U18" s="5">
        <f t="shared" si="1"/>
        <v>2770532436.4354124</v>
      </c>
      <c r="V18" s="5">
        <f t="shared" si="1"/>
        <v>2965058690.9051771</v>
      </c>
      <c r="W18" s="5">
        <f t="shared" si="1"/>
        <v>2790003380.1187792</v>
      </c>
      <c r="Y18" s="5">
        <f t="shared" si="3"/>
        <v>174.73463907992402</v>
      </c>
      <c r="Z18" s="5">
        <f t="shared" si="3"/>
        <v>129.33534731672128</v>
      </c>
      <c r="AA18" s="5">
        <f t="shared" si="3"/>
        <v>115.56394606613547</v>
      </c>
      <c r="AB18" s="5">
        <f t="shared" si="3"/>
        <v>129.93333032199422</v>
      </c>
      <c r="AE18" t="s">
        <v>15</v>
      </c>
      <c r="AF18">
        <f>AF6/AF5</f>
        <v>1.639197622241866</v>
      </c>
      <c r="AG18">
        <f>AG6/AG5</f>
        <v>1.3538255562475578</v>
      </c>
      <c r="AH18">
        <f t="shared" ref="AH18:AI18" si="8">AH6/AH5</f>
        <v>0.8788978133013885</v>
      </c>
      <c r="AI18">
        <f t="shared" si="8"/>
        <v>1.0949575457762415</v>
      </c>
      <c r="AJ18">
        <f>AF8/AF3</f>
        <v>1.5454278639824193</v>
      </c>
      <c r="AK18">
        <f t="shared" ref="AK18:AM18" si="9">AG8/AG3</f>
        <v>1.029808077147248</v>
      </c>
      <c r="AL18">
        <f t="shared" si="9"/>
        <v>1.2979547942937639</v>
      </c>
      <c r="AM18">
        <f t="shared" si="9"/>
        <v>1.4465999830195537</v>
      </c>
    </row>
    <row r="19" spans="1:39" x14ac:dyDescent="0.2">
      <c r="A19">
        <v>18</v>
      </c>
      <c r="B19" s="1" t="s">
        <v>0</v>
      </c>
      <c r="C19" s="1">
        <v>2</v>
      </c>
      <c r="D19" s="1" t="s">
        <v>1</v>
      </c>
      <c r="E19" s="3">
        <v>20.875038345736701</v>
      </c>
      <c r="F19" s="3">
        <v>21.207216117960801</v>
      </c>
      <c r="G19" s="3">
        <v>21.242159420826201</v>
      </c>
      <c r="H19" s="3">
        <v>21.140656799092099</v>
      </c>
      <c r="J19" s="3">
        <v>26.351747511807201</v>
      </c>
      <c r="K19" s="3">
        <v>26.665178152061799</v>
      </c>
      <c r="L19" s="3">
        <v>26.441979147070001</v>
      </c>
      <c r="M19" s="3">
        <v>26.385559051930201</v>
      </c>
      <c r="O19" s="4">
        <f t="shared" si="0"/>
        <v>15459730.510436473</v>
      </c>
      <c r="P19" s="4">
        <f t="shared" si="0"/>
        <v>20118767.759505656</v>
      </c>
      <c r="Q19" s="4">
        <f t="shared" si="0"/>
        <v>20684050.094739899</v>
      </c>
      <c r="R19" s="4">
        <f t="shared" si="0"/>
        <v>19084415.452575114</v>
      </c>
      <c r="T19" s="5">
        <f t="shared" si="1"/>
        <v>3405340964.2106709</v>
      </c>
      <c r="U19" s="5">
        <f t="shared" si="1"/>
        <v>4421169750.8765287</v>
      </c>
      <c r="V19" s="5">
        <f t="shared" si="1"/>
        <v>3671131125.2976918</v>
      </c>
      <c r="W19" s="5">
        <f t="shared" si="1"/>
        <v>3502605118.3276787</v>
      </c>
      <c r="Y19" s="5">
        <f t="shared" si="3"/>
        <v>220.27168985331352</v>
      </c>
      <c r="Z19" s="5">
        <f t="shared" si="3"/>
        <v>219.75350596646894</v>
      </c>
      <c r="AA19" s="5">
        <f t="shared" si="3"/>
        <v>177.48608751587227</v>
      </c>
      <c r="AB19" s="5">
        <f t="shared" si="3"/>
        <v>183.53221910472831</v>
      </c>
    </row>
    <row r="20" spans="1:39" x14ac:dyDescent="0.2">
      <c r="A20">
        <v>19</v>
      </c>
      <c r="B20" s="1" t="s">
        <v>3</v>
      </c>
      <c r="C20" s="1">
        <v>2</v>
      </c>
      <c r="D20" s="1" t="s">
        <v>1</v>
      </c>
      <c r="E20" s="3">
        <v>19.465284660292902</v>
      </c>
      <c r="F20" s="3">
        <v>19.680390659184901</v>
      </c>
      <c r="G20" s="3">
        <v>19.588870102635902</v>
      </c>
      <c r="H20" s="3">
        <v>19.637630780040201</v>
      </c>
      <c r="J20" s="3">
        <v>24.686118163720501</v>
      </c>
      <c r="K20" s="3">
        <v>24.862609730857301</v>
      </c>
      <c r="L20" s="3">
        <v>24.87712595604</v>
      </c>
      <c r="M20" s="3">
        <v>24.9018099640878</v>
      </c>
      <c r="O20" s="4">
        <f t="shared" si="0"/>
        <v>5054679.7143771984</v>
      </c>
      <c r="P20" s="4">
        <f t="shared" si="0"/>
        <v>5994797.0666282335</v>
      </c>
      <c r="Q20" s="4">
        <f t="shared" si="0"/>
        <v>5575136.6101500187</v>
      </c>
      <c r="R20" s="4">
        <f t="shared" si="0"/>
        <v>5794931.59941555</v>
      </c>
      <c r="T20" s="5">
        <f t="shared" si="1"/>
        <v>850464329.6014483</v>
      </c>
      <c r="U20" s="5">
        <f t="shared" si="1"/>
        <v>985140141.65316069</v>
      </c>
      <c r="V20" s="5">
        <f t="shared" si="1"/>
        <v>997123469.41012812</v>
      </c>
      <c r="W20" s="5">
        <f t="shared" si="1"/>
        <v>1017836055.7618964</v>
      </c>
      <c r="Y20" s="5">
        <f t="shared" si="3"/>
        <v>168.25286223030977</v>
      </c>
      <c r="Z20" s="5">
        <f t="shared" si="3"/>
        <v>164.33252547233457</v>
      </c>
      <c r="AA20" s="5">
        <f t="shared" si="3"/>
        <v>178.85184510004268</v>
      </c>
      <c r="AB20" s="5">
        <f t="shared" si="3"/>
        <v>175.64246243468182</v>
      </c>
    </row>
    <row r="21" spans="1:39" x14ac:dyDescent="0.2">
      <c r="B21" s="1"/>
      <c r="C21" s="1"/>
      <c r="D21" s="1"/>
      <c r="E21" s="3"/>
      <c r="F21" s="3"/>
      <c r="G21" s="3"/>
      <c r="H21" s="3"/>
      <c r="J21" s="3"/>
      <c r="K21" s="3"/>
      <c r="L21" s="3"/>
      <c r="M21" s="3"/>
      <c r="O21" s="4"/>
      <c r="P21" s="4"/>
      <c r="Q21" s="4"/>
      <c r="R21" s="4"/>
      <c r="T21" s="5"/>
      <c r="U21" s="5"/>
      <c r="V21" s="5"/>
      <c r="W21" s="5"/>
      <c r="Y21" s="5"/>
      <c r="Z21" s="5"/>
      <c r="AA21" s="5"/>
      <c r="AB21" s="5"/>
    </row>
    <row r="22" spans="1:39" x14ac:dyDescent="0.2">
      <c r="B22" s="1"/>
      <c r="C22" s="1"/>
      <c r="D22" s="1"/>
      <c r="E22" s="3"/>
      <c r="F22" s="3"/>
      <c r="G22" s="3"/>
      <c r="H22" s="3"/>
      <c r="J22" s="3"/>
      <c r="K22" s="3"/>
      <c r="L22" s="3"/>
      <c r="M22" s="3"/>
      <c r="O22" s="4"/>
      <c r="P22" s="4"/>
      <c r="Q22" s="4"/>
      <c r="R22" s="4"/>
      <c r="T22" s="5"/>
      <c r="U22" s="5"/>
      <c r="V22" s="5"/>
      <c r="W22" s="5"/>
      <c r="Y22" s="5"/>
      <c r="Z22" s="5"/>
      <c r="AA22" s="5"/>
      <c r="AB22" s="5"/>
    </row>
    <row r="23" spans="1:39" x14ac:dyDescent="0.2">
      <c r="B23" s="1"/>
      <c r="C23" s="1"/>
      <c r="D23" s="1"/>
      <c r="E23" s="3"/>
      <c r="F23" s="3"/>
      <c r="G23" s="3"/>
      <c r="H23" s="3"/>
      <c r="J23" s="3"/>
      <c r="K23" s="3"/>
      <c r="L23" s="3"/>
      <c r="M23" s="3"/>
      <c r="O23" s="4"/>
      <c r="P23" s="4"/>
      <c r="Q23" s="4"/>
      <c r="R23" s="4"/>
      <c r="T23" s="5"/>
      <c r="U23" s="5"/>
      <c r="V23" s="5"/>
      <c r="W23" s="5"/>
      <c r="Y23" s="5"/>
      <c r="Z23" s="5"/>
      <c r="AA23" s="5"/>
      <c r="AB23" s="5"/>
    </row>
    <row r="24" spans="1:39" x14ac:dyDescent="0.2">
      <c r="B24" s="1"/>
      <c r="C24" s="1"/>
      <c r="D24" s="1"/>
      <c r="E24" s="3"/>
      <c r="F24" s="3"/>
      <c r="G24" s="3"/>
      <c r="H24" s="3"/>
      <c r="J24" s="3"/>
      <c r="K24" s="3"/>
      <c r="L24" s="3"/>
      <c r="M24" s="3"/>
      <c r="O24" s="4"/>
      <c r="P24" s="4"/>
      <c r="Q24" s="4"/>
      <c r="R24" s="4"/>
      <c r="T24" s="5"/>
      <c r="U24" s="5"/>
      <c r="V24" s="5"/>
      <c r="W24" s="5"/>
      <c r="Y24" s="5"/>
      <c r="Z24" s="5"/>
      <c r="AA24" s="5"/>
      <c r="AB24" s="5"/>
    </row>
    <row r="25" spans="1:39" x14ac:dyDescent="0.2">
      <c r="B25" s="1"/>
      <c r="C25" s="1"/>
      <c r="D25" s="1"/>
      <c r="E25" s="3"/>
      <c r="F25" s="3"/>
      <c r="G25" s="3"/>
      <c r="H25" s="3"/>
      <c r="J25" s="3"/>
      <c r="K25" s="3"/>
      <c r="L25" s="3"/>
      <c r="M25" s="3"/>
      <c r="O25" s="4"/>
      <c r="P25" s="4"/>
      <c r="Q25" s="4"/>
      <c r="R25" s="4"/>
      <c r="T25" s="5"/>
      <c r="U25" s="5"/>
      <c r="V25" s="5"/>
      <c r="W25" s="5"/>
      <c r="Y25" s="5"/>
      <c r="Z25" s="5"/>
      <c r="AA25" s="5"/>
      <c r="AB25" s="5"/>
    </row>
    <row r="26" spans="1:39" x14ac:dyDescent="0.2">
      <c r="B26" s="1"/>
      <c r="C26" s="1"/>
      <c r="D26" s="1"/>
      <c r="E26" s="3"/>
      <c r="F26" s="3"/>
      <c r="G26" s="3"/>
      <c r="H26" s="3"/>
      <c r="J26" s="3"/>
      <c r="K26" s="3"/>
      <c r="L26" s="3"/>
      <c r="M26" s="3"/>
      <c r="O26" s="4"/>
      <c r="P26" s="4"/>
      <c r="Q26" s="4"/>
      <c r="R26" s="4"/>
      <c r="T26" s="5"/>
      <c r="U26" s="5"/>
      <c r="V26" s="5"/>
      <c r="W26" s="5"/>
      <c r="Y26" s="5"/>
      <c r="Z26" s="5"/>
      <c r="AA26" s="5"/>
      <c r="AB26" s="5"/>
      <c r="AF26" s="5">
        <f>AVERAGE(AF5:AI5)</f>
        <v>181.17042639758165</v>
      </c>
    </row>
    <row r="27" spans="1:39" x14ac:dyDescent="0.2">
      <c r="B27" s="1"/>
      <c r="C27" s="1"/>
      <c r="D27" s="1"/>
      <c r="E27" s="3"/>
      <c r="F27" s="3"/>
      <c r="G27" s="3"/>
      <c r="H27" s="3"/>
      <c r="J27" s="3"/>
      <c r="K27" s="3"/>
      <c r="L27" s="3"/>
      <c r="M27" s="3"/>
      <c r="O27" s="4"/>
      <c r="P27" s="4"/>
      <c r="Q27" s="4"/>
      <c r="R27" s="4"/>
      <c r="T27" s="5"/>
      <c r="U27" s="5"/>
      <c r="V27" s="5"/>
      <c r="W27" s="5"/>
      <c r="Y27" s="5"/>
      <c r="Z27" s="5"/>
      <c r="AA27" s="5"/>
      <c r="AB27" s="5"/>
      <c r="AF27">
        <f>AF5/$AF$26</f>
        <v>0.83148425160371642</v>
      </c>
      <c r="AG27">
        <f>AG5/$AF$26</f>
        <v>1.1992390515145108</v>
      </c>
      <c r="AH27">
        <f>AH5/$AF$26</f>
        <v>0.95496668212940505</v>
      </c>
      <c r="AI27">
        <f>AI5/$AF$26</f>
        <v>1.0143100147523683</v>
      </c>
    </row>
    <row r="28" spans="1:39" x14ac:dyDescent="0.2">
      <c r="B28" s="1"/>
      <c r="C28" s="1"/>
      <c r="D28" s="1"/>
      <c r="E28" s="3"/>
      <c r="F28" s="3"/>
      <c r="G28" s="3"/>
      <c r="H28" s="3"/>
      <c r="J28" s="3"/>
      <c r="K28" s="3"/>
      <c r="L28" s="3"/>
      <c r="M28" s="3"/>
      <c r="O28" s="4"/>
      <c r="P28" s="4"/>
      <c r="Q28" s="4"/>
      <c r="R28" s="4"/>
      <c r="T28" s="5"/>
      <c r="U28" s="5"/>
      <c r="V28" s="5"/>
      <c r="W28" s="5"/>
      <c r="Y28" s="5"/>
      <c r="Z28" s="5"/>
      <c r="AA28" s="5"/>
      <c r="AB28" s="5"/>
      <c r="AF28" s="5">
        <f>AVERAGE(AF3:AI3)</f>
        <v>111.25684829246948</v>
      </c>
    </row>
    <row r="29" spans="1:39" x14ac:dyDescent="0.2">
      <c r="B29" s="1"/>
      <c r="C29" s="1"/>
      <c r="D29" s="1"/>
      <c r="E29" s="3"/>
      <c r="F29" s="3"/>
      <c r="G29" s="3"/>
      <c r="H29" s="3"/>
      <c r="J29" s="3"/>
      <c r="K29" s="3"/>
      <c r="L29" s="3"/>
      <c r="M29" s="3"/>
      <c r="O29" s="4"/>
      <c r="P29" s="4"/>
      <c r="Q29" s="4"/>
      <c r="R29" s="4"/>
      <c r="T29" s="5"/>
      <c r="U29" s="5"/>
      <c r="V29" s="5"/>
      <c r="W29" s="5"/>
      <c r="Y29" s="5"/>
      <c r="Z29" s="5"/>
      <c r="AA29" s="5"/>
      <c r="AB29" s="5"/>
      <c r="AF29">
        <f>AF3/$AF$28</f>
        <v>0.97382212648323396</v>
      </c>
      <c r="AG29">
        <f>AG3/$AF$28</f>
        <v>0.94942737423377455</v>
      </c>
      <c r="AH29">
        <f>AH3/$AF$28</f>
        <v>0.9689055070217959</v>
      </c>
      <c r="AI29">
        <f>AI3/$AF$28</f>
        <v>1.107844992261195</v>
      </c>
    </row>
    <row r="30" spans="1:39" x14ac:dyDescent="0.2">
      <c r="B30" s="1"/>
      <c r="C30" s="1"/>
      <c r="D30" s="1"/>
      <c r="E30" s="3"/>
      <c r="F30" s="3"/>
      <c r="G30" s="3"/>
      <c r="H30" s="3"/>
      <c r="J30" s="3"/>
      <c r="K30" s="3"/>
      <c r="L30" s="3"/>
      <c r="M30" s="3"/>
      <c r="O30" s="4"/>
      <c r="P30" s="4"/>
      <c r="Q30" s="4"/>
      <c r="R30" s="4"/>
      <c r="T30" s="5"/>
      <c r="U30" s="5"/>
      <c r="V30" s="5"/>
      <c r="W30" s="5"/>
      <c r="Y30" s="5"/>
      <c r="Z30" s="5"/>
      <c r="AA30" s="5"/>
      <c r="AB30" s="5"/>
    </row>
    <row r="31" spans="1:39" x14ac:dyDescent="0.2">
      <c r="B31" s="1"/>
      <c r="C31" s="1"/>
      <c r="D31" s="1"/>
      <c r="E31" s="3"/>
      <c r="F31" s="3"/>
      <c r="G31" s="3"/>
      <c r="H31" s="3"/>
      <c r="J31" s="3"/>
      <c r="K31" s="3"/>
      <c r="L31" s="3"/>
      <c r="M31" s="3"/>
      <c r="O31" s="4"/>
      <c r="P31" s="4"/>
      <c r="Q31" s="4"/>
      <c r="R31" s="4"/>
      <c r="T31" s="5"/>
      <c r="U31" s="5"/>
      <c r="V31" s="5"/>
      <c r="W31" s="5"/>
      <c r="Y31" s="5"/>
      <c r="Z31" s="5"/>
      <c r="AA31" s="5"/>
      <c r="AB31" s="5"/>
      <c r="AF31" s="5">
        <f>AVERAGE(AF2:AI2)</f>
        <v>138.64526033334127</v>
      </c>
    </row>
    <row r="32" spans="1:39" x14ac:dyDescent="0.2">
      <c r="B32" s="1"/>
      <c r="C32" s="1"/>
      <c r="D32" s="1"/>
      <c r="E32" s="3"/>
      <c r="F32" s="3"/>
      <c r="G32" s="3"/>
      <c r="H32" s="3"/>
      <c r="J32" s="3"/>
      <c r="K32" s="3"/>
      <c r="L32" s="3"/>
      <c r="M32" s="3"/>
      <c r="O32" s="4"/>
      <c r="P32" s="4"/>
      <c r="Q32" s="4"/>
      <c r="R32" s="4"/>
      <c r="T32" s="5"/>
      <c r="U32" s="5"/>
      <c r="V32" s="5"/>
      <c r="W32" s="5"/>
      <c r="Y32" s="5"/>
      <c r="Z32" s="5"/>
      <c r="AA32" s="5"/>
      <c r="AB32" s="5"/>
      <c r="AF32">
        <f>AF2/$AF$31</f>
        <v>0.9383873203178309</v>
      </c>
      <c r="AG32">
        <f>AG2/$AF$31</f>
        <v>1.0999563554179785</v>
      </c>
      <c r="AH32">
        <f>AH2/$AF$31</f>
        <v>1.0214495410532056</v>
      </c>
      <c r="AI32">
        <f>AI2/$AF$31</f>
        <v>0.94020678321098494</v>
      </c>
    </row>
    <row r="33" spans="2:51" x14ac:dyDescent="0.2">
      <c r="B33" s="1"/>
      <c r="C33" s="1"/>
      <c r="D33" s="1"/>
      <c r="E33" s="3"/>
      <c r="F33" s="3"/>
      <c r="G33" s="3"/>
      <c r="H33" s="3"/>
      <c r="J33" s="3"/>
      <c r="K33" s="3"/>
      <c r="L33" s="3"/>
      <c r="M33" s="3"/>
      <c r="O33" s="4"/>
      <c r="P33" s="4"/>
      <c r="Q33" s="4"/>
      <c r="R33" s="4"/>
      <c r="T33" s="5"/>
      <c r="U33" s="5"/>
      <c r="V33" s="5"/>
      <c r="W33" s="5"/>
      <c r="Y33" s="5"/>
      <c r="Z33" s="5"/>
      <c r="AA33" s="5"/>
      <c r="AB33" s="5"/>
      <c r="AF33" s="5">
        <f>AVERAGE(AF4:AI4)</f>
        <v>101.56113463961006</v>
      </c>
    </row>
    <row r="34" spans="2:51" x14ac:dyDescent="0.2">
      <c r="B34" s="1"/>
      <c r="C34" s="1"/>
      <c r="D34" s="1"/>
      <c r="E34" s="3"/>
      <c r="F34" s="3"/>
      <c r="G34" s="3"/>
      <c r="H34" s="3"/>
      <c r="J34" s="3"/>
      <c r="K34" s="3"/>
      <c r="L34" s="3"/>
      <c r="M34" s="3"/>
      <c r="O34" s="4"/>
      <c r="P34" s="4"/>
      <c r="Q34" s="4"/>
      <c r="R34" s="4"/>
      <c r="T34" s="5"/>
      <c r="U34" s="5"/>
      <c r="V34" s="5"/>
      <c r="W34" s="5"/>
      <c r="Y34" s="5"/>
      <c r="Z34" s="5"/>
      <c r="AA34" s="5"/>
      <c r="AB34" s="5"/>
      <c r="AF34">
        <f>AF4/$AF$33</f>
        <v>0.80078300751672415</v>
      </c>
      <c r="AG34">
        <f>AG4/$AF$33</f>
        <v>1.158134466224956</v>
      </c>
      <c r="AH34">
        <f>AH4/$AF$33</f>
        <v>1.0809584275996129</v>
      </c>
      <c r="AI34">
        <f>AI4/$AF$33</f>
        <v>0.96012409865870718</v>
      </c>
    </row>
    <row r="35" spans="2:51" x14ac:dyDescent="0.2">
      <c r="B35" s="1"/>
      <c r="C35" s="1"/>
      <c r="D35" s="1"/>
      <c r="E35" s="3"/>
      <c r="F35" s="3"/>
      <c r="G35" s="3"/>
      <c r="H35" s="3"/>
      <c r="J35" s="3"/>
      <c r="K35" s="3"/>
      <c r="L35" s="3"/>
      <c r="M35" s="3"/>
      <c r="O35" s="4"/>
      <c r="P35" s="4"/>
      <c r="Q35" s="4"/>
      <c r="R35" s="4"/>
      <c r="T35" s="5"/>
      <c r="U35" s="5"/>
      <c r="V35" s="5"/>
      <c r="W35" s="5"/>
      <c r="Y35" s="5"/>
      <c r="Z35" s="5"/>
      <c r="AA35" s="5"/>
      <c r="AB35" s="5"/>
    </row>
    <row r="36" spans="2:51" x14ac:dyDescent="0.2">
      <c r="B36" s="1"/>
      <c r="C36" s="1"/>
      <c r="D36" s="1"/>
      <c r="E36" s="3"/>
      <c r="F36" s="3"/>
      <c r="G36" s="3"/>
      <c r="H36" s="3"/>
      <c r="J36" s="3"/>
      <c r="K36" s="3"/>
      <c r="L36" s="3"/>
      <c r="M36" s="3"/>
      <c r="O36" s="4"/>
      <c r="P36" s="4"/>
      <c r="Q36" s="4"/>
      <c r="R36" s="4"/>
      <c r="T36" s="5"/>
      <c r="U36" s="5"/>
      <c r="V36" s="5"/>
      <c r="W36" s="5"/>
      <c r="Y36" s="5"/>
      <c r="Z36" s="5"/>
      <c r="AA36" s="5"/>
      <c r="AB36" s="5"/>
    </row>
    <row r="37" spans="2:51" x14ac:dyDescent="0.2">
      <c r="B37" s="1"/>
      <c r="C37" s="1"/>
      <c r="D37" s="1"/>
      <c r="E37" s="3"/>
      <c r="F37" s="3"/>
      <c r="G37" s="3"/>
      <c r="H37" s="3"/>
      <c r="J37" s="3"/>
      <c r="K37" s="3"/>
      <c r="L37" s="3"/>
      <c r="M37" s="3"/>
      <c r="O37" s="4"/>
      <c r="P37" s="4"/>
      <c r="Q37" s="4"/>
      <c r="R37" s="4"/>
      <c r="T37" s="5"/>
      <c r="U37" s="5"/>
      <c r="V37" s="5"/>
      <c r="W37" s="5"/>
      <c r="Y37" s="5"/>
      <c r="Z37" s="5"/>
      <c r="AA37" s="5"/>
      <c r="AB37" s="5"/>
    </row>
    <row r="38" spans="2:51" x14ac:dyDescent="0.2">
      <c r="B38" s="1"/>
      <c r="C38" s="1"/>
      <c r="D38" s="1"/>
      <c r="E38" s="3"/>
      <c r="F38" s="3"/>
      <c r="G38" s="3"/>
      <c r="H38" s="3"/>
      <c r="J38" s="3"/>
      <c r="K38" s="3"/>
      <c r="L38" s="3"/>
      <c r="M38" s="3"/>
      <c r="O38" s="4"/>
      <c r="P38" s="4"/>
      <c r="Q38" s="4"/>
      <c r="R38" s="4"/>
      <c r="T38" s="5"/>
      <c r="U38" s="5"/>
      <c r="V38" s="5"/>
      <c r="W38" s="5"/>
      <c r="Y38" s="5"/>
      <c r="Z38" s="5"/>
      <c r="AA38" s="5"/>
      <c r="AB38" s="5"/>
    </row>
    <row r="39" spans="2:51" x14ac:dyDescent="0.2">
      <c r="B39" s="1"/>
      <c r="C39" s="1"/>
      <c r="D39" s="1"/>
      <c r="E39" s="3"/>
      <c r="F39" s="3"/>
      <c r="G39" s="3"/>
      <c r="H39" s="3"/>
      <c r="J39" s="3"/>
      <c r="K39" s="3"/>
      <c r="L39" s="3"/>
      <c r="M39" s="3"/>
      <c r="O39" s="4"/>
      <c r="P39" s="4"/>
      <c r="Q39" s="4"/>
      <c r="R39" s="4"/>
      <c r="T39" s="5"/>
      <c r="U39" s="5"/>
      <c r="V39" s="5"/>
      <c r="W39" s="5"/>
      <c r="Y39" s="5"/>
      <c r="Z39" s="5"/>
      <c r="AA39" s="5"/>
      <c r="AB39" s="5"/>
    </row>
    <row r="40" spans="2:51" x14ac:dyDescent="0.2">
      <c r="B40" s="1"/>
      <c r="C40" s="1"/>
      <c r="D40" s="1"/>
      <c r="E40" s="3"/>
      <c r="F40" s="3"/>
      <c r="G40" s="3"/>
      <c r="H40" s="3"/>
      <c r="J40" s="3"/>
      <c r="K40" s="3"/>
      <c r="L40" s="3"/>
      <c r="M40" s="3"/>
      <c r="O40" s="4"/>
      <c r="P40" s="4"/>
      <c r="Q40" s="4"/>
      <c r="R40" s="4"/>
      <c r="T40" s="5"/>
      <c r="U40" s="5"/>
      <c r="V40" s="5"/>
      <c r="W40" s="5"/>
      <c r="Y40" s="5"/>
      <c r="Z40" s="5"/>
      <c r="AA40" s="5"/>
      <c r="AB40" s="5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</row>
    <row r="41" spans="2:51" x14ac:dyDescent="0.2">
      <c r="B41" s="1"/>
      <c r="C41" s="1"/>
      <c r="D41" s="1"/>
      <c r="E41" s="3"/>
      <c r="F41" s="3"/>
      <c r="G41" s="3"/>
      <c r="H41" s="3"/>
      <c r="J41" s="3"/>
      <c r="K41" s="3"/>
      <c r="L41" s="3"/>
      <c r="M41" s="3"/>
      <c r="O41" s="4"/>
      <c r="P41" s="4"/>
      <c r="Q41" s="4"/>
      <c r="R41" s="4"/>
      <c r="T41" s="5"/>
      <c r="U41" s="5"/>
      <c r="V41" s="5"/>
      <c r="W41" s="5"/>
      <c r="Y41" s="5"/>
      <c r="Z41" s="5"/>
      <c r="AA41" s="5"/>
      <c r="AB41" s="5"/>
    </row>
    <row r="42" spans="2:51" x14ac:dyDescent="0.2">
      <c r="B42" s="1"/>
      <c r="C42" s="1"/>
      <c r="D42" s="1"/>
      <c r="E42" s="3"/>
      <c r="F42" s="3"/>
      <c r="G42" s="3"/>
      <c r="H42" s="3"/>
      <c r="J42" s="3"/>
      <c r="K42" s="3"/>
      <c r="L42" s="3"/>
      <c r="M42" s="3"/>
      <c r="O42" s="4"/>
      <c r="P42" s="4"/>
      <c r="Q42" s="4"/>
      <c r="R42" s="4"/>
      <c r="T42" s="5"/>
      <c r="U42" s="5"/>
      <c r="V42" s="5"/>
      <c r="W42" s="5"/>
      <c r="Y42" s="5"/>
      <c r="Z42" s="5"/>
      <c r="AA42" s="5"/>
      <c r="AB42" s="5"/>
    </row>
    <row r="43" spans="2:51" x14ac:dyDescent="0.2">
      <c r="B43" s="1"/>
      <c r="C43" s="1"/>
      <c r="D43" s="1"/>
      <c r="E43" s="3"/>
      <c r="F43" s="3"/>
      <c r="G43" s="3"/>
      <c r="H43" s="3"/>
      <c r="J43" s="3"/>
      <c r="K43" s="3"/>
      <c r="L43" s="3"/>
      <c r="M43" s="3"/>
      <c r="O43" s="4"/>
      <c r="P43" s="4"/>
      <c r="Q43" s="4"/>
      <c r="R43" s="4"/>
      <c r="T43" s="5"/>
      <c r="U43" s="5"/>
      <c r="V43" s="5"/>
      <c r="W43" s="5"/>
      <c r="Y43" s="5"/>
      <c r="Z43" s="5"/>
      <c r="AA43" s="5"/>
      <c r="AB43" s="5"/>
    </row>
    <row r="44" spans="2:51" x14ac:dyDescent="0.2">
      <c r="B44" s="1"/>
      <c r="C44" s="1"/>
      <c r="D44" s="1"/>
      <c r="E44" s="3"/>
      <c r="F44" s="3"/>
      <c r="G44" s="3"/>
      <c r="H44" s="3"/>
      <c r="J44" s="3"/>
      <c r="K44" s="3"/>
      <c r="L44" s="3"/>
      <c r="M44" s="3"/>
      <c r="O44" s="4"/>
      <c r="P44" s="4"/>
      <c r="Q44" s="4"/>
      <c r="R44" s="4"/>
      <c r="T44" s="5"/>
      <c r="U44" s="5"/>
      <c r="V44" s="5"/>
      <c r="W44" s="5"/>
      <c r="Y44" s="5"/>
      <c r="Z44" s="5"/>
      <c r="AA44" s="5"/>
      <c r="AB44" s="5"/>
    </row>
    <row r="45" spans="2:51" x14ac:dyDescent="0.2">
      <c r="B45" s="1"/>
      <c r="C45" s="1"/>
      <c r="D45" s="1"/>
      <c r="E45" s="3"/>
      <c r="F45" s="3"/>
      <c r="G45" s="3"/>
      <c r="H45" s="3"/>
      <c r="J45" s="3"/>
      <c r="K45" s="3"/>
      <c r="L45" s="3"/>
      <c r="M45" s="3"/>
      <c r="O45" s="4"/>
      <c r="P45" s="4"/>
      <c r="Q45" s="4"/>
      <c r="R45" s="4"/>
      <c r="T45" s="5"/>
      <c r="U45" s="5"/>
      <c r="V45" s="5"/>
      <c r="W45" s="5"/>
      <c r="Y45" s="5"/>
      <c r="Z45" s="5"/>
      <c r="AA45" s="5"/>
      <c r="AB45" s="5"/>
    </row>
    <row r="46" spans="2:51" x14ac:dyDescent="0.2">
      <c r="B46" s="1"/>
      <c r="C46" s="1"/>
      <c r="D46" s="1"/>
      <c r="E46" s="3"/>
      <c r="F46" s="3"/>
      <c r="G46" s="3"/>
      <c r="H46" s="3"/>
      <c r="J46" s="3"/>
      <c r="K46" s="3"/>
      <c r="L46" s="3"/>
      <c r="M46" s="3"/>
      <c r="O46" s="4"/>
      <c r="P46" s="4"/>
      <c r="Q46" s="4"/>
      <c r="R46" s="4"/>
      <c r="T46" s="5"/>
      <c r="U46" s="5"/>
      <c r="V46" s="5"/>
      <c r="W46" s="5"/>
      <c r="Y46" s="5"/>
      <c r="Z46" s="5"/>
      <c r="AA46" s="5"/>
      <c r="AB46" s="5"/>
    </row>
    <row r="47" spans="2:51" x14ac:dyDescent="0.2">
      <c r="B47" s="1"/>
      <c r="C47" s="1"/>
      <c r="D47" s="1"/>
      <c r="E47" s="3"/>
      <c r="F47" s="3"/>
      <c r="G47" s="3"/>
      <c r="H47" s="3"/>
      <c r="J47" s="3"/>
      <c r="K47" s="3"/>
      <c r="L47" s="3"/>
      <c r="M47" s="3"/>
      <c r="O47" s="4"/>
      <c r="P47" s="4"/>
      <c r="Q47" s="4"/>
      <c r="R47" s="4"/>
      <c r="T47" s="5"/>
      <c r="U47" s="5"/>
      <c r="V47" s="5"/>
      <c r="W47" s="5"/>
      <c r="Y47" s="5"/>
      <c r="Z47" s="5"/>
      <c r="AA47" s="5"/>
      <c r="AB47" s="5"/>
    </row>
    <row r="48" spans="2:51" x14ac:dyDescent="0.2">
      <c r="B48" s="1"/>
      <c r="C48" s="1"/>
      <c r="D48" s="1"/>
      <c r="E48" s="3"/>
      <c r="F48" s="3"/>
      <c r="G48" s="3"/>
      <c r="H48" s="3"/>
      <c r="J48" s="3"/>
      <c r="K48" s="3"/>
      <c r="L48" s="3"/>
      <c r="M48" s="3"/>
      <c r="O48" s="4"/>
      <c r="P48" s="4"/>
      <c r="Q48" s="4"/>
      <c r="R48" s="4"/>
      <c r="T48" s="5"/>
      <c r="U48" s="5"/>
      <c r="V48" s="5"/>
      <c r="W48" s="5"/>
      <c r="Y48" s="5"/>
      <c r="Z48" s="5"/>
      <c r="AA48" s="5"/>
      <c r="AB48" s="5"/>
    </row>
    <row r="49" spans="2:28" x14ac:dyDescent="0.2">
      <c r="B49" s="1"/>
      <c r="C49" s="1"/>
      <c r="D49" s="1"/>
      <c r="E49" s="3"/>
      <c r="F49" s="3"/>
      <c r="G49" s="3"/>
      <c r="H49" s="3"/>
      <c r="J49" s="3"/>
      <c r="K49" s="3"/>
      <c r="L49" s="3"/>
      <c r="M49" s="3"/>
      <c r="O49" s="4"/>
      <c r="P49" s="4"/>
      <c r="Q49" s="4"/>
      <c r="R49" s="4"/>
      <c r="T49" s="5"/>
      <c r="U49" s="5"/>
      <c r="V49" s="5"/>
      <c r="W49" s="5"/>
      <c r="Y49" s="5"/>
      <c r="Z49" s="5"/>
      <c r="AA49" s="5"/>
      <c r="AB4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9G</vt:lpstr>
      <vt:lpstr>S16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Rickard, Brittany Patricia</dc:creator>
  <cp:lastModifiedBy>Rickard, Brittany Patricia</cp:lastModifiedBy>
  <dcterms:created xsi:type="dcterms:W3CDTF">2024-10-02T21:46:29Z</dcterms:created>
  <dcterms:modified xsi:type="dcterms:W3CDTF">2025-07-01T19:52:09Z</dcterms:modified>
</cp:coreProperties>
</file>